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部门基本支出预算表04!$A$9:$X$50</definedName>
    <definedName name="_xlnm._FilterDatabase" localSheetId="7" hidden="1">'部门项目支出预算表05-1'!$A$9:$W$26</definedName>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 name="_xlnm._FilterDatabase" localSheetId="8" hidden="1">'部门项目支出绩效目标表05-2'!$A$6:$J$95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<sst xmlns="http://schemas.openxmlformats.org/spreadsheetml/2006/main" count="2001" uniqueCount="588">
  <si>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</si>
  <si>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</si>
  <si>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</si>
  <si>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</si>
  <si>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</si>
  <si>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</si>
  <si>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</si>
  <si>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</si>
  <si>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</si>
  <si>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</si>
  <si>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</si>
  <si>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</si>
  <si>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</si>
  <si>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</si>
  <si>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</si>
  <si>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</si>
  <si>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</si>
  <si>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</si>
  <si>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</si>
  <si>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</si>
  <si>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</si>
  <si>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</si>
  <si>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</si>
  <si>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</si>
  <si>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</si>
  <si>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</si>
  <si>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</si>
  <si>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</si>
  <si>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</si>
  <si>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</si>
  <si>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</si>
  <si>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</si>
  <si>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</si>
  <si>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</si>
  <si>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</si>
  <si>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</si>
  <si>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</si>
  <si>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</si>
  <si>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</si>
  <si>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</si>
  <si>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</si>
  <si>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</si>
  <si>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</si>
  <si>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</si>
  <si>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</si>
  <si>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</si>
  <si>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</si>
  <si>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</si>
  <si>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</si>
  <si>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</si>
  <si>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</si>
  <si>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</si>
  <si>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</si>
  <si>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</si>
  <si>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</si>
  <si>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</si>
  <si>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</si>
  <si>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</si>
  <si>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</si>
  <si>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</si>
  <si>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</si>
  <si>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</si>
  <si>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</si>
  <si>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</si>
  <si>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</si>
  <si>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</si>
  <si>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</si>
  <si>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</si>
  <si>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</si>
  <si>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105045</t>
  </si>
  <si>
    <t>西山区海口依兰中心学校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</si>
  <si>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</si>
  <si>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</si>
  <si>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</si>
  <si>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</si>
  <si>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</si>
  <si>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</si>
  <si>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</si>
  <si>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</si>
  <si>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</si>
  <si>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</si>
  <si>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</si>
  <si>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</si>
  <si>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</si>
  <si>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</si>
  <si>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</si>
  <si>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</si>
  <si>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</si>
  <si>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</si>
  <si>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</si>
  <si>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</si>
  <si>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</si>
  <si>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</si>
  <si>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</si>
  <si>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</si>
  <si>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</si>
  <si>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</si>
  <si>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教育支出</t>
  </si>
  <si>
    <t>20502</t>
  </si>
  <si>
    <t>普通教育</t>
  </si>
  <si>
    <t>2050201</t>
  </si>
  <si>
    <t>学前教育</t>
  </si>
  <si>
    <t>2050202</t>
  </si>
  <si>
    <t>小学教育</t>
  </si>
  <si>
    <t>2050203</t>
  </si>
  <si>
    <t>初中教育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</si>
  <si>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</si>
  <si>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</si>
  <si>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</si>
  <si>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</si>
  <si>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</si>
  <si>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</si>
  <si>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</si>
  <si>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</si>
  <si>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</si>
  <si>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</si>
  <si>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</si>
  <si>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</si>
  <si>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</si>
  <si>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</si>
  <si>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</si>
  <si>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</si>
  <si>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</si>
  <si>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</si>
  <si>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</si>
  <si>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</si>
  <si>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</si>
  <si>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</si>
  <si>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</si>
  <si>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</si>
  <si>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</si>
  <si>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</si>
  <si>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</si>
  <si>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</si>
  <si>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</si>
  <si>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</si>
  <si>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</si>
  <si>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</si>
  <si>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</si>
  <si>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</si>
  <si>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</si>
  <si>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</si>
  <si>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</si>
  <si>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</si>
  <si>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</si>
  <si>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</si>
  <si>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</si>
  <si>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</si>
  <si>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</si>
  <si>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</si>
  <si>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</si>
  <si>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</si>
  <si>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</si>
  <si>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</si>
  <si>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</si>
  <si>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</si>
  <si>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</si>
  <si>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</si>
  <si>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</si>
  <si>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</si>
  <si>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</si>
  <si>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</si>
  <si>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</si>
  <si>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</si>
  <si>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</si>
  <si>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</si>
  <si>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</si>
  <si>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</si>
  <si>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</si>
  <si>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</si>
  <si>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</si>
  <si>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</si>
  <si>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</si>
  <si>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</si>
  <si>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</si>
  <si>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</si>
  <si>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</si>
  <si>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</si>
  <si>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</si>
  <si>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</si>
  <si>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205</t>
  </si>
  <si>
    <t>合  计</t>
  </si>
  <si>
    <t>预算03表</t>
  </si>
  <si>
    <t>“三公”经费合计</t>
  </si>
  <si>
    <t>因公出国（境）费</t>
  </si>
  <si>
    <t>公务用车购置及运行费</t>
  </si>
  <si>
    <t>公务接待费</t>
  </si>
  <si>
    <t>公务用车购置费</t>
  </si>
  <si>
    <t>公务用车运行费</t>
  </si>
  <si>
    <t>空表说明：昆明市西山区海口依兰中心学校无“三公”经费预算支出，此表无数据。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</si>
  <si>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</si>
  <si>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</si>
  <si>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</si>
  <si>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</si>
  <si>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</si>
  <si>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</si>
  <si>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</si>
  <si>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</si>
  <si>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</si>
  <si>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</si>
  <si>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</si>
  <si>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</si>
  <si>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</si>
  <si>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</si>
  <si>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</si>
  <si>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</si>
  <si>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</si>
  <si>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</si>
  <si>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</si>
  <si>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</si>
  <si>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530112210000000005242</t>
  </si>
  <si>
    <t>其他生活补助</t>
  </si>
  <si>
    <t>30305</t>
  </si>
  <si>
    <t>生活补助</t>
  </si>
  <si>
    <t>50901</t>
  </si>
  <si>
    <t>社会福利和救助</t>
  </si>
  <si>
    <t>530112241100002269808</t>
  </si>
  <si>
    <t>办公费</t>
  </si>
  <si>
    <t>30201</t>
  </si>
  <si>
    <t>50502</t>
  </si>
  <si>
    <t>商品和服务支出</t>
  </si>
  <si>
    <t>特殊教育公用经费</t>
  </si>
  <si>
    <t>水费</t>
  </si>
  <si>
    <t>30205</t>
  </si>
  <si>
    <t>电费</t>
  </si>
  <si>
    <t>30206</t>
  </si>
  <si>
    <t>邮电费</t>
  </si>
  <si>
    <t>30207</t>
  </si>
  <si>
    <t>维修费</t>
  </si>
  <si>
    <t>30213</t>
  </si>
  <si>
    <t>维修（护）费</t>
  </si>
  <si>
    <t>培训费</t>
  </si>
  <si>
    <t>30216</t>
  </si>
  <si>
    <t>代课教师劳务费</t>
  </si>
  <si>
    <t>30226</t>
  </si>
  <si>
    <t>劳务费</t>
  </si>
  <si>
    <t>530112251100003693089</t>
  </si>
  <si>
    <t>残疾人就业保障金</t>
  </si>
  <si>
    <t>30299</t>
  </si>
  <si>
    <t>其他商品和服务支出</t>
  </si>
  <si>
    <t>530112210000000005247</t>
  </si>
  <si>
    <t>学前教育生均公用经费</t>
  </si>
  <si>
    <t>区属学校、幼儿园党建经费</t>
  </si>
  <si>
    <t>教育部门培训费</t>
  </si>
  <si>
    <t>教育部门福利费</t>
  </si>
  <si>
    <t>30229</t>
  </si>
  <si>
    <t>福利费</t>
  </si>
  <si>
    <t>530112231100001293830</t>
  </si>
  <si>
    <t>退休人员生活补助</t>
  </si>
  <si>
    <t>530112210000000005246</t>
  </si>
  <si>
    <t>退休人员公用经费</t>
  </si>
  <si>
    <t>530112210000000005239</t>
  </si>
  <si>
    <t>事业基本工资</t>
  </si>
  <si>
    <t>30101</t>
  </si>
  <si>
    <t>基本工资</t>
  </si>
  <si>
    <t>50501</t>
  </si>
  <si>
    <t>工资福利支出</t>
  </si>
  <si>
    <t>山区学校乡镇补贴</t>
  </si>
  <si>
    <t>30102</t>
  </si>
  <si>
    <t>津贴补贴</t>
  </si>
  <si>
    <t>事业津贴补贴</t>
  </si>
  <si>
    <t>事业乡镇岗位补贴</t>
  </si>
  <si>
    <t>事业年终一次性奖金</t>
  </si>
  <si>
    <t>30103</t>
  </si>
  <si>
    <t>奖金</t>
  </si>
  <si>
    <t>基础性绩效工资</t>
  </si>
  <si>
    <t>30107</t>
  </si>
  <si>
    <t>绩效工资</t>
  </si>
  <si>
    <t>奖励性绩效工资</t>
  </si>
  <si>
    <t>530112210000000005245</t>
  </si>
  <si>
    <t>事业工会经费</t>
  </si>
  <si>
    <t>30228</t>
  </si>
  <si>
    <t>工会经费</t>
  </si>
  <si>
    <t xml:space="preserve">530112210000000005241
</t>
  </si>
  <si>
    <t>30113</t>
  </si>
  <si>
    <t>530112231100001422593</t>
  </si>
  <si>
    <t>事业政府综合目标奖</t>
  </si>
  <si>
    <t>事业绩效奖励（2017提高部分）</t>
  </si>
  <si>
    <t>530112210000000005240</t>
  </si>
  <si>
    <t>养老保险</t>
  </si>
  <si>
    <t>30108</t>
  </si>
  <si>
    <t>机关事业单位基本养老保险缴费</t>
  </si>
  <si>
    <t>基本医疗保险（事业）</t>
  </si>
  <si>
    <t>30110</t>
  </si>
  <si>
    <t>职工基本医疗保险缴费</t>
  </si>
  <si>
    <t>公务员医疗统筹</t>
  </si>
  <si>
    <t>30111</t>
  </si>
  <si>
    <t>公务员医疗补助缴费</t>
  </si>
  <si>
    <t>失业保险</t>
  </si>
  <si>
    <t>30112</t>
  </si>
  <si>
    <t>其他社会保障缴费</t>
  </si>
  <si>
    <t>工伤保险</t>
  </si>
  <si>
    <t>重特病医疗统筹</t>
  </si>
  <si>
    <t>530112241100002269818</t>
  </si>
  <si>
    <t>教育部门临聘人员工资</t>
  </si>
  <si>
    <t>30199</t>
  </si>
  <si>
    <t>其他工资福利支出</t>
  </si>
  <si>
    <t>530112231100001422595</t>
  </si>
  <si>
    <t>离退休人员福利费</t>
  </si>
  <si>
    <t>530112231100001293831</t>
  </si>
  <si>
    <t>遗属补助</t>
  </si>
  <si>
    <t>预算05-1表</t>
  </si>
  <si>
    <t>项目分类</t>
  </si>
  <si>
    <t>项目单位</t>
  </si>
  <si>
    <t>经济科目编码</t>
  </si>
  <si>
    <t>经济科目名称</t>
  </si>
  <si>
    <t>本年拨款</t>
  </si>
  <si>
    <t>其中：本次下达</t>
  </si>
  <si>
    <t>专项业务类</t>
  </si>
  <si>
    <t>530112231100001315580</t>
  </si>
  <si>
    <t>西山区校园人防建设项目补助经费</t>
  </si>
  <si>
    <t>30227</t>
  </si>
  <si>
    <t>委托业务费</t>
  </si>
  <si>
    <t>530112231100001324695</t>
  </si>
  <si>
    <t>幼儿园运转补助经费</t>
  </si>
  <si>
    <t xml:space="preserve">530112231100001355591
</t>
  </si>
  <si>
    <t>西山区营养改善计划及寄宿制学校后勤服务补助经费</t>
  </si>
  <si>
    <t>30209</t>
  </si>
  <si>
    <t>物业管理费</t>
  </si>
  <si>
    <t>事业发展类</t>
  </si>
  <si>
    <t>530112231100002039558</t>
  </si>
  <si>
    <t>西山区海口依兰中心学校课后服务项目经费</t>
  </si>
  <si>
    <t>民生类</t>
  </si>
  <si>
    <t>530112241100002464191</t>
  </si>
  <si>
    <t>义务教育家庭经济困难学生生活补助经费</t>
  </si>
  <si>
    <t>30308</t>
  </si>
  <si>
    <t>助学金</t>
  </si>
  <si>
    <t>530112241100002464228</t>
  </si>
  <si>
    <t>城乡小学生均公用经费</t>
  </si>
  <si>
    <t>30239</t>
  </si>
  <si>
    <t>其他交通费用</t>
  </si>
  <si>
    <t>530112241100002464230</t>
  </si>
  <si>
    <t>学前教育家庭经济困难学生补助经费</t>
  </si>
  <si>
    <t>530112241100002464232</t>
  </si>
  <si>
    <t>农村义务教育学生营养改善计划补助资金</t>
  </si>
  <si>
    <t>530112241100002464955</t>
  </si>
  <si>
    <t>城乡初中生均公用经费</t>
  </si>
  <si>
    <t>530112251100003712454</t>
  </si>
  <si>
    <t>特殊教育经费</t>
  </si>
  <si>
    <t>530112251100003805260</t>
  </si>
  <si>
    <t>西山区海口依兰中心学校食堂伙食费资金</t>
  </si>
  <si>
    <t>预算05-2表</t>
  </si>
  <si>
    <t>项目年度绩效目标</t>
  </si>
  <si>
    <t>一级指标</t>
  </si>
  <si>
    <t>二级指标</t>
  </si>
  <si>
    <t>三级指标</t>
  </si>
  <si>
    <t>指标性质</t>
  </si>
  <si>
    <t>指标值</t>
  </si>
  <si>
    <t>度量单位</t>
  </si>
  <si>
    <t>指标属性</t>
  </si>
  <si>
    <t>指标内容</t>
  </si>
  <si>
    <t>2025年致力强化人防建设，建立业务素质过硬的保安队伍，消除校园安全隐患，构建和谐校园，为学生提供一个优质安全的校园环境，确保学生健康成长。</t>
  </si>
  <si>
    <t>产出指标</t>
  </si>
  <si>
    <t>数量指标</t>
  </si>
  <si>
    <t>获补对象数</t>
  </si>
  <si>
    <t>=</t>
  </si>
  <si>
    <t>人</t>
  </si>
  <si>
    <t>定量指标</t>
  </si>
  <si>
    <t>反映获补助人员、企业的数量情况，也适用补贴、资助等形式的补助。</t>
  </si>
  <si>
    <t>质量指标</t>
  </si>
  <si>
    <t>获补覆盖率</t>
  </si>
  <si>
    <t>&gt;=</t>
  </si>
  <si>
    <t>100</t>
  </si>
  <si>
    <t>%</t>
  </si>
  <si>
    <t>获补助对象是否全部覆盖，</t>
  </si>
  <si>
    <t>时效指标</t>
  </si>
  <si>
    <t>发放及时率</t>
  </si>
  <si>
    <t>反映发放单位及时发放补助资金的情况。
发放及时率=在时限内发放资金/应发放资金*100%</t>
  </si>
  <si>
    <t>发放补助时间</t>
  </si>
  <si>
    <t>2025年底</t>
  </si>
  <si>
    <t>年</t>
  </si>
  <si>
    <t>发放补助完成时间。</t>
  </si>
  <si>
    <t>成本指标</t>
  </si>
  <si>
    <t>经济成本指标</t>
  </si>
  <si>
    <t>291600</t>
  </si>
  <si>
    <t>元</t>
  </si>
  <si>
    <t>收到补助资金</t>
  </si>
  <si>
    <t>效益指标</t>
  </si>
  <si>
    <t>经济效益</t>
  </si>
  <si>
    <t>公办补助标准</t>
  </si>
  <si>
    <t>4050</t>
  </si>
  <si>
    <t>元/人*月</t>
  </si>
  <si>
    <t>反映补助标准。</t>
  </si>
  <si>
    <t>社会效益</t>
  </si>
  <si>
    <t>政策知晓率</t>
  </si>
  <si>
    <t>95</t>
  </si>
  <si>
    <t>反映补助政策的宣传效果情况。
政策知晓率=调查中补助政策知晓人数/调查总人数*100%</t>
  </si>
  <si>
    <t>满意度指标</t>
  </si>
  <si>
    <t>服务对象满意度</t>
  </si>
  <si>
    <t>受益对象满意度</t>
  </si>
  <si>
    <t>反映获补助受益对象的满意程度。</t>
  </si>
  <si>
    <t>2025年关注幼儿身心和谐发展，开展“六一”节庆祝活动、幼儿冬季运动会活动。强化校园文化建设，创设安全、绿化、美化、育人化的环境，提升办园品质。优化服务，把家长工作努力做实严格执行中小学会计制度和西山区教育局相关规定，使每一笔的财政拨款资金使用合理、合法、合规。 坚持教育优先发展战略，以依法治教为保障，以德树人为根本任务，以促进教育公平为努力方向，以提高教育教学质量为中心，促进我园的教育和谐发展。</t>
  </si>
  <si>
    <t>临聘教职工数</t>
  </si>
  <si>
    <t>临聘任教职工经费达标率</t>
  </si>
  <si>
    <t>全覆盖</t>
  </si>
  <si>
    <t>实际支出数</t>
  </si>
  <si>
    <t>61200</t>
  </si>
  <si>
    <t>收到补助金额。</t>
  </si>
  <si>
    <t>临聘教职工补助标准</t>
  </si>
  <si>
    <t>2550</t>
  </si>
  <si>
    <t>补助标准每人每月2550元</t>
  </si>
  <si>
    <t>反应补助对象对政策知晓程度</t>
  </si>
  <si>
    <t>教职工满意度</t>
  </si>
  <si>
    <t>90</t>
  </si>
  <si>
    <t>幼儿教师满意度</t>
  </si>
  <si>
    <t>幼儿满意度</t>
  </si>
  <si>
    <t>1.学校制定课后服务实施方案、实施细则。(含开学后课后服务内容，课时，课后服务组织形式，后勤保障，经费管理等）；2.按照学生申请，班级审核，统筹安排的原则开展课后服务，做好相关申请、审批台账；3.做好后勤统计工作。统计好参加学生人数，课后服务课时，详细登记上课后服务教师考勤等统计工作。</t>
  </si>
  <si>
    <t>课后服务覆盖率</t>
  </si>
  <si>
    <t>完成率</t>
  </si>
  <si>
    <t>完成时间</t>
  </si>
  <si>
    <t>2025年12跃</t>
  </si>
  <si>
    <t>政策知晓度</t>
  </si>
  <si>
    <t>全部知晓</t>
  </si>
  <si>
    <t>可持续影响</t>
  </si>
  <si>
    <t>进一步增强教育服务能力</t>
  </si>
  <si>
    <t>增强教育服务能力</t>
  </si>
  <si>
    <t>学生满意度</t>
  </si>
  <si>
    <t>家长满意度</t>
  </si>
  <si>
    <t>根据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的标准执行，资金全部由财政资金承担，全年按照教育部等十五部门关于印发《农村义务教育学生营养改善计划实施细则》等五个配套文件的通知、《昆明市西山区人民政府关于印发西山区农村义务教育学生营养改善计划实施方案的通知》（西政发〔2012〕22号）等文件要求，确保我区农村地区义务教育阶段在校学生全部纳入政策实施范围，持续改善我区农村义务教育阶段学生营养状况，不断提高农村学生健康水平。</t>
  </si>
  <si>
    <t>教职工人数</t>
  </si>
  <si>
    <t>877</t>
  </si>
  <si>
    <t>支出时间</t>
  </si>
  <si>
    <t>2025</t>
  </si>
  <si>
    <t>1500000</t>
  </si>
  <si>
    <t>收费金额</t>
  </si>
  <si>
    <t>部门运转</t>
  </si>
  <si>
    <t>正常运转</t>
  </si>
  <si>
    <t>定性指标</t>
  </si>
  <si>
    <t>部门正常运转</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</si>
  <si>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</si>
  <si>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资助人数</t>
  </si>
  <si>
    <t>412</t>
  </si>
  <si>
    <t>脱贫家庭学生等四类家庭经济困难学生全覆盖，小学寄宿制资助标椎为1000元/生/学年，补助资金由中央、省级、市级和县区共同承担，其中中央承担50%、省级承担10%、市级承担*8%、区级资金32%。</t>
  </si>
  <si>
    <t>脱贫家庭学生覆盖率</t>
  </si>
  <si>
    <t>根据政策要求，脱贫家庭学生覆盖率达到100</t>
  </si>
  <si>
    <t>补助资金发放及时率</t>
  </si>
  <si>
    <t>反映补助资金是否再规定时间内，足额发放</t>
  </si>
  <si>
    <t>768</t>
  </si>
  <si>
    <t>元/人年</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</si>
  <si>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</si>
  <si>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进一步提升困难学生的生活水平</t>
  </si>
  <si>
    <t>提升</t>
  </si>
  <si>
    <t>是/否</t>
  </si>
  <si>
    <t>反映补助是否有效提升困难学生的生活水平</t>
  </si>
  <si>
    <t>家长的满意程度高，切实落实资助政策</t>
  </si>
  <si>
    <t>受助学生满意度</t>
  </si>
  <si>
    <t>资助对象的满意程度高，切实落实资助政策</t>
  </si>
  <si>
    <t>学前教育家庭经济困难学生补项目由西山区学生资助管理中心根据《昆明市学前教育家庭经济困难儿童资助管理办法》、《昆财教【2023】122号昆明市财政局 昆明市教育体育局关于下达 2023年学前教育家庭经济困难学生资助中央省级和市级资金的通知》等相关文件精神，以300元/生.学年的标准，对西山区民办幼儿园2024学年学前教育阶段家庭经济困难儿童进行资助，预算资助人数20人，区级资金占比12.8%。</t>
  </si>
  <si>
    <t>资助对象人数</t>
  </si>
  <si>
    <t>20</t>
  </si>
  <si>
    <t>根据全国学生资助管理信息系统内提供“重点保障人群情况查询”确定资助名单，保障符合资助条件的学生全覆盖，切实落实资助政策。</t>
  </si>
  <si>
    <t>区级补贴比例</t>
  </si>
  <si>
    <t>12.8</t>
  </si>
  <si>
    <t>反映区级承担比例是否达到</t>
  </si>
  <si>
    <t>资助资金发放准确率</t>
  </si>
  <si>
    <t>反映资助资金发放名单与计划是否一致</t>
  </si>
  <si>
    <t>资助金发放及时率</t>
  </si>
  <si>
    <t>及时发放资助资金</t>
  </si>
  <si>
    <t>元/学年</t>
  </si>
  <si>
    <t>严格按照资助标准发放</t>
  </si>
  <si>
    <t>有效支撑困难学生的生活水平</t>
  </si>
  <si>
    <t>有效支撑</t>
  </si>
  <si>
    <t>资助政策宣传到位，切实落实资助政策。</t>
  </si>
  <si>
    <t>资助对象满意度</t>
  </si>
  <si>
    <t>2025年计划实现城乡义务教育在更高层次的均衡发展，促进教育公平、提高教育质量，加大校园文化建设，增加学生公用支出，构建和谐校园。</t>
  </si>
  <si>
    <t>初中应补助人数</t>
  </si>
  <si>
    <t>197</t>
  </si>
  <si>
    <t>初中阶段应补助人数*850*12.8%</t>
  </si>
  <si>
    <t>寄宿生应补助人数</t>
  </si>
  <si>
    <t>57</t>
  </si>
  <si>
    <t>寄宿生应补助人数*200*12.8%</t>
  </si>
  <si>
    <t>补助范围占在校学生数比例</t>
  </si>
  <si>
    <t>教师培训费占学校年度公用经费的比例</t>
  </si>
  <si>
    <t>补助资金当年到位率</t>
  </si>
  <si>
    <t>项目计划完成时间</t>
  </si>
  <si>
    <t>2025年12月底</t>
  </si>
  <si>
    <t>月</t>
  </si>
  <si>
    <t>根据资金到位情况及时进行拨付</t>
  </si>
  <si>
    <t>31267.84</t>
  </si>
  <si>
    <t>根据补助标准</t>
  </si>
  <si>
    <t>九年义务教育巩固率</t>
  </si>
  <si>
    <t>93</t>
  </si>
  <si>
    <t>补助对象政策的知晓度</t>
  </si>
  <si>
    <t>义务教育免费年限</t>
  </si>
  <si>
    <t>通过专项经费保障食宿管理人员的工资，解决学校在食宿管理方面的问题。保障农村寄宿制学校中小学生的食宿安全。</t>
  </si>
  <si>
    <t>补助人数覆盖率</t>
  </si>
  <si>
    <t>反映补助人数覆盖率</t>
  </si>
  <si>
    <t>补助人数</t>
  </si>
  <si>
    <t>反映补助人数</t>
  </si>
  <si>
    <t>资金拨付率</t>
  </si>
  <si>
    <t>反映资金拨付率</t>
  </si>
  <si>
    <t>2025年12月底前</t>
  </si>
  <si>
    <t>反映完成时限</t>
  </si>
  <si>
    <t>573264</t>
  </si>
  <si>
    <t>获补助金额。</t>
  </si>
  <si>
    <t>改善学校办学条件</t>
  </si>
  <si>
    <t>改善办学条件</t>
  </si>
  <si>
    <t>反映办学条件改善情况</t>
  </si>
  <si>
    <t>学校的持续健康发展</t>
  </si>
  <si>
    <t>学校持续发展</t>
  </si>
  <si>
    <t>反映学校发展情况</t>
  </si>
  <si>
    <t>反映服务对象的满意程度。</t>
  </si>
  <si>
    <t>小学阶段应补助人数</t>
  </si>
  <si>
    <t>552</t>
  </si>
  <si>
    <t>小学寄宿制应该补助人数</t>
  </si>
  <si>
    <t xml:space="preserve">寄宿生应补助人数*200*12.8%
</t>
  </si>
  <si>
    <t>720元，寄宿制300元</t>
  </si>
  <si>
    <t>元/人</t>
  </si>
  <si>
    <t>补助标准</t>
  </si>
  <si>
    <t>2025年度，我校预计受益学生人数755人。以农村义务教育学生营养改善计划实名制信息系统中实绩享受营养改善计划政策的学生人数为依据，按时、足额支付农村义务教育营养改善计划地方试点县资金。按照《关于提高农村义务教育学营养改善计划补助标准的紧急通知》（昆学生营养办〔2014〕4号）、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标准执行，资金全部由财政资金承担，确保我区农村地区义务教育阶段在校学生全部纳入政策实施范围，持续改善我区农村义务教育阶段学生营养状况，不断提高农村学生健康水平。</t>
  </si>
  <si>
    <t>755</t>
  </si>
  <si>
    <t>预计2025年755人，每人每生每天5元。</t>
  </si>
  <si>
    <t>补助资金发放准确率</t>
  </si>
  <si>
    <t>反映补助资金是否按时、足额发放。</t>
  </si>
  <si>
    <t>工作开展及时率</t>
  </si>
  <si>
    <t>560640</t>
  </si>
  <si>
    <t>补助资金总额</t>
  </si>
  <si>
    <t>有效提升农村学生健康水平</t>
  </si>
  <si>
    <t>反映农村学生健康水平提升情况</t>
  </si>
  <si>
    <t>学生及家长满意度</t>
  </si>
  <si>
    <t>85</t>
  </si>
  <si>
    <t>学生及家长满意度。</t>
  </si>
  <si>
    <t>以教育事业统计报表中特殊教育实际在校学生人数和义务教育学校跟班就读残疾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t>
  </si>
  <si>
    <t>补助殊教育学校学生人数</t>
  </si>
  <si>
    <t>反映通过资金支持，补助特殊教育学校的学生人数</t>
  </si>
  <si>
    <t>薄弱特殊教育学校建设教学资源验收达标率</t>
  </si>
  <si>
    <t>反映薄弱特殊教育学校改造的达标情况</t>
  </si>
  <si>
    <t>补助完成及时性</t>
  </si>
  <si>
    <t>反映工作开展情况，可按照工作进度进行细化</t>
  </si>
  <si>
    <t>残疾儿童入学率</t>
  </si>
  <si>
    <t>残疾儿童义务教育年限</t>
  </si>
  <si>
    <t>预算06表</t>
  </si>
  <si>
    <t>政府性基金预算支出预算表</t>
  </si>
  <si>
    <t>单位名称：昆明市发展和改革委员会</t>
  </si>
  <si>
    <t>政府性基金预算支出</t>
  </si>
  <si>
    <t>空表说明：昆明市西山区海口依兰中心学校无政府性基金预算支出，此表无数据。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</si>
  <si>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</si>
  <si>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</si>
  <si>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</si>
  <si>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</si>
  <si>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</si>
  <si>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</si>
  <si>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</si>
  <si>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</si>
  <si>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</si>
  <si>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</si>
  <si>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</si>
  <si>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昆明市西山区海口依兰中心学校保安服务采购</t>
  </si>
  <si>
    <t>安全服务</t>
  </si>
  <si>
    <t>项</t>
  </si>
  <si>
    <t>餐饮和勤工俭学基地管理服务</t>
  </si>
  <si>
    <t>餐饮服务</t>
  </si>
  <si>
    <t>宿舍管理服务</t>
  </si>
  <si>
    <t>物业管理服务</t>
  </si>
  <si>
    <t>肉类采购</t>
  </si>
  <si>
    <t>畜禽肉</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</si>
  <si>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</si>
  <si>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</si>
  <si>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</si>
  <si>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</si>
  <si>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</si>
  <si>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</si>
  <si>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</si>
  <si>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</si>
  <si>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空表说明：昆明市西山区海口依兰中心学校无政府购买服务预算支出，此表无数据。</t>
  </si>
  <si>
    <t>预算09-1表</t>
  </si>
  <si>
    <t>单位名称（项目）</t>
  </si>
  <si>
    <t>地区</t>
  </si>
  <si>
    <t>空表说明：昆明市西山区海口依兰中心学校无对下转移支付预算支出，此表无数据。</t>
  </si>
  <si>
    <t>预算09-2表</t>
  </si>
  <si>
    <t xml:space="preserve">预算10表
</t>
  </si>
  <si>
    <t>资产类别</t>
  </si>
  <si>
    <t>资产分类代码.名称</t>
  </si>
  <si>
    <t>资产名称</t>
  </si>
  <si>
    <t>计量单位</t>
  </si>
  <si>
    <t>财政部门批复数（元）</t>
  </si>
  <si>
    <t>单价</t>
  </si>
  <si>
    <t>金额</t>
  </si>
  <si>
    <t>空表说明：昆明市西山区海口依兰中心学校无新增资产配置，此表无数据。</t>
  </si>
  <si>
    <t>预算11表</t>
  </si>
  <si>
    <t>上级补助</t>
  </si>
  <si>
    <t>空表说明：昆明市西山区海口依兰中心学校无上级转移支付补助项目支出预算，此表无数据。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</si>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</sst>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1"/>
      <name val="宋体"/>
      <charset val="134"/>
    </font>
    <font>
      <sz val="10"/>
      <color rgb="FF000000"/>
      <name val="宋体"/>
      <charset val="134"/>
    </font>
    <font>
      <sz val="9"/>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5" borderId="20" applyNumberFormat="0" applyAlignment="0" applyProtection="0">
      <alignment vertical="center"/>
    </xf>
    <xf numFmtId="0" fontId="27" fillId="6" borderId="21" applyNumberFormat="0" applyAlignment="0" applyProtection="0">
      <alignment vertical="center"/>
    </xf>
    <xf numFmtId="0" fontId="28" fillId="6" borderId="20" applyNumberFormat="0" applyAlignment="0" applyProtection="0">
      <alignment vertical="center"/>
    </xf>
    <xf numFmtId="0" fontId="29" fillId="7"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79" fontId="13" fillId="0" borderId="7">
      <alignment horizontal="right" vertical="center"/>
    </xf>
    <xf numFmtId="10" fontId="13" fillId="0" borderId="7">
      <alignment horizontal="right" vertical="center"/>
    </xf>
    <xf numFmtId="49" fontId="13" fillId="0" borderId="7">
      <alignment horizontal="left" vertical="center" wrapText="1"/>
    </xf>
    <xf numFmtId="180" fontId="13" fillId="0" borderId="7">
      <alignment horizontal="right" vertical="center"/>
    </xf>
  </cellStyleXfs>
  <cellXfs count="256">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9" fontId="5" fillId="0" borderId="7" xfId="52" applyFont="1" applyAlignment="1">
      <alignment horizontal="left" vertical="center"/>
    </xf>
    <xf numFmtId="179" fontId="5" fillId="0" borderId="7" xfId="52" applyFont="1">
      <alignment horizontal="righ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9" fontId="5"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2"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9"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78" fontId="5" fillId="0" borderId="7" xfId="51" applyNumberFormat="1" applyFont="1" applyBorder="1" applyAlignment="1">
      <alignment horizontal="center" vertical="center"/>
    </xf>
    <xf numFmtId="178" fontId="5" fillId="0" borderId="7"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3" fontId="2"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5" applyFont="1" applyAlignment="1">
      <alignment horizontal="left" vertical="center" wrapText="1" indent="1"/>
    </xf>
    <xf numFmtId="49" fontId="5" fillId="0" borderId="7" xfId="55"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11" fillId="3" borderId="5" xfId="0" applyFont="1" applyFill="1" applyBorder="1" applyAlignment="1">
      <alignment horizontal="center" vertical="center"/>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1" fillId="3" borderId="6" xfId="0" applyFont="1" applyFill="1" applyBorder="1" applyAlignment="1">
      <alignment horizontal="center" vertical="center"/>
    </xf>
    <xf numFmtId="0" fontId="1" fillId="0" borderId="7" xfId="0" applyFont="1" applyBorder="1" applyAlignment="1">
      <alignment horizontal="center" vertical="center"/>
    </xf>
    <xf numFmtId="49" fontId="12" fillId="0" borderId="7" xfId="0" applyNumberFormat="1"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3" borderId="0" xfId="0" applyFont="1" applyFill="1" applyBorder="1"/>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0" fillId="0" borderId="15" xfId="0" applyFont="1" applyBorder="1"/>
    <xf numFmtId="0" fontId="0" fillId="0" borderId="16" xfId="0" applyFont="1" applyBorder="1"/>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3" fillId="0" borderId="7" xfId="0" applyFont="1" applyBorder="1" applyAlignment="1" applyProtection="1">
      <alignment horizontal="left" vertical="center"/>
      <protection locked="0"/>
    </xf>
    <xf numFmtId="49" fontId="14" fillId="0" borderId="7" xfId="0" applyNumberFormat="1" applyFont="1" applyBorder="1" applyAlignment="1" applyProtection="1">
      <alignment horizontal="left" vertical="center"/>
      <protection locked="0"/>
    </xf>
    <xf numFmtId="0" fontId="13"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9" fontId="13" fillId="0" borderId="7" xfId="52"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6" fillId="0" borderId="0" xfId="0" applyFont="1" applyFill="1" applyBorder="1" applyAlignment="1">
      <alignment horizontal="left" vertical="center"/>
    </xf>
    <xf numFmtId="0" fontId="16" fillId="0" borderId="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17" fillId="0" borderId="7" xfId="0" applyFont="1" applyBorder="1" applyAlignment="1">
      <alignment horizontal="right" vertical="center"/>
    </xf>
    <xf numFmtId="0" fontId="2" fillId="0" borderId="7" xfId="0" applyFont="1" applyBorder="1" applyAlignment="1">
      <alignment horizontal="right" vertical="center"/>
    </xf>
    <xf numFmtId="0" fontId="17" fillId="0" borderId="7" xfId="0" applyFont="1" applyFill="1" applyBorder="1" applyAlignment="1" applyProtection="1">
      <alignment horizontal="center" vertical="center" wrapText="1"/>
      <protection locked="0"/>
    </xf>
    <xf numFmtId="4" fontId="17" fillId="0" borderId="7" xfId="0" applyNumberFormat="1" applyFont="1" applyBorder="1" applyAlignment="1" applyProtection="1">
      <alignment horizontal="right" vertical="center"/>
      <protection locked="0"/>
    </xf>
    <xf numFmtId="0" fontId="16" fillId="0" borderId="1" xfId="0" applyFont="1" applyFill="1" applyBorder="1" applyAlignment="1">
      <alignment horizontal="center" vertical="center"/>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0" fillId="0" borderId="0" xfId="0"/>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7" fillId="0" borderId="7" xfId="0" applyNumberFormat="1" applyFont="1" applyBorder="1" applyAlignment="1">
      <alignment horizontal="righ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A44" sqref="A44"/>
    </sheetView>
  </sheetViews>
  <sheetFormatPr defaultColWidth="8.625" defaultRowHeight="12.75" customHeight="1" outlineLevelCol="3"/>
  <cols>
    <col min="1" max="4" width="41" style="1" customWidth="1"/>
    <col min="5" max="16384" width="8.625" style="1"/>
  </cols>
  <sheetData>
    <row r="1" customHeight="1" spans="1:4">
      <c r="A1" s="2"/>
      <c r="B1" s="2"/>
      <c r="C1" s="2"/>
      <c r="D1" s="2"/>
    </row>
    <row r="2" ht="15" customHeight="1" spans="1:4">
      <c r="A2" s="48"/>
      <c r="B2" s="48"/>
      <c r="C2" s="48"/>
      <c r="D2" s="63" t="s">
        <v>0</v>
      </c>
    </row>
    <row r="3" ht="41.25" customHeight="1" spans="1:1">
      <c r="A3" s="43" t="str">
        <f>"2025"&amp;"年部门财务收支预算总表"</f>
        <v>2025年部门财务收支预算总表</v>
      </c>
    </row>
    <row r="4" ht="17.25" customHeight="1" spans="1:4">
      <c r="A4" s="46" t="str">
        <f>"单位名称："&amp;"昆明市西山区海口依兰中心学校"</f>
        <v>单位名称：昆明市西山区海口依兰中心学校</v>
      </c>
      <c r="B4" s="214"/>
      <c r="D4" s="203" t="s">
        <v>1</v>
      </c>
    </row>
    <row r="5" ht="23.25" customHeight="1" spans="1:4">
      <c r="A5" s="215" t="s">
        <v>2</v>
      </c>
      <c r="B5" s="216"/>
      <c r="C5" s="215" t="s">
        <v>3</v>
      </c>
      <c r="D5" s="216"/>
    </row>
    <row r="6" ht="24" customHeight="1" spans="1:4">
      <c r="A6" s="215" t="s">
        <v>4</v>
      </c>
      <c r="B6" s="215" t="s">
        <v>5</v>
      </c>
      <c r="C6" s="215" t="s">
        <v>6</v>
      </c>
      <c r="D6" s="215" t="s">
        <v>5</v>
      </c>
    </row>
    <row r="7" ht="17.25" customHeight="1" spans="1:4">
      <c r="A7" s="217" t="s">
        <v>7</v>
      </c>
      <c r="B7" s="218">
        <v>16555252.11</v>
      </c>
      <c r="C7" s="217" t="s">
        <v>8</v>
      </c>
      <c r="D7" s="218"/>
    </row>
    <row r="8" ht="17.25" customHeight="1" spans="1:4">
      <c r="A8" s="217" t="s">
        <v>9</v>
      </c>
      <c r="B8" s="218"/>
      <c r="C8" s="217" t="s">
        <v>10</v>
      </c>
      <c r="D8" s="218"/>
    </row>
    <row r="9" ht="17.25" customHeight="1" spans="1:4">
      <c r="A9" s="217" t="s">
        <v>11</v>
      </c>
      <c r="B9" s="218"/>
      <c r="C9" s="254" t="s">
        <v>12</v>
      </c>
      <c r="D9" s="218"/>
    </row>
    <row r="10" ht="17.25" customHeight="1" spans="1:4">
      <c r="A10" s="217" t="s">
        <v>13</v>
      </c>
      <c r="B10" s="218"/>
      <c r="C10" s="254" t="s">
        <v>14</v>
      </c>
      <c r="D10" s="218"/>
    </row>
    <row r="11" ht="17.25" customHeight="1" spans="1:4">
      <c r="A11" s="217" t="s">
        <v>15</v>
      </c>
      <c r="B11" s="218">
        <v>1850000</v>
      </c>
      <c r="C11" s="254" t="s">
        <v>16</v>
      </c>
      <c r="D11" s="218">
        <v>14328752.47</v>
      </c>
    </row>
    <row r="12" ht="17.25" customHeight="1" spans="1:4">
      <c r="A12" s="217" t="s">
        <v>17</v>
      </c>
      <c r="B12" s="218"/>
      <c r="C12" s="254" t="s">
        <v>18</v>
      </c>
      <c r="D12" s="218"/>
    </row>
    <row r="13" ht="17.25" customHeight="1" spans="1:4">
      <c r="A13" s="217" t="s">
        <v>19</v>
      </c>
      <c r="B13" s="218"/>
      <c r="C13" s="32" t="s">
        <v>20</v>
      </c>
      <c r="D13" s="218"/>
    </row>
    <row r="14" ht="17.25" customHeight="1" spans="1:4">
      <c r="A14" s="217" t="s">
        <v>21</v>
      </c>
      <c r="B14" s="218"/>
      <c r="C14" s="32" t="s">
        <v>22</v>
      </c>
      <c r="D14" s="218">
        <v>2070922.2</v>
      </c>
    </row>
    <row r="15" ht="17.25" customHeight="1" spans="1:4">
      <c r="A15" s="217" t="s">
        <v>23</v>
      </c>
      <c r="B15" s="218"/>
      <c r="C15" s="32" t="s">
        <v>24</v>
      </c>
      <c r="D15" s="218">
        <v>1057757.44</v>
      </c>
    </row>
    <row r="16" ht="17.25" customHeight="1" spans="1:4">
      <c r="A16" s="217" t="s">
        <v>25</v>
      </c>
      <c r="B16" s="218">
        <v>1850000</v>
      </c>
      <c r="C16" s="32" t="s">
        <v>26</v>
      </c>
      <c r="D16" s="218"/>
    </row>
    <row r="17" ht="17.25" customHeight="1" spans="1:4">
      <c r="A17" s="219"/>
      <c r="B17" s="218"/>
      <c r="C17" s="32" t="s">
        <v>27</v>
      </c>
      <c r="D17" s="127"/>
    </row>
    <row r="18" ht="17.25" customHeight="1" spans="1:4">
      <c r="A18" s="220"/>
      <c r="B18" s="79"/>
      <c r="C18" s="32" t="s">
        <v>28</v>
      </c>
      <c r="D18" s="127"/>
    </row>
    <row r="19" ht="17.25" customHeight="1" spans="1:4">
      <c r="A19" s="220"/>
      <c r="B19" s="79"/>
      <c r="C19" s="32" t="s">
        <v>29</v>
      </c>
      <c r="D19" s="127"/>
    </row>
    <row r="20" ht="17.25" customHeight="1" spans="1:4">
      <c r="A20" s="220"/>
      <c r="B20" s="79"/>
      <c r="C20" s="32" t="s">
        <v>30</v>
      </c>
      <c r="D20" s="127"/>
    </row>
    <row r="21" ht="17.25" customHeight="1" spans="1:4">
      <c r="A21" s="220"/>
      <c r="B21" s="79"/>
      <c r="C21" s="32" t="s">
        <v>31</v>
      </c>
      <c r="D21" s="127"/>
    </row>
    <row r="22" ht="17.25" customHeight="1" spans="1:4">
      <c r="A22" s="220"/>
      <c r="B22" s="79"/>
      <c r="C22" s="32" t="s">
        <v>32</v>
      </c>
      <c r="D22" s="127"/>
    </row>
    <row r="23" ht="17.25" customHeight="1" spans="1:4">
      <c r="A23" s="220"/>
      <c r="B23" s="79"/>
      <c r="C23" s="32" t="s">
        <v>33</v>
      </c>
      <c r="D23" s="127"/>
    </row>
    <row r="24" ht="17.25" customHeight="1" spans="1:4">
      <c r="A24" s="220"/>
      <c r="B24" s="79"/>
      <c r="C24" s="32" t="s">
        <v>34</v>
      </c>
      <c r="D24" s="127"/>
    </row>
    <row r="25" ht="17.25" customHeight="1" spans="1:4">
      <c r="A25" s="220"/>
      <c r="B25" s="79"/>
      <c r="C25" s="32" t="s">
        <v>35</v>
      </c>
      <c r="D25" s="127">
        <v>947820</v>
      </c>
    </row>
    <row r="26" ht="17.25" customHeight="1" spans="1:4">
      <c r="A26" s="220"/>
      <c r="B26" s="79"/>
      <c r="C26" s="32" t="s">
        <v>36</v>
      </c>
      <c r="D26" s="127"/>
    </row>
    <row r="27" ht="17.25" customHeight="1" spans="1:4">
      <c r="A27" s="220"/>
      <c r="B27" s="79"/>
      <c r="C27" s="219" t="s">
        <v>37</v>
      </c>
      <c r="D27" s="127"/>
    </row>
    <row r="28" ht="17.25" customHeight="1" spans="1:4">
      <c r="A28" s="220"/>
      <c r="B28" s="79"/>
      <c r="C28" s="32" t="s">
        <v>38</v>
      </c>
      <c r="D28" s="127"/>
    </row>
    <row r="29" ht="16.5" customHeight="1" spans="1:4">
      <c r="A29" s="220"/>
      <c r="B29" s="79"/>
      <c r="C29" s="32" t="s">
        <v>39</v>
      </c>
      <c r="D29" s="127"/>
    </row>
    <row r="30" ht="16.5" customHeight="1" spans="1:4">
      <c r="A30" s="220"/>
      <c r="B30" s="79"/>
      <c r="C30" s="219" t="s">
        <v>40</v>
      </c>
      <c r="D30" s="127"/>
    </row>
    <row r="31" ht="17.25" customHeight="1" spans="1:4">
      <c r="A31" s="220"/>
      <c r="B31" s="79"/>
      <c r="C31" s="219" t="s">
        <v>41</v>
      </c>
      <c r="D31" s="127"/>
    </row>
    <row r="32" ht="17.25" customHeight="1" spans="1:4">
      <c r="A32" s="220"/>
      <c r="B32" s="79"/>
      <c r="C32" s="32" t="s">
        <v>42</v>
      </c>
      <c r="D32" s="127"/>
    </row>
    <row r="33" ht="16.5" customHeight="1" spans="1:4">
      <c r="A33" s="220" t="s">
        <v>43</v>
      </c>
      <c r="B33" s="255">
        <v>18405252.11</v>
      </c>
      <c r="C33" s="220" t="s">
        <v>44</v>
      </c>
      <c r="D33" s="224">
        <v>18405252.11</v>
      </c>
    </row>
    <row r="34" ht="16.5" customHeight="1" spans="1:4">
      <c r="A34" s="219" t="s">
        <v>45</v>
      </c>
      <c r="B34" s="79"/>
      <c r="C34" s="219" t="s">
        <v>46</v>
      </c>
      <c r="D34" s="79"/>
    </row>
    <row r="35" ht="16.5" customHeight="1" spans="1:4">
      <c r="A35" s="32" t="s">
        <v>47</v>
      </c>
      <c r="B35" s="79"/>
      <c r="C35" s="32" t="s">
        <v>47</v>
      </c>
      <c r="D35" s="79"/>
    </row>
    <row r="36" ht="16.5" customHeight="1" spans="1:4">
      <c r="A36" s="32" t="s">
        <v>48</v>
      </c>
      <c r="B36" s="79"/>
      <c r="C36" s="32" t="s">
        <v>49</v>
      </c>
      <c r="D36" s="79"/>
    </row>
    <row r="37" ht="16.5" customHeight="1" spans="1:4">
      <c r="A37" s="223" t="s">
        <v>50</v>
      </c>
      <c r="B37" s="255">
        <v>18405252.11</v>
      </c>
      <c r="C37" s="223" t="s">
        <v>51</v>
      </c>
      <c r="D37" s="224">
        <v>18405252.11</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1" sqref="C$1:C$1048576"/>
    </sheetView>
  </sheetViews>
  <sheetFormatPr defaultColWidth="9.125" defaultRowHeight="14.25" customHeight="1" outlineLevelCol="5"/>
  <cols>
    <col min="1" max="1" width="20.625" style="1" customWidth="1"/>
    <col min="2" max="2" width="20.75" style="1" customWidth="1"/>
    <col min="3" max="3" width="23.625" style="1" customWidth="1"/>
    <col min="4" max="4" width="27.75" style="1" customWidth="1"/>
    <col min="5" max="5" width="26" style="1" customWidth="1"/>
    <col min="6" max="6" width="25.625" style="1" customWidth="1"/>
    <col min="7" max="16384" width="9.125" style="1"/>
  </cols>
  <sheetData>
    <row r="1" customHeight="1" spans="1:6">
      <c r="A1" s="2"/>
      <c r="B1" s="2"/>
      <c r="C1" s="2"/>
      <c r="D1" s="2"/>
      <c r="E1" s="2"/>
      <c r="F1" s="2"/>
    </row>
    <row r="2" ht="12" customHeight="1" spans="1:6">
      <c r="A2" s="136"/>
      <c r="B2" s="137"/>
      <c r="C2" s="136"/>
      <c r="D2" s="138"/>
      <c r="E2" s="138"/>
      <c r="F2" s="139" t="s">
        <v>531</v>
      </c>
    </row>
    <row r="3" ht="42" customHeight="1" spans="1:6">
      <c r="A3" s="140" t="str">
        <f>"2025"&amp;"年部门政府性基金预算支出预算表"</f>
        <v>2025年部门政府性基金预算支出预算表</v>
      </c>
      <c r="B3" s="140" t="s">
        <v>532</v>
      </c>
      <c r="C3" s="141"/>
      <c r="D3" s="142"/>
      <c r="E3" s="142"/>
      <c r="F3" s="142"/>
    </row>
    <row r="4" ht="13.5" customHeight="1" spans="1:6">
      <c r="A4" s="6" t="str">
        <f>"单位名称："&amp;"昆明市西山区海口依兰中心学校"</f>
        <v>单位名称：昆明市西山区海口依兰中心学校</v>
      </c>
      <c r="B4" s="6" t="s">
        <v>533</v>
      </c>
      <c r="C4" s="136"/>
      <c r="D4" s="138"/>
      <c r="E4" s="138"/>
      <c r="F4" s="139" t="s">
        <v>1</v>
      </c>
    </row>
    <row r="5" ht="19.5" customHeight="1" spans="1:6">
      <c r="A5" s="143" t="s">
        <v>192</v>
      </c>
      <c r="B5" s="144" t="s">
        <v>72</v>
      </c>
      <c r="C5" s="143" t="s">
        <v>73</v>
      </c>
      <c r="D5" s="12" t="s">
        <v>534</v>
      </c>
      <c r="E5" s="13"/>
      <c r="F5" s="14"/>
    </row>
    <row r="6" ht="18.75" customHeight="1" spans="1:6">
      <c r="A6" s="145"/>
      <c r="B6" s="146"/>
      <c r="C6" s="145"/>
      <c r="D6" s="17" t="s">
        <v>55</v>
      </c>
      <c r="E6" s="12" t="s">
        <v>75</v>
      </c>
      <c r="F6" s="17" t="s">
        <v>76</v>
      </c>
    </row>
    <row r="7" ht="18.75" customHeight="1" spans="1:6">
      <c r="A7" s="67">
        <v>1</v>
      </c>
      <c r="B7" s="147" t="s">
        <v>83</v>
      </c>
      <c r="C7" s="67">
        <v>3</v>
      </c>
      <c r="D7" s="148">
        <v>4</v>
      </c>
      <c r="E7" s="148">
        <v>5</v>
      </c>
      <c r="F7" s="148">
        <v>6</v>
      </c>
    </row>
    <row r="8" ht="21" customHeight="1" spans="1:6">
      <c r="A8" s="32"/>
      <c r="B8" s="32"/>
      <c r="C8" s="32"/>
      <c r="D8" s="79"/>
      <c r="E8" s="79"/>
      <c r="F8" s="79"/>
    </row>
    <row r="9" ht="21" customHeight="1" spans="1:6">
      <c r="A9" s="32"/>
      <c r="B9" s="32"/>
      <c r="C9" s="32"/>
      <c r="D9" s="79"/>
      <c r="E9" s="79"/>
      <c r="F9" s="79"/>
    </row>
    <row r="10" ht="18.75" customHeight="1" spans="1:6">
      <c r="A10" s="149" t="s">
        <v>181</v>
      </c>
      <c r="B10" s="149" t="s">
        <v>181</v>
      </c>
      <c r="C10" s="150" t="s">
        <v>181</v>
      </c>
      <c r="D10" s="79"/>
      <c r="E10" s="79"/>
      <c r="F10" s="79"/>
    </row>
    <row r="12" customHeight="1" spans="1:1">
      <c r="A12" s="1" t="s">
        <v>535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8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topLeftCell="C1" workbookViewId="0">
      <pane ySplit="1" topLeftCell="A2" activePane="bottomLeft" state="frozen"/>
      <selection/>
      <selection pane="bottomLeft" activeCell="H9" sqref="H9:H11"/>
    </sheetView>
  </sheetViews>
  <sheetFormatPr defaultColWidth="9.125" defaultRowHeight="14.25" customHeight="1"/>
  <cols>
    <col min="1" max="1" width="22" customWidth="1"/>
    <col min="2" max="2" width="20" customWidth="1"/>
    <col min="3" max="3" width="41.125" customWidth="1"/>
    <col min="4" max="4" width="32.625" customWidth="1"/>
    <col min="5" max="5" width="13.75" customWidth="1"/>
    <col min="6" max="6" width="7.75" customWidth="1"/>
    <col min="7" max="7" width="11.125" customWidth="1"/>
    <col min="8" max="8" width="13.25" customWidth="1"/>
    <col min="9" max="10" width="13.625" customWidth="1"/>
    <col min="11" max="13" width="8.875" customWidth="1"/>
    <col min="14" max="19" width="10.25" customWidth="1"/>
  </cols>
  <sheetData>
    <row r="1" customHeight="1" spans="1:19">
      <c r="A1" s="80"/>
      <c r="B1" s="80"/>
      <c r="C1" s="80"/>
      <c r="D1" s="80"/>
      <c r="E1" s="80"/>
      <c r="F1" s="80"/>
      <c r="G1" s="80"/>
      <c r="H1" s="80"/>
      <c r="I1" s="80"/>
      <c r="J1" s="80"/>
      <c r="K1" s="80"/>
      <c r="L1" s="80"/>
      <c r="M1" s="80"/>
      <c r="N1" s="80"/>
      <c r="O1" s="80"/>
      <c r="P1" s="80"/>
      <c r="Q1" s="80"/>
      <c r="R1" s="80"/>
      <c r="S1" s="80"/>
    </row>
    <row r="2" ht="15.75" customHeight="1" spans="2:19">
      <c r="B2" s="82"/>
      <c r="C2" s="82"/>
      <c r="R2" s="133"/>
      <c r="S2" s="133" t="s">
        <v>536</v>
      </c>
    </row>
    <row r="3" ht="41.25" customHeight="1" spans="1:19">
      <c r="A3" s="83" t="str">
        <f>"2025"&amp;"年部门政府采购预算表"</f>
        <v>2025年部门政府采购预算表</v>
      </c>
      <c r="B3" s="84"/>
      <c r="C3" s="84"/>
      <c r="D3" s="119"/>
      <c r="E3" s="119"/>
      <c r="F3" s="119"/>
      <c r="G3" s="119"/>
      <c r="H3" s="119"/>
      <c r="I3" s="119"/>
      <c r="J3" s="119"/>
      <c r="K3" s="119"/>
      <c r="L3" s="119"/>
      <c r="M3" s="84"/>
      <c r="N3" s="119"/>
      <c r="O3" s="119"/>
      <c r="P3" s="84"/>
      <c r="Q3" s="119"/>
      <c r="R3" s="84"/>
      <c r="S3" s="84"/>
    </row>
    <row r="4" ht="18.75" customHeight="1" spans="1:19">
      <c r="A4" s="120" t="str">
        <f>"单位名称："&amp;"昆明市西山区海口依兰中心学校"</f>
        <v>单位名称：昆明市西山区海口依兰中心学校</v>
      </c>
      <c r="B4" s="87"/>
      <c r="C4" s="87"/>
      <c r="D4" s="121"/>
      <c r="E4" s="121"/>
      <c r="F4" s="121"/>
      <c r="G4" s="121"/>
      <c r="H4" s="121"/>
      <c r="I4" s="121"/>
      <c r="J4" s="121"/>
      <c r="K4" s="121"/>
      <c r="L4" s="121"/>
      <c r="R4" s="134"/>
      <c r="S4" s="135" t="s">
        <v>1</v>
      </c>
    </row>
    <row r="5" ht="15.75" customHeight="1" spans="1:19">
      <c r="A5" s="89" t="s">
        <v>191</v>
      </c>
      <c r="B5" s="90" t="s">
        <v>192</v>
      </c>
      <c r="C5" s="90" t="s">
        <v>537</v>
      </c>
      <c r="D5" s="91" t="s">
        <v>538</v>
      </c>
      <c r="E5" s="91" t="s">
        <v>539</v>
      </c>
      <c r="F5" s="91" t="s">
        <v>540</v>
      </c>
      <c r="G5" s="91" t="s">
        <v>541</v>
      </c>
      <c r="H5" s="91" t="s">
        <v>542</v>
      </c>
      <c r="I5" s="107" t="s">
        <v>199</v>
      </c>
      <c r="J5" s="107"/>
      <c r="K5" s="107"/>
      <c r="L5" s="107"/>
      <c r="M5" s="108"/>
      <c r="N5" s="107"/>
      <c r="O5" s="107"/>
      <c r="P5" s="115"/>
      <c r="Q5" s="107"/>
      <c r="R5" s="108"/>
      <c r="S5" s="116"/>
    </row>
    <row r="6" ht="17.25" customHeight="1" spans="1:19">
      <c r="A6" s="92"/>
      <c r="B6" s="93"/>
      <c r="C6" s="93"/>
      <c r="D6" s="94"/>
      <c r="E6" s="94"/>
      <c r="F6" s="94"/>
      <c r="G6" s="94"/>
      <c r="H6" s="94"/>
      <c r="I6" s="94" t="s">
        <v>55</v>
      </c>
      <c r="J6" s="94" t="s">
        <v>58</v>
      </c>
      <c r="K6" s="94" t="s">
        <v>543</v>
      </c>
      <c r="L6" s="94" t="s">
        <v>544</v>
      </c>
      <c r="M6" s="109" t="s">
        <v>545</v>
      </c>
      <c r="N6" s="110" t="s">
        <v>546</v>
      </c>
      <c r="O6" s="110"/>
      <c r="P6" s="117"/>
      <c r="Q6" s="110"/>
      <c r="R6" s="118"/>
      <c r="S6" s="96"/>
    </row>
    <row r="7" ht="54" customHeight="1" spans="1:19">
      <c r="A7" s="95"/>
      <c r="B7" s="96"/>
      <c r="C7" s="96"/>
      <c r="D7" s="97"/>
      <c r="E7" s="97"/>
      <c r="F7" s="97"/>
      <c r="G7" s="97"/>
      <c r="H7" s="97"/>
      <c r="I7" s="97"/>
      <c r="J7" s="97" t="s">
        <v>57</v>
      </c>
      <c r="K7" s="97"/>
      <c r="L7" s="97"/>
      <c r="M7" s="111"/>
      <c r="N7" s="97" t="s">
        <v>57</v>
      </c>
      <c r="O7" s="97" t="s">
        <v>64</v>
      </c>
      <c r="P7" s="96" t="s">
        <v>65</v>
      </c>
      <c r="Q7" s="97" t="s">
        <v>66</v>
      </c>
      <c r="R7" s="111" t="s">
        <v>67</v>
      </c>
      <c r="S7" s="96" t="s">
        <v>68</v>
      </c>
    </row>
    <row r="8" ht="18" customHeight="1" spans="1:19">
      <c r="A8" s="122">
        <v>1</v>
      </c>
      <c r="B8" s="122" t="s">
        <v>83</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18" customHeight="1" spans="1:19">
      <c r="A9" s="124" t="s">
        <v>209</v>
      </c>
      <c r="B9" s="125" t="s">
        <v>70</v>
      </c>
      <c r="C9" s="125" t="s">
        <v>310</v>
      </c>
      <c r="D9" s="124" t="s">
        <v>547</v>
      </c>
      <c r="E9" s="124" t="s">
        <v>548</v>
      </c>
      <c r="F9" s="124" t="s">
        <v>549</v>
      </c>
      <c r="G9" s="126">
        <v>1</v>
      </c>
      <c r="H9" s="127">
        <v>291600</v>
      </c>
      <c r="I9" s="127">
        <v>291600</v>
      </c>
      <c r="J9" s="127">
        <v>291600</v>
      </c>
      <c r="K9" s="127"/>
      <c r="L9" s="127"/>
      <c r="M9" s="132"/>
      <c r="N9" s="127"/>
      <c r="O9" s="127"/>
      <c r="P9" s="132"/>
      <c r="Q9" s="127"/>
      <c r="R9" s="132"/>
      <c r="S9" s="132"/>
    </row>
    <row r="10" ht="18" customHeight="1" spans="1:19">
      <c r="A10" s="124" t="s">
        <v>209</v>
      </c>
      <c r="B10" s="125" t="s">
        <v>70</v>
      </c>
      <c r="C10" s="125" t="s">
        <v>316</v>
      </c>
      <c r="D10" s="124" t="s">
        <v>550</v>
      </c>
      <c r="E10" s="124" t="s">
        <v>551</v>
      </c>
      <c r="F10" s="124" t="s">
        <v>549</v>
      </c>
      <c r="G10" s="126">
        <v>1</v>
      </c>
      <c r="H10" s="127">
        <v>471264</v>
      </c>
      <c r="I10" s="127">
        <v>471264</v>
      </c>
      <c r="J10" s="127">
        <v>471264</v>
      </c>
      <c r="K10" s="127"/>
      <c r="L10" s="127"/>
      <c r="M10" s="132"/>
      <c r="N10" s="127"/>
      <c r="O10" s="127"/>
      <c r="P10" s="132"/>
      <c r="Q10" s="127"/>
      <c r="R10" s="132"/>
      <c r="S10" s="132"/>
    </row>
    <row r="11" ht="18" customHeight="1" spans="1:19">
      <c r="A11" s="124" t="s">
        <v>209</v>
      </c>
      <c r="B11" s="125" t="s">
        <v>70</v>
      </c>
      <c r="C11" s="125" t="s">
        <v>316</v>
      </c>
      <c r="D11" s="124" t="s">
        <v>552</v>
      </c>
      <c r="E11" s="124" t="s">
        <v>553</v>
      </c>
      <c r="F11" s="124" t="s">
        <v>549</v>
      </c>
      <c r="G11" s="126">
        <v>1</v>
      </c>
      <c r="H11" s="127">
        <v>102000</v>
      </c>
      <c r="I11" s="127">
        <v>102000</v>
      </c>
      <c r="J11" s="127">
        <v>102000</v>
      </c>
      <c r="K11" s="127"/>
      <c r="L11" s="127"/>
      <c r="M11" s="132"/>
      <c r="N11" s="127"/>
      <c r="O11" s="127"/>
      <c r="P11" s="132"/>
      <c r="Q11" s="127"/>
      <c r="R11" s="132"/>
      <c r="S11" s="132"/>
    </row>
    <row r="12" ht="21" customHeight="1" spans="1:19">
      <c r="A12" s="124" t="s">
        <v>209</v>
      </c>
      <c r="B12" s="125" t="s">
        <v>70</v>
      </c>
      <c r="C12" s="125" t="s">
        <v>334</v>
      </c>
      <c r="D12" s="124" t="s">
        <v>554</v>
      </c>
      <c r="E12" s="124" t="s">
        <v>555</v>
      </c>
      <c r="F12" s="124" t="s">
        <v>549</v>
      </c>
      <c r="G12" s="126">
        <v>1</v>
      </c>
      <c r="H12" s="127">
        <v>560640</v>
      </c>
      <c r="I12" s="127">
        <v>560640</v>
      </c>
      <c r="J12" s="127">
        <v>560640</v>
      </c>
      <c r="K12" s="127"/>
      <c r="L12" s="127"/>
      <c r="M12" s="132"/>
      <c r="N12" s="127"/>
      <c r="O12" s="127"/>
      <c r="P12" s="132"/>
      <c r="Q12" s="127"/>
      <c r="R12" s="132"/>
      <c r="S12" s="132"/>
    </row>
    <row r="13" ht="21" customHeight="1" spans="1:19">
      <c r="A13" s="102" t="s">
        <v>181</v>
      </c>
      <c r="B13" s="103"/>
      <c r="C13" s="103"/>
      <c r="D13" s="104"/>
      <c r="E13" s="104"/>
      <c r="F13" s="104"/>
      <c r="G13" s="128"/>
      <c r="H13" s="26">
        <v>1425504</v>
      </c>
      <c r="I13" s="26">
        <v>1425504</v>
      </c>
      <c r="J13" s="26">
        <v>1425504</v>
      </c>
      <c r="K13" s="26"/>
      <c r="L13" s="26"/>
      <c r="M13" s="26"/>
      <c r="N13" s="26"/>
      <c r="O13" s="26"/>
      <c r="P13" s="26"/>
      <c r="Q13" s="26"/>
      <c r="R13" s="26"/>
      <c r="S13" s="26"/>
    </row>
    <row r="14" ht="21" customHeight="1" spans="1:19">
      <c r="A14" s="120" t="s">
        <v>556</v>
      </c>
      <c r="B14" s="129"/>
      <c r="C14" s="129"/>
      <c r="D14" s="120"/>
      <c r="E14" s="120"/>
      <c r="F14" s="120"/>
      <c r="G14" s="130"/>
      <c r="H14" s="131"/>
      <c r="I14" s="131"/>
      <c r="J14" s="131"/>
      <c r="K14" s="131"/>
      <c r="L14" s="131"/>
      <c r="M14" s="131"/>
      <c r="N14" s="131"/>
      <c r="O14" s="131"/>
      <c r="P14" s="131"/>
      <c r="Q14" s="131"/>
      <c r="R14" s="131"/>
      <c r="S14" s="131"/>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D17" sqref="D17"/>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80"/>
      <c r="B1" s="80"/>
      <c r="C1" s="80"/>
      <c r="D1" s="80"/>
      <c r="E1" s="80"/>
      <c r="F1" s="80"/>
      <c r="G1" s="80"/>
      <c r="H1" s="80"/>
      <c r="I1" s="80"/>
      <c r="J1" s="80"/>
      <c r="K1" s="80"/>
      <c r="L1" s="80"/>
      <c r="M1" s="80"/>
      <c r="N1" s="80"/>
      <c r="O1" s="80"/>
      <c r="P1" s="80"/>
      <c r="Q1" s="80"/>
      <c r="R1" s="80"/>
      <c r="S1" s="80"/>
      <c r="T1" s="80"/>
    </row>
    <row r="2" ht="16.5" customHeight="1" spans="1:20">
      <c r="A2" s="81"/>
      <c r="B2" s="82"/>
      <c r="C2" s="82"/>
      <c r="D2" s="82"/>
      <c r="E2" s="82"/>
      <c r="F2" s="82"/>
      <c r="G2" s="82"/>
      <c r="H2" s="81"/>
      <c r="I2" s="81"/>
      <c r="J2" s="81"/>
      <c r="K2" s="81"/>
      <c r="L2" s="81"/>
      <c r="M2" s="81"/>
      <c r="N2" s="105"/>
      <c r="O2" s="81"/>
      <c r="P2" s="81"/>
      <c r="Q2" s="82"/>
      <c r="R2" s="81"/>
      <c r="S2" s="113"/>
      <c r="T2" s="113" t="s">
        <v>557</v>
      </c>
    </row>
    <row r="3" ht="41.25" customHeight="1" spans="1:20">
      <c r="A3" s="83" t="str">
        <f>"2025"&amp;"年部门政府购买服务预算表"</f>
        <v>2025年部门政府购买服务预算表</v>
      </c>
      <c r="B3" s="84"/>
      <c r="C3" s="84"/>
      <c r="D3" s="84"/>
      <c r="E3" s="84"/>
      <c r="F3" s="84"/>
      <c r="G3" s="84"/>
      <c r="H3" s="85"/>
      <c r="I3" s="85"/>
      <c r="J3" s="85"/>
      <c r="K3" s="85"/>
      <c r="L3" s="85"/>
      <c r="M3" s="85"/>
      <c r="N3" s="106"/>
      <c r="O3" s="85"/>
      <c r="P3" s="85"/>
      <c r="Q3" s="84"/>
      <c r="R3" s="85"/>
      <c r="S3" s="106"/>
      <c r="T3" s="84"/>
    </row>
    <row r="4" ht="22.5" customHeight="1" spans="1:20">
      <c r="A4" s="86" t="str">
        <f>"单位名称："&amp;"昆明市西山区海口依兰中心学校"</f>
        <v>单位名称：昆明市西山区海口依兰中心学校</v>
      </c>
      <c r="B4" s="87"/>
      <c r="C4" s="87"/>
      <c r="D4" s="87"/>
      <c r="E4" s="87"/>
      <c r="F4" s="87"/>
      <c r="G4" s="87"/>
      <c r="H4" s="88"/>
      <c r="I4" s="88"/>
      <c r="J4" s="88"/>
      <c r="K4" s="88"/>
      <c r="L4" s="88"/>
      <c r="M4" s="88"/>
      <c r="N4" s="105"/>
      <c r="O4" s="81"/>
      <c r="P4" s="81"/>
      <c r="Q4" s="82"/>
      <c r="R4" s="81"/>
      <c r="S4" s="114"/>
      <c r="T4" s="113" t="s">
        <v>1</v>
      </c>
    </row>
    <row r="5" ht="24" customHeight="1" spans="1:20">
      <c r="A5" s="89" t="s">
        <v>191</v>
      </c>
      <c r="B5" s="90" t="s">
        <v>192</v>
      </c>
      <c r="C5" s="90" t="s">
        <v>537</v>
      </c>
      <c r="D5" s="90" t="s">
        <v>558</v>
      </c>
      <c r="E5" s="90" t="s">
        <v>559</v>
      </c>
      <c r="F5" s="90" t="s">
        <v>560</v>
      </c>
      <c r="G5" s="90" t="s">
        <v>561</v>
      </c>
      <c r="H5" s="91" t="s">
        <v>562</v>
      </c>
      <c r="I5" s="91" t="s">
        <v>563</v>
      </c>
      <c r="J5" s="107" t="s">
        <v>199</v>
      </c>
      <c r="K5" s="107"/>
      <c r="L5" s="107"/>
      <c r="M5" s="107"/>
      <c r="N5" s="108"/>
      <c r="O5" s="107"/>
      <c r="P5" s="107"/>
      <c r="Q5" s="115"/>
      <c r="R5" s="107"/>
      <c r="S5" s="108"/>
      <c r="T5" s="116"/>
    </row>
    <row r="6" ht="24" customHeight="1" spans="1:20">
      <c r="A6" s="92"/>
      <c r="B6" s="93"/>
      <c r="C6" s="93"/>
      <c r="D6" s="93"/>
      <c r="E6" s="93"/>
      <c r="F6" s="93"/>
      <c r="G6" s="93"/>
      <c r="H6" s="94"/>
      <c r="I6" s="94"/>
      <c r="J6" s="94" t="s">
        <v>55</v>
      </c>
      <c r="K6" s="94" t="s">
        <v>58</v>
      </c>
      <c r="L6" s="94" t="s">
        <v>543</v>
      </c>
      <c r="M6" s="94" t="s">
        <v>544</v>
      </c>
      <c r="N6" s="109" t="s">
        <v>545</v>
      </c>
      <c r="O6" s="110" t="s">
        <v>546</v>
      </c>
      <c r="P6" s="110"/>
      <c r="Q6" s="117"/>
      <c r="R6" s="110"/>
      <c r="S6" s="118"/>
      <c r="T6" s="96"/>
    </row>
    <row r="7" ht="54" customHeight="1" spans="1:20">
      <c r="A7" s="95"/>
      <c r="B7" s="96"/>
      <c r="C7" s="96"/>
      <c r="D7" s="96"/>
      <c r="E7" s="96"/>
      <c r="F7" s="96"/>
      <c r="G7" s="96"/>
      <c r="H7" s="97"/>
      <c r="I7" s="97"/>
      <c r="J7" s="97"/>
      <c r="K7" s="97" t="s">
        <v>57</v>
      </c>
      <c r="L7" s="97"/>
      <c r="M7" s="97"/>
      <c r="N7" s="111"/>
      <c r="O7" s="97" t="s">
        <v>57</v>
      </c>
      <c r="P7" s="97" t="s">
        <v>64</v>
      </c>
      <c r="Q7" s="96" t="s">
        <v>65</v>
      </c>
      <c r="R7" s="97" t="s">
        <v>66</v>
      </c>
      <c r="S7" s="111" t="s">
        <v>67</v>
      </c>
      <c r="T7" s="96" t="s">
        <v>68</v>
      </c>
    </row>
    <row r="8" ht="17.25" customHeight="1" spans="1:20">
      <c r="A8" s="98">
        <v>1</v>
      </c>
      <c r="B8" s="96">
        <v>2</v>
      </c>
      <c r="C8" s="98">
        <v>3</v>
      </c>
      <c r="D8" s="98">
        <v>4</v>
      </c>
      <c r="E8" s="96">
        <v>5</v>
      </c>
      <c r="F8" s="98">
        <v>6</v>
      </c>
      <c r="G8" s="98">
        <v>7</v>
      </c>
      <c r="H8" s="96">
        <v>8</v>
      </c>
      <c r="I8" s="98">
        <v>9</v>
      </c>
      <c r="J8" s="98">
        <v>10</v>
      </c>
      <c r="K8" s="96">
        <v>11</v>
      </c>
      <c r="L8" s="98">
        <v>12</v>
      </c>
      <c r="M8" s="98">
        <v>13</v>
      </c>
      <c r="N8" s="96">
        <v>14</v>
      </c>
      <c r="O8" s="98">
        <v>15</v>
      </c>
      <c r="P8" s="98">
        <v>16</v>
      </c>
      <c r="Q8" s="96">
        <v>17</v>
      </c>
      <c r="R8" s="98">
        <v>18</v>
      </c>
      <c r="S8" s="98">
        <v>19</v>
      </c>
      <c r="T8" s="98">
        <v>20</v>
      </c>
    </row>
    <row r="9" ht="21" customHeight="1" spans="1:20">
      <c r="A9" s="99"/>
      <c r="B9" s="100"/>
      <c r="C9" s="100"/>
      <c r="D9" s="100"/>
      <c r="E9" s="100"/>
      <c r="F9" s="100"/>
      <c r="G9" s="100"/>
      <c r="H9" s="101"/>
      <c r="I9" s="101"/>
      <c r="J9" s="26"/>
      <c r="K9" s="26"/>
      <c r="L9" s="26"/>
      <c r="M9" s="26"/>
      <c r="N9" s="26"/>
      <c r="O9" s="26"/>
      <c r="P9" s="26"/>
      <c r="Q9" s="26"/>
      <c r="R9" s="26"/>
      <c r="S9" s="26"/>
      <c r="T9" s="26"/>
    </row>
    <row r="10" ht="21" customHeight="1" spans="1:20">
      <c r="A10" s="102" t="s">
        <v>181</v>
      </c>
      <c r="B10" s="103"/>
      <c r="C10" s="103"/>
      <c r="D10" s="103"/>
      <c r="E10" s="103"/>
      <c r="F10" s="103"/>
      <c r="G10" s="103"/>
      <c r="H10" s="104"/>
      <c r="I10" s="112"/>
      <c r="J10" s="26"/>
      <c r="K10" s="26"/>
      <c r="L10" s="26"/>
      <c r="M10" s="26"/>
      <c r="N10" s="26"/>
      <c r="O10" s="26"/>
      <c r="P10" s="26"/>
      <c r="Q10" s="26"/>
      <c r="R10" s="26"/>
      <c r="S10" s="26"/>
      <c r="T10" s="26"/>
    </row>
    <row r="12" customHeight="1" spans="1:1">
      <c r="A12" t="s">
        <v>564</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E11" sqref="E11"/>
    </sheetView>
  </sheetViews>
  <sheetFormatPr defaultColWidth="9.125" defaultRowHeight="14.25" customHeight="1" outlineLevelCol="4"/>
  <cols>
    <col min="1" max="1" width="37.75" style="1" customWidth="1"/>
    <col min="2" max="5" width="20" style="1" customWidth="1"/>
    <col min="6" max="16384" width="9.125" style="1"/>
  </cols>
  <sheetData>
    <row r="1" customHeight="1" spans="1:5">
      <c r="A1" s="2"/>
      <c r="B1" s="2"/>
      <c r="C1" s="2"/>
      <c r="D1" s="2"/>
      <c r="E1" s="2"/>
    </row>
    <row r="2" ht="17.25" customHeight="1" spans="4:5">
      <c r="D2" s="70"/>
      <c r="E2" s="4" t="s">
        <v>565</v>
      </c>
    </row>
    <row r="3" ht="41.25" customHeight="1" spans="1:5">
      <c r="A3" s="71" t="str">
        <f>"2025"&amp;"年对下转移支付预算表"</f>
        <v>2025年对下转移支付预算表</v>
      </c>
      <c r="B3" s="5"/>
      <c r="C3" s="5"/>
      <c r="D3" s="5"/>
      <c r="E3" s="65"/>
    </row>
    <row r="4" ht="18" customHeight="1" spans="1:5">
      <c r="A4" s="72" t="str">
        <f>"单位名称："&amp;"昆明市西山区海口依兰中心学校"</f>
        <v>单位名称：昆明市西山区海口依兰中心学校</v>
      </c>
      <c r="B4" s="73"/>
      <c r="C4" s="73"/>
      <c r="D4" s="74"/>
      <c r="E4" s="9" t="s">
        <v>1</v>
      </c>
    </row>
    <row r="5" ht="19.5" customHeight="1" spans="1:5">
      <c r="A5" s="17" t="s">
        <v>566</v>
      </c>
      <c r="B5" s="12" t="s">
        <v>199</v>
      </c>
      <c r="C5" s="13"/>
      <c r="D5" s="13"/>
      <c r="E5" s="75" t="s">
        <v>567</v>
      </c>
    </row>
    <row r="6" ht="40.5" customHeight="1" spans="1:5">
      <c r="A6" s="20"/>
      <c r="B6" s="30" t="s">
        <v>55</v>
      </c>
      <c r="C6" s="11" t="s">
        <v>58</v>
      </c>
      <c r="D6" s="76" t="s">
        <v>543</v>
      </c>
      <c r="E6" s="75"/>
    </row>
    <row r="7" ht="19.5" customHeight="1" spans="1:5">
      <c r="A7" s="21">
        <v>1</v>
      </c>
      <c r="B7" s="21">
        <v>2</v>
      </c>
      <c r="C7" s="21">
        <v>3</v>
      </c>
      <c r="D7" s="77">
        <v>4</v>
      </c>
      <c r="E7" s="78">
        <v>5</v>
      </c>
    </row>
    <row r="8" ht="19.5" customHeight="1" spans="1:5">
      <c r="A8" s="31"/>
      <c r="B8" s="79"/>
      <c r="C8" s="79"/>
      <c r="D8" s="79"/>
      <c r="E8" s="79"/>
    </row>
    <row r="9" ht="19.5" customHeight="1" spans="1:5">
      <c r="A9" s="68"/>
      <c r="B9" s="79"/>
      <c r="C9" s="79"/>
      <c r="D9" s="79"/>
      <c r="E9" s="79"/>
    </row>
    <row r="11" customHeight="1" spans="1:1">
      <c r="A11" s="1" t="s">
        <v>568</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D14" sqref="D14"/>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customHeight="1" spans="1:10">
      <c r="A1" s="2"/>
      <c r="B1" s="2"/>
      <c r="C1" s="2"/>
      <c r="D1" s="2"/>
      <c r="E1" s="2"/>
      <c r="F1" s="2"/>
      <c r="G1" s="2"/>
      <c r="H1" s="2"/>
      <c r="I1" s="2"/>
      <c r="J1" s="2"/>
    </row>
    <row r="2" ht="16.5" customHeight="1" spans="10:10">
      <c r="J2" s="4" t="s">
        <v>569</v>
      </c>
    </row>
    <row r="3" ht="41.25" customHeight="1" spans="1:10">
      <c r="A3" s="64" t="str">
        <f>"2025"&amp;"年对下转移支付绩效目标表"</f>
        <v>2025年对下转移支付绩效目标表</v>
      </c>
      <c r="B3" s="5"/>
      <c r="C3" s="5"/>
      <c r="D3" s="5"/>
      <c r="E3" s="5"/>
      <c r="F3" s="65"/>
      <c r="G3" s="5"/>
      <c r="H3" s="65"/>
      <c r="I3" s="65"/>
      <c r="J3" s="5"/>
    </row>
    <row r="4" ht="17.25" customHeight="1" spans="1:1">
      <c r="A4" s="6" t="str">
        <f>"单位名称："&amp;"昆明市西山区海口依兰中心学校"</f>
        <v>单位名称：昆明市西山区海口依兰中心学校</v>
      </c>
    </row>
    <row r="5" ht="44.25" customHeight="1" spans="1:10">
      <c r="A5" s="66" t="s">
        <v>566</v>
      </c>
      <c r="B5" s="66" t="s">
        <v>342</v>
      </c>
      <c r="C5" s="66" t="s">
        <v>343</v>
      </c>
      <c r="D5" s="66" t="s">
        <v>344</v>
      </c>
      <c r="E5" s="66" t="s">
        <v>345</v>
      </c>
      <c r="F5" s="67" t="s">
        <v>346</v>
      </c>
      <c r="G5" s="66" t="s">
        <v>347</v>
      </c>
      <c r="H5" s="67" t="s">
        <v>348</v>
      </c>
      <c r="I5" s="67" t="s">
        <v>349</v>
      </c>
      <c r="J5" s="66" t="s">
        <v>350</v>
      </c>
    </row>
    <row r="6" ht="14.25" customHeight="1" spans="1:10">
      <c r="A6" s="66">
        <v>1</v>
      </c>
      <c r="B6" s="66">
        <v>2</v>
      </c>
      <c r="C6" s="66">
        <v>3</v>
      </c>
      <c r="D6" s="66">
        <v>4</v>
      </c>
      <c r="E6" s="66">
        <v>5</v>
      </c>
      <c r="F6" s="67">
        <v>6</v>
      </c>
      <c r="G6" s="66">
        <v>7</v>
      </c>
      <c r="H6" s="67">
        <v>8</v>
      </c>
      <c r="I6" s="67">
        <v>9</v>
      </c>
      <c r="J6" s="66">
        <v>10</v>
      </c>
    </row>
    <row r="7" ht="42" customHeight="1" spans="1:10">
      <c r="A7" s="31"/>
      <c r="B7" s="68"/>
      <c r="C7" s="68"/>
      <c r="D7" s="68"/>
      <c r="E7" s="52"/>
      <c r="F7" s="69"/>
      <c r="G7" s="52"/>
      <c r="H7" s="69"/>
      <c r="I7" s="69"/>
      <c r="J7" s="52"/>
    </row>
    <row r="8" ht="42" customHeight="1" spans="1:10">
      <c r="A8" s="31"/>
      <c r="B8" s="32"/>
      <c r="C8" s="32"/>
      <c r="D8" s="32"/>
      <c r="E8" s="31"/>
      <c r="F8" s="32"/>
      <c r="G8" s="31"/>
      <c r="H8" s="32"/>
      <c r="I8" s="32"/>
      <c r="J8" s="31"/>
    </row>
    <row r="10" ht="15.95" customHeight="1" spans="1:1">
      <c r="A10" s="1" t="s">
        <v>568</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3" activePane="bottomLeft" state="frozen"/>
      <selection/>
      <selection pane="bottomLeft" activeCell="B25" sqref="B25"/>
    </sheetView>
  </sheetViews>
  <sheetFormatPr defaultColWidth="10.375" defaultRowHeight="14.25" customHeight="1"/>
  <cols>
    <col min="1" max="3" width="33.75" style="1" customWidth="1"/>
    <col min="4" max="4" width="45.625" style="1" customWidth="1"/>
    <col min="5" max="5" width="27.625" style="1" customWidth="1"/>
    <col min="6" max="6" width="21.75" style="1" customWidth="1"/>
    <col min="7" max="9" width="26.25" style="1" customWidth="1"/>
    <col min="10" max="16384" width="10.375" style="1"/>
  </cols>
  <sheetData>
    <row r="1" customHeight="1" spans="1:9">
      <c r="A1" s="2"/>
      <c r="B1" s="2"/>
      <c r="C1" s="2"/>
      <c r="D1" s="2"/>
      <c r="E1" s="2"/>
      <c r="F1" s="2"/>
      <c r="G1" s="2"/>
      <c r="H1" s="2"/>
      <c r="I1" s="2"/>
    </row>
    <row r="2" customHeight="1" spans="1:9">
      <c r="A2" s="40" t="s">
        <v>570</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"单位名称："&amp;"昆明市西山区海口依兰中心学校"</f>
        <v>单位名称：昆明市西山区海口依兰中心学校</v>
      </c>
      <c r="B4" s="47"/>
      <c r="C4" s="47"/>
      <c r="D4" s="48"/>
      <c r="F4" s="45"/>
      <c r="G4" s="44"/>
      <c r="H4" s="44"/>
      <c r="I4" s="63" t="s">
        <v>1</v>
      </c>
    </row>
    <row r="5" ht="28.5" customHeight="1" spans="1:9">
      <c r="A5" s="49" t="s">
        <v>191</v>
      </c>
      <c r="B5" s="38" t="s">
        <v>192</v>
      </c>
      <c r="C5" s="49" t="s">
        <v>571</v>
      </c>
      <c r="D5" s="49" t="s">
        <v>572</v>
      </c>
      <c r="E5" s="49" t="s">
        <v>573</v>
      </c>
      <c r="F5" s="49" t="s">
        <v>574</v>
      </c>
      <c r="G5" s="38" t="s">
        <v>575</v>
      </c>
      <c r="H5" s="38"/>
      <c r="I5" s="49"/>
    </row>
    <row r="6" ht="21" customHeight="1" spans="1:9">
      <c r="A6" s="49"/>
      <c r="B6" s="50"/>
      <c r="C6" s="50"/>
      <c r="D6" s="51"/>
      <c r="E6" s="50"/>
      <c r="F6" s="50"/>
      <c r="G6" s="38" t="s">
        <v>541</v>
      </c>
      <c r="H6" s="38" t="s">
        <v>576</v>
      </c>
      <c r="I6" s="38" t="s">
        <v>577</v>
      </c>
    </row>
    <row r="7" ht="17.25" customHeight="1" spans="1:9">
      <c r="A7" s="52" t="s">
        <v>82</v>
      </c>
      <c r="B7" s="53"/>
      <c r="C7" s="54" t="s">
        <v>83</v>
      </c>
      <c r="D7" s="52" t="s">
        <v>84</v>
      </c>
      <c r="E7" s="55" t="s">
        <v>85</v>
      </c>
      <c r="F7" s="52" t="s">
        <v>86</v>
      </c>
      <c r="G7" s="54" t="s">
        <v>87</v>
      </c>
      <c r="H7" s="56" t="s">
        <v>88</v>
      </c>
      <c r="I7" s="55" t="s">
        <v>89</v>
      </c>
    </row>
    <row r="8" ht="19.5" customHeight="1" spans="1:9">
      <c r="A8" s="31"/>
      <c r="B8" s="32"/>
      <c r="C8" s="32"/>
      <c r="D8" s="31"/>
      <c r="E8" s="32"/>
      <c r="F8" s="56"/>
      <c r="G8" s="57"/>
      <c r="H8" s="58"/>
      <c r="I8" s="58"/>
    </row>
    <row r="9" ht="19.5" customHeight="1" spans="1:9">
      <c r="A9" s="59" t="s">
        <v>55</v>
      </c>
      <c r="B9" s="60"/>
      <c r="C9" s="60"/>
      <c r="D9" s="61"/>
      <c r="E9" s="62"/>
      <c r="F9" s="62"/>
      <c r="G9" s="57"/>
      <c r="H9" s="58"/>
      <c r="I9" s="58"/>
    </row>
    <row r="11" customHeight="1" spans="1:1">
      <c r="A11" s="1" t="s">
        <v>578</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E21" sqref="E21"/>
    </sheetView>
  </sheetViews>
  <sheetFormatPr defaultColWidth="9.125" defaultRowHeight="14.25" customHeight="1"/>
  <cols>
    <col min="1" max="1" width="19.25" style="1" customWidth="1"/>
    <col min="2" max="2" width="33.875" style="1" customWidth="1"/>
    <col min="3" max="3" width="23.875" style="1" customWidth="1"/>
    <col min="4" max="4" width="11.125" style="1" customWidth="1"/>
    <col min="5" max="5" width="17.75" style="1" customWidth="1"/>
    <col min="6" max="6" width="9.875" style="1" customWidth="1"/>
    <col min="7" max="7" width="17.75" style="1" customWidth="1"/>
    <col min="8" max="11" width="23.125" style="1" customWidth="1"/>
    <col min="12" max="16384" width="9.125" style="1"/>
  </cols>
  <sheetData>
    <row r="1" customHeight="1" spans="1:11">
      <c r="A1" s="2"/>
      <c r="B1" s="2"/>
      <c r="C1" s="2"/>
      <c r="D1" s="2"/>
      <c r="E1" s="2"/>
      <c r="F1" s="2"/>
      <c r="G1" s="2"/>
      <c r="H1" s="2"/>
      <c r="I1" s="2"/>
      <c r="J1" s="2"/>
      <c r="K1" s="2"/>
    </row>
    <row r="2" customHeight="1" spans="4:11">
      <c r="D2" s="3"/>
      <c r="E2" s="3"/>
      <c r="F2" s="3"/>
      <c r="G2" s="3"/>
      <c r="K2" s="4" t="s">
        <v>579</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"单位名称："&amp;"昆明市西山区海口依兰中心学校"</f>
        <v>单位名称：昆明市西山区海口依兰中心学校</v>
      </c>
      <c r="B4" s="7"/>
      <c r="C4" s="7"/>
      <c r="D4" s="7"/>
      <c r="E4" s="7"/>
      <c r="F4" s="7"/>
      <c r="G4" s="7"/>
      <c r="H4" s="8"/>
      <c r="I4" s="8"/>
      <c r="J4" s="8"/>
      <c r="K4" s="9" t="s">
        <v>1</v>
      </c>
    </row>
    <row r="5" ht="21.75" customHeight="1" spans="1:11">
      <c r="A5" s="10" t="s">
        <v>302</v>
      </c>
      <c r="B5" s="10" t="s">
        <v>194</v>
      </c>
      <c r="C5" s="10" t="s">
        <v>303</v>
      </c>
      <c r="D5" s="11" t="s">
        <v>195</v>
      </c>
      <c r="E5" s="11" t="s">
        <v>196</v>
      </c>
      <c r="F5" s="11" t="s">
        <v>304</v>
      </c>
      <c r="G5" s="11" t="s">
        <v>305</v>
      </c>
      <c r="H5" s="17" t="s">
        <v>55</v>
      </c>
      <c r="I5" s="12" t="s">
        <v>580</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1"/>
      <c r="B9" s="32"/>
      <c r="C9" s="31"/>
      <c r="D9" s="31"/>
      <c r="E9" s="31"/>
      <c r="F9" s="31"/>
      <c r="G9" s="31"/>
      <c r="H9" s="33"/>
      <c r="I9" s="39"/>
      <c r="J9" s="39"/>
      <c r="K9" s="33"/>
    </row>
    <row r="10" ht="18.75" customHeight="1" spans="1:11">
      <c r="A10" s="32"/>
      <c r="B10" s="32"/>
      <c r="C10" s="32"/>
      <c r="D10" s="32"/>
      <c r="E10" s="32"/>
      <c r="F10" s="32"/>
      <c r="G10" s="32"/>
      <c r="H10" s="34"/>
      <c r="I10" s="34"/>
      <c r="J10" s="34"/>
      <c r="K10" s="33"/>
    </row>
    <row r="11" ht="18.75" customHeight="1" spans="1:11">
      <c r="A11" s="35" t="s">
        <v>181</v>
      </c>
      <c r="B11" s="36"/>
      <c r="C11" s="36"/>
      <c r="D11" s="36"/>
      <c r="E11" s="36"/>
      <c r="F11" s="36"/>
      <c r="G11" s="37"/>
      <c r="H11" s="34"/>
      <c r="I11" s="34"/>
      <c r="J11" s="34"/>
      <c r="K11" s="33"/>
    </row>
    <row r="13" customHeight="1" spans="1:1">
      <c r="A13" s="1" t="s">
        <v>581</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tabSelected="1" workbookViewId="0">
      <pane ySplit="1" topLeftCell="A2" activePane="bottomLeft" state="frozen"/>
      <selection/>
      <selection pane="bottomLeft" activeCell="H32" sqref="H32"/>
    </sheetView>
  </sheetViews>
  <sheetFormatPr defaultColWidth="9.125" defaultRowHeight="14.25" customHeight="1" outlineLevelCol="6"/>
  <cols>
    <col min="1" max="1" width="35.25" style="1" customWidth="1"/>
    <col min="2" max="4" width="28" style="1" customWidth="1"/>
    <col min="5" max="7" width="23.875" style="1" customWidth="1"/>
    <col min="8" max="16384" width="9.125" style="1"/>
  </cols>
  <sheetData>
    <row r="1" customHeight="1" spans="1:7">
      <c r="A1" s="2"/>
      <c r="B1" s="2"/>
      <c r="C1" s="2"/>
      <c r="D1" s="2"/>
      <c r="E1" s="2"/>
      <c r="F1" s="2"/>
      <c r="G1" s="2"/>
    </row>
    <row r="2" ht="13.5" customHeight="1" spans="4:7">
      <c r="D2" s="3"/>
      <c r="G2" s="4" t="s">
        <v>582</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"单位名称："&amp;"昆明市西山区海口依兰中心学校"</f>
        <v>单位名称：昆明市西山区海口依兰中心学校</v>
      </c>
      <c r="B4" s="7"/>
      <c r="C4" s="7"/>
      <c r="D4" s="7"/>
      <c r="E4" s="8"/>
      <c r="F4" s="8"/>
      <c r="G4" s="9" t="s">
        <v>1</v>
      </c>
    </row>
    <row r="5" ht="21.75" customHeight="1" spans="1:7">
      <c r="A5" s="10" t="s">
        <v>303</v>
      </c>
      <c r="B5" s="10" t="s">
        <v>302</v>
      </c>
      <c r="C5" s="10" t="s">
        <v>194</v>
      </c>
      <c r="D5" s="11" t="s">
        <v>583</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5" customHeight="1" spans="1:7">
      <c r="A9" s="22" t="s">
        <v>70</v>
      </c>
      <c r="B9" s="23"/>
      <c r="C9" s="23"/>
      <c r="D9" s="23"/>
      <c r="E9" s="23">
        <v>1747776.96</v>
      </c>
      <c r="F9" s="23">
        <v>1747776.96</v>
      </c>
      <c r="G9" s="23">
        <v>1747776.96</v>
      </c>
    </row>
    <row r="10" ht="15" customHeight="1" spans="1:7">
      <c r="A10" s="22" t="s">
        <v>70</v>
      </c>
      <c r="B10" s="24" t="s">
        <v>584</v>
      </c>
      <c r="C10" s="24" t="s">
        <v>310</v>
      </c>
      <c r="D10" s="25" t="s">
        <v>585</v>
      </c>
      <c r="E10" s="26">
        <v>291600</v>
      </c>
      <c r="F10" s="26">
        <v>291600</v>
      </c>
      <c r="G10" s="26">
        <v>291600</v>
      </c>
    </row>
    <row r="11" ht="15" customHeight="1" spans="1:7">
      <c r="A11" s="22" t="s">
        <v>70</v>
      </c>
      <c r="B11" s="24" t="s">
        <v>584</v>
      </c>
      <c r="C11" s="24" t="s">
        <v>314</v>
      </c>
      <c r="D11" s="25" t="s">
        <v>585</v>
      </c>
      <c r="E11" s="26">
        <v>61200</v>
      </c>
      <c r="F11" s="26">
        <v>61200</v>
      </c>
      <c r="G11" s="26">
        <v>61200</v>
      </c>
    </row>
    <row r="12" ht="15" customHeight="1" spans="1:7">
      <c r="A12" s="22" t="s">
        <v>70</v>
      </c>
      <c r="B12" s="24" t="s">
        <v>584</v>
      </c>
      <c r="C12" s="24" t="s">
        <v>316</v>
      </c>
      <c r="D12" s="25" t="s">
        <v>585</v>
      </c>
      <c r="E12" s="26">
        <v>573264</v>
      </c>
      <c r="F12" s="26">
        <v>573264</v>
      </c>
      <c r="G12" s="26">
        <v>573264</v>
      </c>
    </row>
    <row r="13" ht="15" customHeight="1" spans="1:7">
      <c r="A13" s="22" t="s">
        <v>70</v>
      </c>
      <c r="B13" s="24" t="s">
        <v>586</v>
      </c>
      <c r="C13" s="24" t="s">
        <v>324</v>
      </c>
      <c r="D13" s="25" t="s">
        <v>585</v>
      </c>
      <c r="E13" s="26">
        <v>156200</v>
      </c>
      <c r="F13" s="26">
        <v>156200</v>
      </c>
      <c r="G13" s="26">
        <v>156200</v>
      </c>
    </row>
    <row r="14" ht="15" customHeight="1" spans="1:7">
      <c r="A14" s="22" t="s">
        <v>70</v>
      </c>
      <c r="B14" s="24" t="s">
        <v>586</v>
      </c>
      <c r="C14" s="24" t="s">
        <v>328</v>
      </c>
      <c r="D14" s="25" t="s">
        <v>585</v>
      </c>
      <c r="E14" s="26">
        <v>72069.12</v>
      </c>
      <c r="F14" s="26">
        <v>72069.12</v>
      </c>
      <c r="G14" s="26">
        <v>72069.12</v>
      </c>
    </row>
    <row r="15" ht="15" customHeight="1" spans="1:7">
      <c r="A15" s="22" t="s">
        <v>70</v>
      </c>
      <c r="B15" s="24" t="s">
        <v>586</v>
      </c>
      <c r="C15" s="24" t="s">
        <v>332</v>
      </c>
      <c r="D15" s="25" t="s">
        <v>585</v>
      </c>
      <c r="E15" s="26">
        <v>768</v>
      </c>
      <c r="F15" s="26">
        <v>768</v>
      </c>
      <c r="G15" s="26">
        <v>768</v>
      </c>
    </row>
    <row r="16" ht="17.25" customHeight="1" spans="1:7">
      <c r="A16" s="22" t="s">
        <v>70</v>
      </c>
      <c r="B16" s="24" t="s">
        <v>586</v>
      </c>
      <c r="C16" s="24" t="s">
        <v>334</v>
      </c>
      <c r="D16" s="25" t="s">
        <v>585</v>
      </c>
      <c r="E16" s="26">
        <v>560640</v>
      </c>
      <c r="F16" s="26">
        <v>560640</v>
      </c>
      <c r="G16" s="26">
        <v>560640</v>
      </c>
    </row>
    <row r="17" ht="18.75" customHeight="1" spans="1:7">
      <c r="A17" s="22" t="s">
        <v>70</v>
      </c>
      <c r="B17" s="24" t="s">
        <v>586</v>
      </c>
      <c r="C17" s="24" t="s">
        <v>336</v>
      </c>
      <c r="D17" s="25" t="s">
        <v>585</v>
      </c>
      <c r="E17" s="26">
        <v>31267.84</v>
      </c>
      <c r="F17" s="26">
        <v>31267.84</v>
      </c>
      <c r="G17" s="26">
        <v>31267.84</v>
      </c>
    </row>
    <row r="18" ht="18.75" customHeight="1" spans="1:7">
      <c r="A18" s="22" t="s">
        <v>70</v>
      </c>
      <c r="B18" s="24" t="s">
        <v>586</v>
      </c>
      <c r="C18" s="24" t="s">
        <v>338</v>
      </c>
      <c r="D18" s="25" t="s">
        <v>585</v>
      </c>
      <c r="E18" s="26">
        <v>768</v>
      </c>
      <c r="F18" s="26">
        <v>768</v>
      </c>
      <c r="G18" s="26">
        <v>768</v>
      </c>
    </row>
    <row r="19" customHeight="1" spans="1:7">
      <c r="A19" s="27" t="s">
        <v>55</v>
      </c>
      <c r="B19" s="28" t="s">
        <v>587</v>
      </c>
      <c r="C19" s="28"/>
      <c r="D19" s="29"/>
      <c r="E19" s="26">
        <v>1747776.96</v>
      </c>
      <c r="F19" s="26">
        <v>1747776.96</v>
      </c>
      <c r="G19" s="26">
        <v>1747776.96</v>
      </c>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E31" sqref="E31"/>
    </sheetView>
  </sheetViews>
  <sheetFormatPr defaultColWidth="8.625" defaultRowHeight="12.75" customHeight="1"/>
  <cols>
    <col min="1" max="1" width="15.875" style="1" customWidth="1"/>
    <col min="2" max="2" width="35" style="1" customWidth="1"/>
    <col min="3" max="19" width="22" style="1" customWidth="1"/>
    <col min="20" max="16384" width="8.625" style="1"/>
  </cols>
  <sheetData>
    <row r="1" customHeight="1" spans="1:19">
      <c r="A1" s="2"/>
      <c r="B1" s="2"/>
      <c r="C1" s="2"/>
      <c r="D1" s="2"/>
      <c r="E1" s="2"/>
      <c r="F1" s="2"/>
      <c r="G1" s="2"/>
      <c r="H1" s="2"/>
      <c r="I1" s="2"/>
      <c r="J1" s="2"/>
      <c r="K1" s="2"/>
      <c r="L1" s="2"/>
      <c r="M1" s="2"/>
      <c r="N1" s="2"/>
      <c r="O1" s="2"/>
      <c r="P1" s="2"/>
      <c r="Q1" s="2"/>
      <c r="R1" s="2"/>
      <c r="S1" s="2"/>
    </row>
    <row r="2" ht="17.25" customHeight="1" spans="1:1">
      <c r="A2" s="63" t="s">
        <v>52</v>
      </c>
    </row>
    <row r="3" ht="41.25" customHeight="1" spans="1:1">
      <c r="A3" s="43" t="str">
        <f>"2025"&amp;"年部门收入预算表"</f>
        <v>2025年部门收入预算表</v>
      </c>
    </row>
    <row r="4" ht="17.25" customHeight="1" spans="1:19">
      <c r="A4" s="46" t="str">
        <f>"单位名称："&amp;"昆明市西山区海口依兰中心学校"</f>
        <v>单位名称：昆明市西山区海口依兰中心学校</v>
      </c>
      <c r="S4" s="48" t="s">
        <v>1</v>
      </c>
    </row>
    <row r="5" ht="21.75" customHeight="1" spans="1:19">
      <c r="A5" s="241" t="s">
        <v>53</v>
      </c>
      <c r="B5" s="242" t="s">
        <v>54</v>
      </c>
      <c r="C5" s="242" t="s">
        <v>55</v>
      </c>
      <c r="D5" s="243" t="s">
        <v>56</v>
      </c>
      <c r="E5" s="243"/>
      <c r="F5" s="243"/>
      <c r="G5" s="243"/>
      <c r="H5" s="243"/>
      <c r="I5" s="149"/>
      <c r="J5" s="243"/>
      <c r="K5" s="243"/>
      <c r="L5" s="243"/>
      <c r="M5" s="243"/>
      <c r="N5" s="249"/>
      <c r="O5" s="243" t="s">
        <v>45</v>
      </c>
      <c r="P5" s="243"/>
      <c r="Q5" s="243"/>
      <c r="R5" s="243"/>
      <c r="S5" s="249"/>
    </row>
    <row r="6" ht="27" customHeight="1" spans="1:19">
      <c r="A6" s="244"/>
      <c r="B6" s="245"/>
      <c r="C6" s="245"/>
      <c r="D6" s="245" t="s">
        <v>57</v>
      </c>
      <c r="E6" s="245" t="s">
        <v>58</v>
      </c>
      <c r="F6" s="245" t="s">
        <v>59</v>
      </c>
      <c r="G6" s="245" t="s">
        <v>60</v>
      </c>
      <c r="H6" s="245" t="s">
        <v>61</v>
      </c>
      <c r="I6" s="250" t="s">
        <v>62</v>
      </c>
      <c r="J6" s="251"/>
      <c r="K6" s="251"/>
      <c r="L6" s="251"/>
      <c r="M6" s="251"/>
      <c r="N6" s="252"/>
      <c r="O6" s="245" t="s">
        <v>57</v>
      </c>
      <c r="P6" s="245" t="s">
        <v>58</v>
      </c>
      <c r="Q6" s="245" t="s">
        <v>59</v>
      </c>
      <c r="R6" s="245" t="s">
        <v>60</v>
      </c>
      <c r="S6" s="245" t="s">
        <v>63</v>
      </c>
    </row>
    <row r="7" ht="30" customHeight="1" spans="1:19">
      <c r="A7" s="246"/>
      <c r="B7" s="247"/>
      <c r="C7" s="248"/>
      <c r="D7" s="248"/>
      <c r="E7" s="248"/>
      <c r="F7" s="248"/>
      <c r="G7" s="248"/>
      <c r="H7" s="248"/>
      <c r="I7" s="69" t="s">
        <v>57</v>
      </c>
      <c r="J7" s="252" t="s">
        <v>64</v>
      </c>
      <c r="K7" s="252" t="s">
        <v>65</v>
      </c>
      <c r="L7" s="252" t="s">
        <v>66</v>
      </c>
      <c r="M7" s="252" t="s">
        <v>67</v>
      </c>
      <c r="N7" s="252" t="s">
        <v>68</v>
      </c>
      <c r="O7" s="253"/>
      <c r="P7" s="253"/>
      <c r="Q7" s="253"/>
      <c r="R7" s="253"/>
      <c r="S7" s="248"/>
    </row>
    <row r="8" ht="15" customHeight="1" spans="1:19">
      <c r="A8" s="59">
        <v>1</v>
      </c>
      <c r="B8" s="59">
        <v>2</v>
      </c>
      <c r="C8" s="59">
        <v>3</v>
      </c>
      <c r="D8" s="59">
        <v>4</v>
      </c>
      <c r="E8" s="59">
        <v>5</v>
      </c>
      <c r="F8" s="59">
        <v>6</v>
      </c>
      <c r="G8" s="59">
        <v>7</v>
      </c>
      <c r="H8" s="59">
        <v>8</v>
      </c>
      <c r="I8" s="69">
        <v>9</v>
      </c>
      <c r="J8" s="59">
        <v>10</v>
      </c>
      <c r="K8" s="59">
        <v>11</v>
      </c>
      <c r="L8" s="59">
        <v>12</v>
      </c>
      <c r="M8" s="59">
        <v>13</v>
      </c>
      <c r="N8" s="59">
        <v>14</v>
      </c>
      <c r="O8" s="59">
        <v>15</v>
      </c>
      <c r="P8" s="59">
        <v>16</v>
      </c>
      <c r="Q8" s="59">
        <v>17</v>
      </c>
      <c r="R8" s="59">
        <v>18</v>
      </c>
      <c r="S8" s="59">
        <v>19</v>
      </c>
    </row>
    <row r="9" s="240" customFormat="1" ht="18" customHeight="1" spans="1:19">
      <c r="A9" s="25" t="s">
        <v>69</v>
      </c>
      <c r="B9" s="25" t="s">
        <v>70</v>
      </c>
      <c r="C9" s="132">
        <v>18405252.11</v>
      </c>
      <c r="D9" s="132">
        <v>18405252.11</v>
      </c>
      <c r="E9" s="132">
        <v>16555252.11</v>
      </c>
      <c r="F9" s="132"/>
      <c r="G9" s="132"/>
      <c r="H9" s="132"/>
      <c r="I9" s="132">
        <v>1850000</v>
      </c>
      <c r="J9" s="132"/>
      <c r="K9" s="132"/>
      <c r="L9" s="132"/>
      <c r="M9" s="132"/>
      <c r="N9" s="132">
        <v>1850000</v>
      </c>
      <c r="O9" s="132"/>
      <c r="P9" s="132"/>
      <c r="Q9" s="132"/>
      <c r="R9" s="132"/>
      <c r="S9" s="132"/>
    </row>
    <row r="10" ht="18" customHeight="1" spans="1:19">
      <c r="A10" s="49" t="s">
        <v>55</v>
      </c>
      <c r="B10" s="201"/>
      <c r="C10" s="79">
        <v>18405252.11</v>
      </c>
      <c r="D10" s="79">
        <v>18405252.11</v>
      </c>
      <c r="E10" s="79">
        <v>16555252.11</v>
      </c>
      <c r="F10" s="79"/>
      <c r="G10" s="79"/>
      <c r="H10" s="79"/>
      <c r="I10" s="79">
        <v>1850000</v>
      </c>
      <c r="J10" s="79"/>
      <c r="K10" s="79"/>
      <c r="L10" s="79"/>
      <c r="M10" s="79"/>
      <c r="N10" s="79">
        <v>1850000</v>
      </c>
      <c r="O10" s="79"/>
      <c r="P10" s="79"/>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topLeftCell="D1" workbookViewId="0">
      <pane ySplit="1" topLeftCell="A2" activePane="bottomLeft" state="frozen"/>
      <selection/>
      <selection pane="bottomLeft" activeCell="L1" sqref="L$1:N$1048576"/>
    </sheetView>
  </sheetViews>
  <sheetFormatPr defaultColWidth="8.625" defaultRowHeight="12.75" customHeight="1"/>
  <cols>
    <col min="1" max="1" width="14.25" style="1" customWidth="1"/>
    <col min="2" max="2" width="37.625" style="1" customWidth="1"/>
    <col min="3" max="3" width="17" style="1" customWidth="1"/>
    <col min="4" max="4" width="21" style="1" customWidth="1"/>
    <col min="5" max="5" width="15.125" style="1" customWidth="1"/>
    <col min="6" max="6" width="14.625" style="1" customWidth="1"/>
    <col min="7" max="9" width="4.875" style="1" customWidth="1"/>
    <col min="10" max="10" width="13.375" style="1" customWidth="1"/>
    <col min="11" max="11" width="11.5" style="1" customWidth="1"/>
    <col min="12" max="14" width="5.625" style="1" customWidth="1"/>
    <col min="15" max="15" width="20.375" style="1" customWidth="1"/>
    <col min="16" max="16384" width="8.625" style="1"/>
  </cols>
  <sheetData>
    <row r="1" customHeight="1" spans="1:15">
      <c r="A1" s="2"/>
      <c r="B1" s="2"/>
      <c r="C1" s="2"/>
      <c r="D1" s="2"/>
      <c r="E1" s="2"/>
      <c r="F1" s="2"/>
      <c r="G1" s="2"/>
      <c r="H1" s="2"/>
      <c r="I1" s="2"/>
      <c r="J1" s="2"/>
      <c r="K1" s="2"/>
      <c r="L1" s="2"/>
      <c r="M1" s="2"/>
      <c r="N1" s="2"/>
      <c r="O1" s="2"/>
    </row>
    <row r="2" ht="17.25" customHeight="1" spans="1:1">
      <c r="A2" s="48" t="s">
        <v>71</v>
      </c>
    </row>
    <row r="3" ht="41.25" customHeight="1" spans="1:1">
      <c r="A3" s="43" t="str">
        <f>"2025"&amp;"年部门支出预算表"</f>
        <v>2025年部门支出预算表</v>
      </c>
    </row>
    <row r="4" ht="17.25" customHeight="1" spans="1:15">
      <c r="A4" s="46" t="str">
        <f>"单位名称："&amp;"昆明市西山区海口依兰中心学校"</f>
        <v>单位名称：昆明市西山区海口依兰中心学校</v>
      </c>
      <c r="O4" s="48" t="s">
        <v>1</v>
      </c>
    </row>
    <row r="5" ht="27" customHeight="1" spans="1:15">
      <c r="A5" s="225" t="s">
        <v>72</v>
      </c>
      <c r="B5" s="225" t="s">
        <v>73</v>
      </c>
      <c r="C5" s="225" t="s">
        <v>55</v>
      </c>
      <c r="D5" s="226" t="s">
        <v>58</v>
      </c>
      <c r="E5" s="227"/>
      <c r="F5" s="228"/>
      <c r="G5" s="229" t="s">
        <v>59</v>
      </c>
      <c r="H5" s="229" t="s">
        <v>60</v>
      </c>
      <c r="I5" s="229" t="s">
        <v>74</v>
      </c>
      <c r="J5" s="226" t="s">
        <v>62</v>
      </c>
      <c r="K5" s="227"/>
      <c r="L5" s="227"/>
      <c r="M5" s="227"/>
      <c r="N5" s="238"/>
      <c r="O5" s="239"/>
    </row>
    <row r="6" ht="42" customHeight="1" spans="1:15">
      <c r="A6" s="230"/>
      <c r="B6" s="230"/>
      <c r="C6" s="231"/>
      <c r="D6" s="232" t="s">
        <v>57</v>
      </c>
      <c r="E6" s="232" t="s">
        <v>75</v>
      </c>
      <c r="F6" s="232" t="s">
        <v>76</v>
      </c>
      <c r="G6" s="231"/>
      <c r="H6" s="231"/>
      <c r="I6" s="230"/>
      <c r="J6" s="232" t="s">
        <v>57</v>
      </c>
      <c r="K6" s="215" t="s">
        <v>77</v>
      </c>
      <c r="L6" s="215" t="s">
        <v>78</v>
      </c>
      <c r="M6" s="215" t="s">
        <v>79</v>
      </c>
      <c r="N6" s="215" t="s">
        <v>80</v>
      </c>
      <c r="O6" s="215"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18" customHeight="1" spans="1:15">
      <c r="A8" s="233">
        <v>205</v>
      </c>
      <c r="B8" s="233" t="s">
        <v>97</v>
      </c>
      <c r="C8" s="127">
        <v>14328752.47</v>
      </c>
      <c r="D8" s="132">
        <v>12478752.47</v>
      </c>
      <c r="E8" s="132">
        <v>10730975.51</v>
      </c>
      <c r="F8" s="132">
        <v>1747776.96</v>
      </c>
      <c r="G8" s="132"/>
      <c r="H8" s="132"/>
      <c r="I8" s="132"/>
      <c r="J8" s="132">
        <v>1850000</v>
      </c>
      <c r="K8" s="132"/>
      <c r="L8" s="132"/>
      <c r="M8" s="132"/>
      <c r="N8" s="127"/>
      <c r="O8" s="127">
        <v>1850000</v>
      </c>
    </row>
    <row r="9" ht="18" customHeight="1" spans="1:15">
      <c r="A9" s="234" t="s">
        <v>98</v>
      </c>
      <c r="B9" s="234" t="s">
        <v>99</v>
      </c>
      <c r="C9" s="127">
        <v>13461897.47</v>
      </c>
      <c r="D9" s="132">
        <v>11611897.47</v>
      </c>
      <c r="E9" s="132">
        <v>10729752.51</v>
      </c>
      <c r="F9" s="132">
        <v>882144.96</v>
      </c>
      <c r="G9" s="132"/>
      <c r="H9" s="132"/>
      <c r="I9" s="132"/>
      <c r="J9" s="132">
        <v>1850000</v>
      </c>
      <c r="K9" s="132"/>
      <c r="L9" s="132"/>
      <c r="M9" s="132"/>
      <c r="N9" s="127"/>
      <c r="O9" s="127">
        <v>1850000</v>
      </c>
    </row>
    <row r="10" ht="18" customHeight="1" spans="1:15">
      <c r="A10" s="235" t="s">
        <v>100</v>
      </c>
      <c r="B10" s="235" t="s">
        <v>101</v>
      </c>
      <c r="C10" s="127">
        <v>66329</v>
      </c>
      <c r="D10" s="132">
        <v>66329</v>
      </c>
      <c r="E10" s="132">
        <v>4361</v>
      </c>
      <c r="F10" s="132">
        <v>61968</v>
      </c>
      <c r="G10" s="132"/>
      <c r="H10" s="132"/>
      <c r="I10" s="132"/>
      <c r="J10" s="132"/>
      <c r="K10" s="132"/>
      <c r="L10" s="132"/>
      <c r="M10" s="132"/>
      <c r="N10" s="127"/>
      <c r="O10" s="127"/>
    </row>
    <row r="11" ht="18" customHeight="1" spans="1:15">
      <c r="A11" s="235" t="s">
        <v>102</v>
      </c>
      <c r="B11" s="235" t="s">
        <v>103</v>
      </c>
      <c r="C11" s="127">
        <v>12504044.63</v>
      </c>
      <c r="D11" s="132">
        <v>10654044.63</v>
      </c>
      <c r="E11" s="132">
        <v>10581975.51</v>
      </c>
      <c r="F11" s="132">
        <v>72069.12</v>
      </c>
      <c r="G11" s="132"/>
      <c r="H11" s="132"/>
      <c r="I11" s="132"/>
      <c r="J11" s="132">
        <v>1850000</v>
      </c>
      <c r="K11" s="132"/>
      <c r="L11" s="132"/>
      <c r="M11" s="132"/>
      <c r="N11" s="127"/>
      <c r="O11" s="127">
        <v>1850000</v>
      </c>
    </row>
    <row r="12" ht="18" customHeight="1" spans="1:15">
      <c r="A12" s="235" t="s">
        <v>104</v>
      </c>
      <c r="B12" s="235" t="s">
        <v>105</v>
      </c>
      <c r="C12" s="127">
        <v>891523.84</v>
      </c>
      <c r="D12" s="132">
        <v>891523.84</v>
      </c>
      <c r="E12" s="132">
        <v>143416</v>
      </c>
      <c r="F12" s="132">
        <v>748107.84</v>
      </c>
      <c r="G12" s="132"/>
      <c r="H12" s="132"/>
      <c r="I12" s="132"/>
      <c r="J12" s="132"/>
      <c r="K12" s="132"/>
      <c r="L12" s="132"/>
      <c r="M12" s="132"/>
      <c r="N12" s="127"/>
      <c r="O12" s="127"/>
    </row>
    <row r="13" ht="18" customHeight="1" spans="1:15">
      <c r="A13" s="234" t="s">
        <v>106</v>
      </c>
      <c r="B13" s="234" t="s">
        <v>107</v>
      </c>
      <c r="C13" s="127">
        <v>1991</v>
      </c>
      <c r="D13" s="132">
        <v>1991</v>
      </c>
      <c r="E13" s="132">
        <v>1223</v>
      </c>
      <c r="F13" s="132">
        <v>768</v>
      </c>
      <c r="G13" s="132"/>
      <c r="H13" s="132"/>
      <c r="I13" s="132"/>
      <c r="J13" s="132"/>
      <c r="K13" s="132"/>
      <c r="L13" s="132"/>
      <c r="M13" s="132"/>
      <c r="N13" s="127"/>
      <c r="O13" s="127"/>
    </row>
    <row r="14" ht="18" customHeight="1" spans="1:15">
      <c r="A14" s="235" t="s">
        <v>108</v>
      </c>
      <c r="B14" s="235" t="s">
        <v>109</v>
      </c>
      <c r="C14" s="127">
        <v>1991</v>
      </c>
      <c r="D14" s="132">
        <v>1991</v>
      </c>
      <c r="E14" s="132">
        <v>1223</v>
      </c>
      <c r="F14" s="132">
        <v>768</v>
      </c>
      <c r="G14" s="132"/>
      <c r="H14" s="132"/>
      <c r="I14" s="132"/>
      <c r="J14" s="132"/>
      <c r="K14" s="132"/>
      <c r="L14" s="132"/>
      <c r="M14" s="132"/>
      <c r="N14" s="127"/>
      <c r="O14" s="127"/>
    </row>
    <row r="15" ht="18" customHeight="1" spans="1:15">
      <c r="A15" s="234" t="s">
        <v>110</v>
      </c>
      <c r="B15" s="234" t="s">
        <v>111</v>
      </c>
      <c r="C15" s="127">
        <v>864864</v>
      </c>
      <c r="D15" s="132">
        <v>864864</v>
      </c>
      <c r="E15" s="132"/>
      <c r="F15" s="132">
        <v>864864</v>
      </c>
      <c r="G15" s="132"/>
      <c r="H15" s="132"/>
      <c r="I15" s="132"/>
      <c r="J15" s="132"/>
      <c r="K15" s="132"/>
      <c r="L15" s="132"/>
      <c r="M15" s="132"/>
      <c r="N15" s="127"/>
      <c r="O15" s="127"/>
    </row>
    <row r="16" ht="18" customHeight="1" spans="1:15">
      <c r="A16" s="235" t="s">
        <v>112</v>
      </c>
      <c r="B16" s="235" t="s">
        <v>113</v>
      </c>
      <c r="C16" s="127">
        <v>864864</v>
      </c>
      <c r="D16" s="132">
        <v>864864</v>
      </c>
      <c r="E16" s="132"/>
      <c r="F16" s="132">
        <v>864864</v>
      </c>
      <c r="G16" s="132"/>
      <c r="H16" s="132"/>
      <c r="I16" s="132"/>
      <c r="J16" s="132"/>
      <c r="K16" s="132"/>
      <c r="L16" s="132"/>
      <c r="M16" s="132"/>
      <c r="N16" s="127"/>
      <c r="O16" s="127"/>
    </row>
    <row r="17" ht="18" customHeight="1" spans="1:15">
      <c r="A17" s="233" t="s">
        <v>114</v>
      </c>
      <c r="B17" s="233" t="s">
        <v>115</v>
      </c>
      <c r="C17" s="127">
        <v>2070922.2</v>
      </c>
      <c r="D17" s="132">
        <v>2070922.2</v>
      </c>
      <c r="E17" s="132">
        <v>2070922.2</v>
      </c>
      <c r="F17" s="132"/>
      <c r="G17" s="132"/>
      <c r="H17" s="132"/>
      <c r="I17" s="132"/>
      <c r="J17" s="132"/>
      <c r="K17" s="132"/>
      <c r="L17" s="132"/>
      <c r="M17" s="132"/>
      <c r="N17" s="127"/>
      <c r="O17" s="127"/>
    </row>
    <row r="18" ht="18" customHeight="1" spans="1:15">
      <c r="A18" s="234" t="s">
        <v>116</v>
      </c>
      <c r="B18" s="234" t="s">
        <v>117</v>
      </c>
      <c r="C18" s="127">
        <v>2061279</v>
      </c>
      <c r="D18" s="132">
        <v>2061279</v>
      </c>
      <c r="E18" s="132">
        <v>2061279</v>
      </c>
      <c r="F18" s="132"/>
      <c r="G18" s="132"/>
      <c r="H18" s="132"/>
      <c r="I18" s="132"/>
      <c r="J18" s="132"/>
      <c r="K18" s="132"/>
      <c r="L18" s="132"/>
      <c r="M18" s="132"/>
      <c r="N18" s="127"/>
      <c r="O18" s="127"/>
    </row>
    <row r="19" ht="18" customHeight="1" spans="1:15">
      <c r="A19" s="235" t="s">
        <v>118</v>
      </c>
      <c r="B19" s="235" t="s">
        <v>119</v>
      </c>
      <c r="C19" s="127">
        <v>998679</v>
      </c>
      <c r="D19" s="132">
        <v>998679</v>
      </c>
      <c r="E19" s="132">
        <v>998679</v>
      </c>
      <c r="F19" s="132"/>
      <c r="G19" s="132"/>
      <c r="H19" s="132"/>
      <c r="I19" s="132"/>
      <c r="J19" s="132"/>
      <c r="K19" s="132"/>
      <c r="L19" s="132"/>
      <c r="M19" s="132"/>
      <c r="N19" s="127"/>
      <c r="O19" s="127"/>
    </row>
    <row r="20" ht="18" customHeight="1" spans="1:15">
      <c r="A20" s="235" t="s">
        <v>120</v>
      </c>
      <c r="B20" s="235" t="s">
        <v>121</v>
      </c>
      <c r="C20" s="127">
        <v>1062600</v>
      </c>
      <c r="D20" s="132">
        <v>1062600</v>
      </c>
      <c r="E20" s="132">
        <v>1062600</v>
      </c>
      <c r="F20" s="132"/>
      <c r="G20" s="132"/>
      <c r="H20" s="132"/>
      <c r="I20" s="132"/>
      <c r="J20" s="132"/>
      <c r="K20" s="132"/>
      <c r="L20" s="132"/>
      <c r="M20" s="132"/>
      <c r="N20" s="127"/>
      <c r="O20" s="127"/>
    </row>
    <row r="21" ht="18" customHeight="1" spans="1:15">
      <c r="A21" s="234" t="s">
        <v>122</v>
      </c>
      <c r="B21" s="234" t="s">
        <v>123</v>
      </c>
      <c r="C21" s="127">
        <v>9643.2</v>
      </c>
      <c r="D21" s="132">
        <v>9643.2</v>
      </c>
      <c r="E21" s="132">
        <v>9643.2</v>
      </c>
      <c r="F21" s="132"/>
      <c r="G21" s="132"/>
      <c r="H21" s="132"/>
      <c r="I21" s="132"/>
      <c r="J21" s="132"/>
      <c r="K21" s="132"/>
      <c r="L21" s="132"/>
      <c r="M21" s="132"/>
      <c r="N21" s="127"/>
      <c r="O21" s="127"/>
    </row>
    <row r="22" ht="18" customHeight="1" spans="1:15">
      <c r="A22" s="235" t="s">
        <v>124</v>
      </c>
      <c r="B22" s="235" t="s">
        <v>125</v>
      </c>
      <c r="C22" s="127">
        <v>9643.2</v>
      </c>
      <c r="D22" s="132">
        <v>9643.2</v>
      </c>
      <c r="E22" s="132">
        <v>9643.2</v>
      </c>
      <c r="F22" s="132"/>
      <c r="G22" s="132"/>
      <c r="H22" s="132"/>
      <c r="I22" s="132"/>
      <c r="J22" s="132"/>
      <c r="K22" s="132"/>
      <c r="L22" s="132"/>
      <c r="M22" s="132"/>
      <c r="N22" s="127"/>
      <c r="O22" s="127"/>
    </row>
    <row r="23" ht="18" customHeight="1" spans="1:15">
      <c r="A23" s="233" t="s">
        <v>126</v>
      </c>
      <c r="B23" s="233" t="s">
        <v>127</v>
      </c>
      <c r="C23" s="127">
        <v>1057757.44</v>
      </c>
      <c r="D23" s="132">
        <v>1057757.44</v>
      </c>
      <c r="E23" s="132">
        <v>1057757.44</v>
      </c>
      <c r="F23" s="132"/>
      <c r="G23" s="132"/>
      <c r="H23" s="132"/>
      <c r="I23" s="132"/>
      <c r="J23" s="132"/>
      <c r="K23" s="132"/>
      <c r="L23" s="132"/>
      <c r="M23" s="132"/>
      <c r="N23" s="127"/>
      <c r="O23" s="127"/>
    </row>
    <row r="24" ht="18" customHeight="1" spans="1:15">
      <c r="A24" s="234" t="s">
        <v>128</v>
      </c>
      <c r="B24" s="234" t="s">
        <v>129</v>
      </c>
      <c r="C24" s="127">
        <v>1057757.44</v>
      </c>
      <c r="D24" s="132">
        <v>1057757.44</v>
      </c>
      <c r="E24" s="132">
        <v>1057757.44</v>
      </c>
      <c r="F24" s="132"/>
      <c r="G24" s="132"/>
      <c r="H24" s="132"/>
      <c r="I24" s="132"/>
      <c r="J24" s="132"/>
      <c r="K24" s="132"/>
      <c r="L24" s="132"/>
      <c r="M24" s="132"/>
      <c r="N24" s="127"/>
      <c r="O24" s="127"/>
    </row>
    <row r="25" ht="18" customHeight="1" spans="1:15">
      <c r="A25" s="235" t="s">
        <v>130</v>
      </c>
      <c r="B25" s="235" t="s">
        <v>131</v>
      </c>
      <c r="C25" s="127">
        <v>457284</v>
      </c>
      <c r="D25" s="132">
        <v>457284</v>
      </c>
      <c r="E25" s="132">
        <v>457284</v>
      </c>
      <c r="F25" s="132"/>
      <c r="G25" s="132"/>
      <c r="H25" s="132"/>
      <c r="I25" s="132"/>
      <c r="J25" s="132"/>
      <c r="K25" s="132"/>
      <c r="L25" s="132"/>
      <c r="M25" s="132"/>
      <c r="N25" s="127"/>
      <c r="O25" s="127"/>
    </row>
    <row r="26" ht="18" customHeight="1" spans="1:15">
      <c r="A26" s="235" t="s">
        <v>132</v>
      </c>
      <c r="B26" s="235" t="s">
        <v>133</v>
      </c>
      <c r="C26" s="127">
        <v>523825</v>
      </c>
      <c r="D26" s="132">
        <v>523825</v>
      </c>
      <c r="E26" s="132">
        <v>523825</v>
      </c>
      <c r="F26" s="132"/>
      <c r="G26" s="132"/>
      <c r="H26" s="132"/>
      <c r="I26" s="132"/>
      <c r="J26" s="132"/>
      <c r="K26" s="132"/>
      <c r="L26" s="132"/>
      <c r="M26" s="132"/>
      <c r="N26" s="127"/>
      <c r="O26" s="127"/>
    </row>
    <row r="27" ht="18" customHeight="1" spans="1:15">
      <c r="A27" s="235" t="s">
        <v>134</v>
      </c>
      <c r="B27" s="235" t="s">
        <v>135</v>
      </c>
      <c r="C27" s="127">
        <v>76648.44</v>
      </c>
      <c r="D27" s="132">
        <v>76648.44</v>
      </c>
      <c r="E27" s="132">
        <v>76648.44</v>
      </c>
      <c r="F27" s="132"/>
      <c r="G27" s="132"/>
      <c r="H27" s="132"/>
      <c r="I27" s="132"/>
      <c r="J27" s="132"/>
      <c r="K27" s="132"/>
      <c r="L27" s="132"/>
      <c r="M27" s="132"/>
      <c r="N27" s="127"/>
      <c r="O27" s="127"/>
    </row>
    <row r="28" ht="18" customHeight="1" spans="1:15">
      <c r="A28" s="233" t="s">
        <v>136</v>
      </c>
      <c r="B28" s="233" t="s">
        <v>137</v>
      </c>
      <c r="C28" s="127">
        <v>947820</v>
      </c>
      <c r="D28" s="132">
        <v>947820</v>
      </c>
      <c r="E28" s="132">
        <v>947820</v>
      </c>
      <c r="F28" s="132"/>
      <c r="G28" s="132"/>
      <c r="H28" s="132"/>
      <c r="I28" s="132"/>
      <c r="J28" s="132"/>
      <c r="K28" s="132"/>
      <c r="L28" s="132"/>
      <c r="M28" s="132"/>
      <c r="N28" s="127"/>
      <c r="O28" s="127"/>
    </row>
    <row r="29" ht="18" customHeight="1" spans="1:15">
      <c r="A29" s="234" t="s">
        <v>138</v>
      </c>
      <c r="B29" s="234" t="s">
        <v>139</v>
      </c>
      <c r="C29" s="127">
        <v>947820</v>
      </c>
      <c r="D29" s="132">
        <v>947820</v>
      </c>
      <c r="E29" s="132">
        <v>947820</v>
      </c>
      <c r="F29" s="132"/>
      <c r="G29" s="132"/>
      <c r="H29" s="132"/>
      <c r="I29" s="132"/>
      <c r="J29" s="132"/>
      <c r="K29" s="132"/>
      <c r="L29" s="132"/>
      <c r="M29" s="132"/>
      <c r="N29" s="127"/>
      <c r="O29" s="127"/>
    </row>
    <row r="30" ht="21" customHeight="1" spans="1:15">
      <c r="A30" s="235" t="s">
        <v>140</v>
      </c>
      <c r="B30" s="235" t="s">
        <v>141</v>
      </c>
      <c r="C30" s="127">
        <v>947820</v>
      </c>
      <c r="D30" s="132">
        <v>947820</v>
      </c>
      <c r="E30" s="132">
        <v>947820</v>
      </c>
      <c r="F30" s="132"/>
      <c r="G30" s="132"/>
      <c r="H30" s="132"/>
      <c r="I30" s="132"/>
      <c r="J30" s="132"/>
      <c r="K30" s="132"/>
      <c r="L30" s="132"/>
      <c r="M30" s="132"/>
      <c r="N30" s="127"/>
      <c r="O30" s="127"/>
    </row>
    <row r="31" ht="21" customHeight="1" spans="1:15">
      <c r="A31" s="236" t="s">
        <v>55</v>
      </c>
      <c r="B31" s="237"/>
      <c r="C31" s="132">
        <v>18405252.11</v>
      </c>
      <c r="D31" s="132">
        <v>16555252.11</v>
      </c>
      <c r="E31" s="132">
        <v>14807475.15</v>
      </c>
      <c r="F31" s="132">
        <v>1747776.96</v>
      </c>
      <c r="G31" s="132"/>
      <c r="H31" s="132"/>
      <c r="I31" s="132"/>
      <c r="J31" s="132">
        <v>1850000</v>
      </c>
      <c r="K31" s="132"/>
      <c r="L31" s="132"/>
      <c r="M31" s="132"/>
      <c r="N31" s="132"/>
      <c r="O31" s="132">
        <v>1850000</v>
      </c>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scale="60"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45" sqref="D45"/>
    </sheetView>
  </sheetViews>
  <sheetFormatPr defaultColWidth="8.625" defaultRowHeight="12.75" customHeight="1" outlineLevelCol="3"/>
  <cols>
    <col min="1" max="4" width="35.625" style="1" customWidth="1"/>
    <col min="5" max="16384" width="8.625" style="1"/>
  </cols>
  <sheetData>
    <row r="1" customHeight="1" spans="1:4">
      <c r="A1" s="2"/>
      <c r="B1" s="2"/>
      <c r="C1" s="2"/>
      <c r="D1" s="2"/>
    </row>
    <row r="2" ht="15" customHeight="1" spans="1:4">
      <c r="A2" s="44"/>
      <c r="B2" s="48"/>
      <c r="C2" s="48"/>
      <c r="D2" s="48" t="s">
        <v>142</v>
      </c>
    </row>
    <row r="3" ht="41.25" customHeight="1" spans="1:1">
      <c r="A3" s="43" t="str">
        <f>"2025"&amp;"年部门财政拨款收支预算总表"</f>
        <v>2025年部门财政拨款收支预算总表</v>
      </c>
    </row>
    <row r="4" ht="17.25" customHeight="1" spans="1:4">
      <c r="A4" s="46" t="str">
        <f>"单位名称："&amp;"昆明市西山区海口依兰中心学校"</f>
        <v>单位名称：昆明市西山区海口依兰中心学校</v>
      </c>
      <c r="B4" s="214"/>
      <c r="D4" s="48" t="s">
        <v>1</v>
      </c>
    </row>
    <row r="5" ht="17.25" customHeight="1" spans="1:4">
      <c r="A5" s="215" t="s">
        <v>2</v>
      </c>
      <c r="B5" s="216"/>
      <c r="C5" s="215" t="s">
        <v>3</v>
      </c>
      <c r="D5" s="216"/>
    </row>
    <row r="6" ht="18.75" customHeight="1" spans="1:4">
      <c r="A6" s="215" t="s">
        <v>4</v>
      </c>
      <c r="B6" s="215" t="s">
        <v>5</v>
      </c>
      <c r="C6" s="215" t="s">
        <v>6</v>
      </c>
      <c r="D6" s="215" t="s">
        <v>5</v>
      </c>
    </row>
    <row r="7" ht="16.5" customHeight="1" spans="1:4">
      <c r="A7" s="217" t="s">
        <v>143</v>
      </c>
      <c r="B7" s="218">
        <v>16555252.11</v>
      </c>
      <c r="C7" s="217" t="s">
        <v>144</v>
      </c>
      <c r="D7" s="218">
        <v>16555252.11</v>
      </c>
    </row>
    <row r="8" ht="16.5" customHeight="1" spans="1:4">
      <c r="A8" s="217" t="s">
        <v>145</v>
      </c>
      <c r="B8" s="218">
        <v>16555252.11</v>
      </c>
      <c r="C8" s="217" t="s">
        <v>146</v>
      </c>
      <c r="D8" s="218"/>
    </row>
    <row r="9" ht="16.5" customHeight="1" spans="1:4">
      <c r="A9" s="217" t="s">
        <v>147</v>
      </c>
      <c r="B9" s="218"/>
      <c r="C9" s="217" t="s">
        <v>148</v>
      </c>
      <c r="D9" s="218"/>
    </row>
    <row r="10" ht="16.5" customHeight="1" spans="1:4">
      <c r="A10" s="217" t="s">
        <v>149</v>
      </c>
      <c r="B10" s="218"/>
      <c r="C10" s="217" t="s">
        <v>150</v>
      </c>
      <c r="D10" s="218"/>
    </row>
    <row r="11" ht="16.5" customHeight="1" spans="1:4">
      <c r="A11" s="217" t="s">
        <v>151</v>
      </c>
      <c r="B11" s="218"/>
      <c r="C11" s="217" t="s">
        <v>152</v>
      </c>
      <c r="D11" s="218"/>
    </row>
    <row r="12" ht="16.5" customHeight="1" spans="1:4">
      <c r="A12" s="217" t="s">
        <v>145</v>
      </c>
      <c r="B12" s="218"/>
      <c r="C12" s="217" t="s">
        <v>153</v>
      </c>
      <c r="D12" s="218">
        <v>12478752.47</v>
      </c>
    </row>
    <row r="13" ht="16.5" customHeight="1" spans="1:4">
      <c r="A13" s="219" t="s">
        <v>147</v>
      </c>
      <c r="B13" s="127"/>
      <c r="C13" s="68" t="s">
        <v>154</v>
      </c>
      <c r="D13" s="127"/>
    </row>
    <row r="14" ht="16.5" customHeight="1" spans="1:4">
      <c r="A14" s="219" t="s">
        <v>149</v>
      </c>
      <c r="B14" s="127"/>
      <c r="C14" s="68" t="s">
        <v>155</v>
      </c>
      <c r="D14" s="127"/>
    </row>
    <row r="15" ht="16.5" customHeight="1" spans="1:4">
      <c r="A15" s="220"/>
      <c r="B15" s="221"/>
      <c r="C15" s="68" t="s">
        <v>156</v>
      </c>
      <c r="D15" s="127">
        <v>2070922.2</v>
      </c>
    </row>
    <row r="16" ht="16.5" customHeight="1" spans="1:4">
      <c r="A16" s="220"/>
      <c r="B16" s="221"/>
      <c r="C16" s="68" t="s">
        <v>157</v>
      </c>
      <c r="D16" s="127">
        <v>1057757.44</v>
      </c>
    </row>
    <row r="17" ht="16.5" customHeight="1" spans="1:4">
      <c r="A17" s="220"/>
      <c r="B17" s="221"/>
      <c r="C17" s="68" t="s">
        <v>158</v>
      </c>
      <c r="D17" s="127"/>
    </row>
    <row r="18" ht="16.5" customHeight="1" spans="1:4">
      <c r="A18" s="220"/>
      <c r="B18" s="221"/>
      <c r="C18" s="68" t="s">
        <v>159</v>
      </c>
      <c r="D18" s="127"/>
    </row>
    <row r="19" ht="16.5" customHeight="1" spans="1:4">
      <c r="A19" s="220"/>
      <c r="B19" s="221"/>
      <c r="C19" s="68" t="s">
        <v>160</v>
      </c>
      <c r="D19" s="127"/>
    </row>
    <row r="20" ht="16.5" customHeight="1" spans="1:4">
      <c r="A20" s="220"/>
      <c r="B20" s="221"/>
      <c r="C20" s="68" t="s">
        <v>161</v>
      </c>
      <c r="D20" s="127"/>
    </row>
    <row r="21" ht="16.5" customHeight="1" spans="1:4">
      <c r="A21" s="220"/>
      <c r="B21" s="221"/>
      <c r="C21" s="68" t="s">
        <v>162</v>
      </c>
      <c r="D21" s="127"/>
    </row>
    <row r="22" ht="16.5" customHeight="1" spans="1:4">
      <c r="A22" s="220"/>
      <c r="B22" s="221"/>
      <c r="C22" s="68" t="s">
        <v>163</v>
      </c>
      <c r="D22" s="127"/>
    </row>
    <row r="23" ht="16.5" customHeight="1" spans="1:4">
      <c r="A23" s="220"/>
      <c r="B23" s="221"/>
      <c r="C23" s="68" t="s">
        <v>164</v>
      </c>
      <c r="D23" s="127"/>
    </row>
    <row r="24" ht="16.5" customHeight="1" spans="1:4">
      <c r="A24" s="220"/>
      <c r="B24" s="221"/>
      <c r="C24" s="68" t="s">
        <v>165</v>
      </c>
      <c r="D24" s="127"/>
    </row>
    <row r="25" ht="16.5" customHeight="1" spans="1:4">
      <c r="A25" s="220"/>
      <c r="B25" s="221"/>
      <c r="C25" s="68" t="s">
        <v>166</v>
      </c>
      <c r="D25" s="127"/>
    </row>
    <row r="26" ht="16.5" customHeight="1" spans="1:4">
      <c r="A26" s="220"/>
      <c r="B26" s="221"/>
      <c r="C26" s="68" t="s">
        <v>167</v>
      </c>
      <c r="D26" s="127">
        <v>947820</v>
      </c>
    </row>
    <row r="27" ht="16.5" customHeight="1" spans="1:4">
      <c r="A27" s="220"/>
      <c r="B27" s="221"/>
      <c r="C27" s="68" t="s">
        <v>168</v>
      </c>
      <c r="D27" s="127"/>
    </row>
    <row r="28" ht="16.5" customHeight="1" spans="1:4">
      <c r="A28" s="220"/>
      <c r="B28" s="221"/>
      <c r="C28" s="68" t="s">
        <v>169</v>
      </c>
      <c r="D28" s="127"/>
    </row>
    <row r="29" ht="16.5" customHeight="1" spans="1:4">
      <c r="A29" s="220"/>
      <c r="B29" s="221"/>
      <c r="C29" s="68" t="s">
        <v>170</v>
      </c>
      <c r="D29" s="127"/>
    </row>
    <row r="30" ht="16.5" customHeight="1" spans="1:4">
      <c r="A30" s="220"/>
      <c r="B30" s="221"/>
      <c r="C30" s="68" t="s">
        <v>171</v>
      </c>
      <c r="D30" s="127"/>
    </row>
    <row r="31" ht="16.5" customHeight="1" spans="1:4">
      <c r="A31" s="220"/>
      <c r="B31" s="221"/>
      <c r="C31" s="68" t="s">
        <v>172</v>
      </c>
      <c r="D31" s="127"/>
    </row>
    <row r="32" ht="16.5" customHeight="1" spans="1:4">
      <c r="A32" s="220"/>
      <c r="B32" s="221"/>
      <c r="C32" s="219" t="s">
        <v>173</v>
      </c>
      <c r="D32" s="127"/>
    </row>
    <row r="33" ht="16.5" customHeight="1" spans="1:4">
      <c r="A33" s="220"/>
      <c r="B33" s="221"/>
      <c r="C33" s="219" t="s">
        <v>174</v>
      </c>
      <c r="D33" s="127"/>
    </row>
    <row r="34" ht="16.5" customHeight="1" spans="1:4">
      <c r="A34" s="220"/>
      <c r="B34" s="221"/>
      <c r="C34" s="31" t="s">
        <v>175</v>
      </c>
      <c r="D34" s="222"/>
    </row>
    <row r="35" ht="15" customHeight="1" spans="1:4">
      <c r="A35" s="223" t="s">
        <v>50</v>
      </c>
      <c r="B35" s="224">
        <v>16555252.11</v>
      </c>
      <c r="C35" s="223" t="s">
        <v>51</v>
      </c>
      <c r="D35" s="224">
        <v>16555252.11</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7" activePane="bottomLeft" state="frozen"/>
      <selection/>
      <selection pane="bottomLeft" activeCell="B36" sqref="B36"/>
    </sheetView>
  </sheetViews>
  <sheetFormatPr defaultColWidth="9.125" defaultRowHeight="14.25" customHeight="1" outlineLevelCol="6"/>
  <cols>
    <col min="1" max="1" width="20.125" style="1" customWidth="1"/>
    <col min="2" max="2" width="44" style="1" customWidth="1"/>
    <col min="3" max="7" width="24.125" style="1" customWidth="1"/>
    <col min="8" max="16384" width="9.125" style="1"/>
  </cols>
  <sheetData>
    <row r="1" customHeight="1" spans="1:7">
      <c r="A1" s="2"/>
      <c r="B1" s="2"/>
      <c r="C1" s="2"/>
      <c r="D1" s="2"/>
      <c r="E1" s="2"/>
      <c r="F1" s="2"/>
      <c r="G1" s="2"/>
    </row>
    <row r="2" customHeight="1" spans="4:7">
      <c r="D2" s="202"/>
      <c r="F2" s="70"/>
      <c r="G2" s="203" t="s">
        <v>176</v>
      </c>
    </row>
    <row r="3" ht="41.25" customHeight="1" spans="1:7">
      <c r="A3" s="142" t="str">
        <f>"2025"&amp;"年一般公共预算支出预算表（按功能科目分类）"</f>
        <v>2025年一般公共预算支出预算表（按功能科目分类）</v>
      </c>
      <c r="B3" s="142"/>
      <c r="C3" s="142"/>
      <c r="D3" s="142"/>
      <c r="E3" s="142"/>
      <c r="F3" s="142"/>
      <c r="G3" s="142"/>
    </row>
    <row r="4" ht="18" customHeight="1" spans="1:7">
      <c r="A4" s="6" t="str">
        <f>"单位名称："&amp;"昆明市西山区海口依兰中心学校"</f>
        <v>单位名称：昆明市西山区海口依兰中心学校</v>
      </c>
      <c r="F4" s="138"/>
      <c r="G4" s="203" t="s">
        <v>1</v>
      </c>
    </row>
    <row r="5" ht="20.25" customHeight="1" spans="1:7">
      <c r="A5" s="204" t="s">
        <v>177</v>
      </c>
      <c r="B5" s="205"/>
      <c r="C5" s="143" t="s">
        <v>55</v>
      </c>
      <c r="D5" s="206" t="s">
        <v>75</v>
      </c>
      <c r="E5" s="13"/>
      <c r="F5" s="14"/>
      <c r="G5" s="207" t="s">
        <v>76</v>
      </c>
    </row>
    <row r="6" ht="20.25" customHeight="1" spans="1:7">
      <c r="A6" s="208" t="s">
        <v>72</v>
      </c>
      <c r="B6" s="208" t="s">
        <v>73</v>
      </c>
      <c r="C6" s="20"/>
      <c r="D6" s="148" t="s">
        <v>57</v>
      </c>
      <c r="E6" s="148" t="s">
        <v>178</v>
      </c>
      <c r="F6" s="148" t="s">
        <v>179</v>
      </c>
      <c r="G6" s="209"/>
    </row>
    <row r="7" ht="15" customHeight="1" spans="1:7">
      <c r="A7" s="59" t="s">
        <v>82</v>
      </c>
      <c r="B7" s="59" t="s">
        <v>83</v>
      </c>
      <c r="C7" s="59" t="s">
        <v>84</v>
      </c>
      <c r="D7" s="59" t="s">
        <v>85</v>
      </c>
      <c r="E7" s="59" t="s">
        <v>86</v>
      </c>
      <c r="F7" s="59" t="s">
        <v>87</v>
      </c>
      <c r="G7" s="59" t="s">
        <v>88</v>
      </c>
    </row>
    <row r="8" ht="15" customHeight="1" spans="1:7">
      <c r="A8" s="124" t="s">
        <v>180</v>
      </c>
      <c r="B8" s="124" t="s">
        <v>97</v>
      </c>
      <c r="C8" s="210">
        <v>12478752.47</v>
      </c>
      <c r="D8" s="211">
        <v>10730975.51</v>
      </c>
      <c r="E8" s="211">
        <v>9753965.28</v>
      </c>
      <c r="F8" s="211">
        <v>977010.23</v>
      </c>
      <c r="G8" s="211">
        <v>1747776.96</v>
      </c>
    </row>
    <row r="9" ht="15" customHeight="1" spans="1:7">
      <c r="A9" s="212" t="s">
        <v>98</v>
      </c>
      <c r="B9" s="212" t="s">
        <v>99</v>
      </c>
      <c r="C9" s="210">
        <v>11611897.47</v>
      </c>
      <c r="D9" s="211">
        <v>10729752.51</v>
      </c>
      <c r="E9" s="211">
        <v>9753965.28</v>
      </c>
      <c r="F9" s="211">
        <v>975787.23</v>
      </c>
      <c r="G9" s="211">
        <v>882144.96</v>
      </c>
    </row>
    <row r="10" ht="15" customHeight="1" spans="1:7">
      <c r="A10" s="213" t="s">
        <v>100</v>
      </c>
      <c r="B10" s="213" t="s">
        <v>101</v>
      </c>
      <c r="C10" s="210">
        <v>66329</v>
      </c>
      <c r="D10" s="211">
        <v>4361</v>
      </c>
      <c r="E10" s="211"/>
      <c r="F10" s="211">
        <v>4361</v>
      </c>
      <c r="G10" s="211">
        <v>61968</v>
      </c>
    </row>
    <row r="11" ht="15" customHeight="1" spans="1:7">
      <c r="A11" s="213" t="s">
        <v>102</v>
      </c>
      <c r="B11" s="213" t="s">
        <v>103</v>
      </c>
      <c r="C11" s="210">
        <v>10654044.63</v>
      </c>
      <c r="D11" s="211">
        <v>10581975.51</v>
      </c>
      <c r="E11" s="211">
        <v>9753965.28</v>
      </c>
      <c r="F11" s="211">
        <v>828010.23</v>
      </c>
      <c r="G11" s="211">
        <v>72069.12</v>
      </c>
    </row>
    <row r="12" ht="15" customHeight="1" spans="1:7">
      <c r="A12" s="213" t="s">
        <v>104</v>
      </c>
      <c r="B12" s="213" t="s">
        <v>105</v>
      </c>
      <c r="C12" s="210">
        <v>891523.84</v>
      </c>
      <c r="D12" s="211">
        <v>143416</v>
      </c>
      <c r="E12" s="211"/>
      <c r="F12" s="211">
        <v>143416</v>
      </c>
      <c r="G12" s="211">
        <v>748107.84</v>
      </c>
    </row>
    <row r="13" ht="15" customHeight="1" spans="1:7">
      <c r="A13" s="212" t="s">
        <v>106</v>
      </c>
      <c r="B13" s="212" t="s">
        <v>107</v>
      </c>
      <c r="C13" s="210">
        <v>1991</v>
      </c>
      <c r="D13" s="211">
        <v>1223</v>
      </c>
      <c r="E13" s="211"/>
      <c r="F13" s="211">
        <v>1223</v>
      </c>
      <c r="G13" s="211">
        <v>768</v>
      </c>
    </row>
    <row r="14" ht="15" customHeight="1" spans="1:7">
      <c r="A14" s="213" t="s">
        <v>108</v>
      </c>
      <c r="B14" s="213" t="s">
        <v>109</v>
      </c>
      <c r="C14" s="210">
        <v>1991</v>
      </c>
      <c r="D14" s="211">
        <v>1223</v>
      </c>
      <c r="E14" s="211"/>
      <c r="F14" s="211">
        <v>1223</v>
      </c>
      <c r="G14" s="211">
        <v>768</v>
      </c>
    </row>
    <row r="15" ht="15" customHeight="1" spans="1:7">
      <c r="A15" s="212" t="s">
        <v>110</v>
      </c>
      <c r="B15" s="212" t="s">
        <v>111</v>
      </c>
      <c r="C15" s="210">
        <v>864864</v>
      </c>
      <c r="D15" s="211"/>
      <c r="E15" s="211"/>
      <c r="F15" s="211"/>
      <c r="G15" s="211">
        <v>864864</v>
      </c>
    </row>
    <row r="16" ht="15" customHeight="1" spans="1:7">
      <c r="A16" s="213" t="s">
        <v>112</v>
      </c>
      <c r="B16" s="213" t="s">
        <v>113</v>
      </c>
      <c r="C16" s="210">
        <v>864864</v>
      </c>
      <c r="D16" s="211"/>
      <c r="E16" s="211"/>
      <c r="F16" s="211"/>
      <c r="G16" s="211">
        <v>864864</v>
      </c>
    </row>
    <row r="17" ht="15" customHeight="1" spans="1:7">
      <c r="A17" s="124" t="s">
        <v>114</v>
      </c>
      <c r="B17" s="124" t="s">
        <v>115</v>
      </c>
      <c r="C17" s="210">
        <v>2070922.2</v>
      </c>
      <c r="D17" s="211">
        <v>2070922.2</v>
      </c>
      <c r="E17" s="211">
        <v>2070922.2</v>
      </c>
      <c r="F17" s="211"/>
      <c r="G17" s="211"/>
    </row>
    <row r="18" ht="15" customHeight="1" spans="1:7">
      <c r="A18" s="212" t="s">
        <v>116</v>
      </c>
      <c r="B18" s="212" t="s">
        <v>117</v>
      </c>
      <c r="C18" s="210">
        <v>2061279</v>
      </c>
      <c r="D18" s="211">
        <v>2061279</v>
      </c>
      <c r="E18" s="211">
        <v>2061279</v>
      </c>
      <c r="F18" s="211"/>
      <c r="G18" s="211"/>
    </row>
    <row r="19" ht="15" customHeight="1" spans="1:7">
      <c r="A19" s="213" t="s">
        <v>118</v>
      </c>
      <c r="B19" s="213" t="s">
        <v>119</v>
      </c>
      <c r="C19" s="210">
        <v>998679</v>
      </c>
      <c r="D19" s="211">
        <v>998679</v>
      </c>
      <c r="E19" s="211">
        <v>998679</v>
      </c>
      <c r="F19" s="211"/>
      <c r="G19" s="211"/>
    </row>
    <row r="20" ht="15" customHeight="1" spans="1:7">
      <c r="A20" s="213" t="s">
        <v>120</v>
      </c>
      <c r="B20" s="213" t="s">
        <v>121</v>
      </c>
      <c r="C20" s="210">
        <v>1062600</v>
      </c>
      <c r="D20" s="211">
        <v>1062600</v>
      </c>
      <c r="E20" s="211">
        <v>1062600</v>
      </c>
      <c r="F20" s="211"/>
      <c r="G20" s="211"/>
    </row>
    <row r="21" ht="15" customHeight="1" spans="1:7">
      <c r="A21" s="212" t="s">
        <v>122</v>
      </c>
      <c r="B21" s="212" t="s">
        <v>123</v>
      </c>
      <c r="C21" s="210">
        <v>9643.2</v>
      </c>
      <c r="D21" s="211">
        <v>9643.2</v>
      </c>
      <c r="E21" s="211">
        <v>9643.2</v>
      </c>
      <c r="F21" s="211"/>
      <c r="G21" s="211"/>
    </row>
    <row r="22" ht="15" customHeight="1" spans="1:7">
      <c r="A22" s="213" t="s">
        <v>124</v>
      </c>
      <c r="B22" s="213" t="s">
        <v>125</v>
      </c>
      <c r="C22" s="210">
        <v>9643.2</v>
      </c>
      <c r="D22" s="211">
        <v>9643.2</v>
      </c>
      <c r="E22" s="211">
        <v>9643.2</v>
      </c>
      <c r="F22" s="211"/>
      <c r="G22" s="211"/>
    </row>
    <row r="23" ht="15" customHeight="1" spans="1:7">
      <c r="A23" s="124" t="s">
        <v>126</v>
      </c>
      <c r="B23" s="124" t="s">
        <v>127</v>
      </c>
      <c r="C23" s="210">
        <v>1057757.44</v>
      </c>
      <c r="D23" s="211">
        <v>1057757.44</v>
      </c>
      <c r="E23" s="211">
        <v>1057757.44</v>
      </c>
      <c r="F23" s="211"/>
      <c r="G23" s="211"/>
    </row>
    <row r="24" ht="15" customHeight="1" spans="1:7">
      <c r="A24" s="212" t="s">
        <v>128</v>
      </c>
      <c r="B24" s="212" t="s">
        <v>129</v>
      </c>
      <c r="C24" s="210">
        <v>1057757.44</v>
      </c>
      <c r="D24" s="211">
        <v>1057757.44</v>
      </c>
      <c r="E24" s="211">
        <v>1057757.44</v>
      </c>
      <c r="F24" s="211"/>
      <c r="G24" s="211"/>
    </row>
    <row r="25" ht="15" customHeight="1" spans="1:7">
      <c r="A25" s="213" t="s">
        <v>130</v>
      </c>
      <c r="B25" s="213" t="s">
        <v>131</v>
      </c>
      <c r="C25" s="210">
        <v>457284</v>
      </c>
      <c r="D25" s="211">
        <v>457284</v>
      </c>
      <c r="E25" s="211">
        <v>457284</v>
      </c>
      <c r="F25" s="211"/>
      <c r="G25" s="211"/>
    </row>
    <row r="26" ht="15" customHeight="1" spans="1:7">
      <c r="A26" s="213" t="s">
        <v>132</v>
      </c>
      <c r="B26" s="213" t="s">
        <v>133</v>
      </c>
      <c r="C26" s="210">
        <v>523825</v>
      </c>
      <c r="D26" s="211">
        <v>523825</v>
      </c>
      <c r="E26" s="211">
        <v>523825</v>
      </c>
      <c r="F26" s="211"/>
      <c r="G26" s="211"/>
    </row>
    <row r="27" ht="15" customHeight="1" spans="1:7">
      <c r="A27" s="213" t="s">
        <v>134</v>
      </c>
      <c r="B27" s="213" t="s">
        <v>135</v>
      </c>
      <c r="C27" s="210">
        <v>76648.44</v>
      </c>
      <c r="D27" s="211">
        <v>76648.44</v>
      </c>
      <c r="E27" s="211">
        <v>76648.44</v>
      </c>
      <c r="F27" s="211"/>
      <c r="G27" s="211"/>
    </row>
    <row r="28" ht="15" customHeight="1" spans="1:7">
      <c r="A28" s="124" t="s">
        <v>136</v>
      </c>
      <c r="B28" s="124" t="s">
        <v>137</v>
      </c>
      <c r="C28" s="210">
        <v>947820</v>
      </c>
      <c r="D28" s="211">
        <v>947820</v>
      </c>
      <c r="E28" s="211">
        <v>947820</v>
      </c>
      <c r="F28" s="211"/>
      <c r="G28" s="211"/>
    </row>
    <row r="29" ht="15" customHeight="1" spans="1:7">
      <c r="A29" s="212" t="s">
        <v>138</v>
      </c>
      <c r="B29" s="212" t="s">
        <v>139</v>
      </c>
      <c r="C29" s="210">
        <v>947820</v>
      </c>
      <c r="D29" s="211">
        <v>947820</v>
      </c>
      <c r="E29" s="211">
        <v>947820</v>
      </c>
      <c r="F29" s="211"/>
      <c r="G29" s="211"/>
    </row>
    <row r="30" ht="15" customHeight="1" spans="1:7">
      <c r="A30" s="213" t="s">
        <v>140</v>
      </c>
      <c r="B30" s="213" t="s">
        <v>141</v>
      </c>
      <c r="C30" s="210">
        <v>947820</v>
      </c>
      <c r="D30" s="211">
        <v>947820</v>
      </c>
      <c r="E30" s="211">
        <v>947820</v>
      </c>
      <c r="F30" s="211"/>
      <c r="G30" s="211"/>
    </row>
    <row r="31" ht="18" customHeight="1" spans="1:7">
      <c r="A31" s="164" t="s">
        <v>181</v>
      </c>
      <c r="B31" s="164" t="s">
        <v>181</v>
      </c>
      <c r="C31" s="210">
        <v>16555252.11</v>
      </c>
      <c r="D31" s="211">
        <v>14807475.15</v>
      </c>
      <c r="E31" s="210">
        <v>13830464.92</v>
      </c>
      <c r="F31" s="210">
        <v>977010.23</v>
      </c>
      <c r="G31" s="210">
        <v>1747776.96</v>
      </c>
    </row>
  </sheetData>
  <mergeCells count="6">
    <mergeCell ref="A3:G3"/>
    <mergeCell ref="A5:B5"/>
    <mergeCell ref="D5:F5"/>
    <mergeCell ref="A31:B31"/>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 sqref="A1"/>
    </sheetView>
  </sheetViews>
  <sheetFormatPr defaultColWidth="10.375" defaultRowHeight="14.25" customHeight="1" outlineLevelCol="5"/>
  <cols>
    <col min="1" max="6" width="18.875" style="1" customWidth="1"/>
    <col min="7" max="16384" width="10.375" style="1"/>
  </cols>
  <sheetData>
    <row r="1" customHeight="1" spans="1:6">
      <c r="A1" s="2"/>
      <c r="B1" s="2"/>
      <c r="C1" s="2"/>
      <c r="D1" s="2"/>
      <c r="E1" s="2"/>
      <c r="F1" s="2"/>
    </row>
    <row r="2" customHeight="1" spans="1:6">
      <c r="A2" s="45"/>
      <c r="B2" s="45"/>
      <c r="C2" s="45"/>
      <c r="D2" s="45"/>
      <c r="E2" s="44"/>
      <c r="F2" s="197" t="s">
        <v>182</v>
      </c>
    </row>
    <row r="3" ht="41.25" customHeight="1" spans="1:6">
      <c r="A3" s="198" t="str">
        <f>"2025"&amp;"年一般公共预算“三公”经费支出预算表"</f>
        <v>2025年一般公共预算“三公”经费支出预算表</v>
      </c>
      <c r="B3" s="45"/>
      <c r="C3" s="45"/>
      <c r="D3" s="45"/>
      <c r="E3" s="44"/>
      <c r="F3" s="45"/>
    </row>
    <row r="4" customHeight="1" spans="1:6">
      <c r="A4" s="199" t="str">
        <f>"单位名称："&amp;"昆明市西山区海口依兰中心学校"</f>
        <v>单位名称：昆明市西山区海口依兰中心学校</v>
      </c>
      <c r="B4" s="200"/>
      <c r="D4" s="45"/>
      <c r="E4" s="44"/>
      <c r="F4" s="63" t="s">
        <v>1</v>
      </c>
    </row>
    <row r="5" ht="27" customHeight="1" spans="1:6">
      <c r="A5" s="49" t="s">
        <v>183</v>
      </c>
      <c r="B5" s="49" t="s">
        <v>184</v>
      </c>
      <c r="C5" s="49" t="s">
        <v>185</v>
      </c>
      <c r="D5" s="49"/>
      <c r="E5" s="38"/>
      <c r="F5" s="49" t="s">
        <v>186</v>
      </c>
    </row>
    <row r="6" ht="28.5" customHeight="1" spans="1:6">
      <c r="A6" s="201"/>
      <c r="B6" s="51"/>
      <c r="C6" s="38" t="s">
        <v>57</v>
      </c>
      <c r="D6" s="38" t="s">
        <v>187</v>
      </c>
      <c r="E6" s="38" t="s">
        <v>188</v>
      </c>
      <c r="F6" s="50"/>
    </row>
    <row r="7" ht="17.25" customHeight="1" spans="1:6">
      <c r="A7" s="56" t="s">
        <v>82</v>
      </c>
      <c r="B7" s="56" t="s">
        <v>83</v>
      </c>
      <c r="C7" s="56" t="s">
        <v>84</v>
      </c>
      <c r="D7" s="56" t="s">
        <v>85</v>
      </c>
      <c r="E7" s="56" t="s">
        <v>86</v>
      </c>
      <c r="F7" s="56" t="s">
        <v>87</v>
      </c>
    </row>
    <row r="8" ht="17.25" customHeight="1" spans="1:6">
      <c r="A8" s="79"/>
      <c r="B8" s="79"/>
      <c r="C8" s="79"/>
      <c r="D8" s="79"/>
      <c r="E8" s="79"/>
      <c r="F8" s="79"/>
    </row>
    <row r="10" customHeight="1" spans="1:1">
      <c r="A10" s="1" t="s">
        <v>189</v>
      </c>
    </row>
  </sheetData>
  <mergeCells count="6">
    <mergeCell ref="A3:F3"/>
    <mergeCell ref="A4:B4"/>
    <mergeCell ref="C5:E5"/>
    <mergeCell ref="A5:A6"/>
    <mergeCell ref="B5:B6"/>
    <mergeCell ref="F5:F6"/>
  </mergeCells>
  <pageMargins left="0.67" right="0.67" top="0.72" bottom="0.72" header="0.28" footer="0.28"/>
  <pageSetup paperSize="9"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0"/>
  <sheetViews>
    <sheetView showZeros="0" workbookViewId="0">
      <pane ySplit="1" topLeftCell="A2" activePane="bottomLeft" state="frozen"/>
      <selection/>
      <selection pane="bottomLeft" activeCell="AF23" sqref="AF23"/>
    </sheetView>
  </sheetViews>
  <sheetFormatPr defaultColWidth="9.125" defaultRowHeight="14.25" customHeight="1"/>
  <cols>
    <col min="1" max="1" width="22.75" customWidth="1"/>
    <col min="2" max="2" width="22" customWidth="1"/>
    <col min="3" max="3" width="18.125" customWidth="1"/>
    <col min="4" max="4" width="23.75" customWidth="1"/>
    <col min="5" max="5" width="10.125" customWidth="1"/>
    <col min="6" max="6" width="17.625" customWidth="1"/>
    <col min="7" max="7" width="10.25" customWidth="1"/>
    <col min="8" max="8" width="23" customWidth="1"/>
    <col min="9" max="9" width="9.5" customWidth="1"/>
    <col min="10" max="12" width="18.75" customWidth="1"/>
    <col min="13" max="24" width="6.125" customWidth="1"/>
  </cols>
  <sheetData>
    <row r="1" customHeight="1" spans="1:24">
      <c r="A1" s="80"/>
      <c r="B1" s="80"/>
      <c r="C1" s="80"/>
      <c r="D1" s="80"/>
      <c r="E1" s="80"/>
      <c r="F1" s="80"/>
      <c r="G1" s="80"/>
      <c r="H1" s="80"/>
      <c r="I1" s="80"/>
      <c r="J1" s="80"/>
      <c r="K1" s="80"/>
      <c r="L1" s="80"/>
      <c r="M1" s="80"/>
      <c r="N1" s="80"/>
      <c r="O1" s="80"/>
      <c r="P1" s="80"/>
      <c r="Q1" s="80"/>
      <c r="R1" s="80"/>
      <c r="S1" s="80"/>
      <c r="T1" s="80"/>
      <c r="U1" s="80"/>
      <c r="V1" s="80"/>
      <c r="W1" s="80"/>
      <c r="X1" s="80"/>
    </row>
    <row r="2" ht="13.5" customHeight="1" spans="2:24">
      <c r="B2" s="154"/>
      <c r="C2" s="183"/>
      <c r="E2" s="184"/>
      <c r="F2" s="184"/>
      <c r="G2" s="184"/>
      <c r="H2" s="184"/>
      <c r="I2" s="82"/>
      <c r="J2" s="82"/>
      <c r="K2" s="82"/>
      <c r="L2" s="82"/>
      <c r="M2" s="82"/>
      <c r="N2" s="82"/>
      <c r="R2" s="82"/>
      <c r="V2" s="183"/>
      <c r="X2" s="133" t="s">
        <v>190</v>
      </c>
    </row>
    <row r="3" ht="45.75" customHeight="1" spans="1:24">
      <c r="A3" s="84" t="str">
        <f>"2025"&amp;"年部门基本支出预算表"</f>
        <v>2025年部门基本支出预算表</v>
      </c>
      <c r="B3" s="119"/>
      <c r="C3" s="84"/>
      <c r="D3" s="84"/>
      <c r="E3" s="84"/>
      <c r="F3" s="84"/>
      <c r="G3" s="84"/>
      <c r="H3" s="84"/>
      <c r="I3" s="84"/>
      <c r="J3" s="84"/>
      <c r="K3" s="84"/>
      <c r="L3" s="84"/>
      <c r="M3" s="84"/>
      <c r="N3" s="84"/>
      <c r="O3" s="119"/>
      <c r="P3" s="119"/>
      <c r="Q3" s="119"/>
      <c r="R3" s="84"/>
      <c r="S3" s="84"/>
      <c r="T3" s="84"/>
      <c r="U3" s="84"/>
      <c r="V3" s="84"/>
      <c r="W3" s="84"/>
      <c r="X3" s="84"/>
    </row>
    <row r="4" ht="18.75" customHeight="1" spans="1:24">
      <c r="A4" s="129" t="str">
        <f>"单位名称："&amp;"昆明市西山区海口依兰中心学校"</f>
        <v>单位名称：昆明市西山区海口依兰中心学校</v>
      </c>
      <c r="B4" s="156"/>
      <c r="C4" s="185"/>
      <c r="D4" s="185"/>
      <c r="E4" s="185"/>
      <c r="F4" s="185"/>
      <c r="G4" s="185"/>
      <c r="H4" s="185"/>
      <c r="I4" s="87"/>
      <c r="J4" s="87"/>
      <c r="K4" s="87"/>
      <c r="L4" s="87"/>
      <c r="M4" s="87"/>
      <c r="N4" s="87"/>
      <c r="O4" s="121"/>
      <c r="P4" s="121"/>
      <c r="Q4" s="121"/>
      <c r="R4" s="87"/>
      <c r="V4" s="183"/>
      <c r="X4" s="133" t="s">
        <v>1</v>
      </c>
    </row>
    <row r="5" ht="18" customHeight="1" spans="1:24">
      <c r="A5" s="157" t="s">
        <v>191</v>
      </c>
      <c r="B5" s="157" t="s">
        <v>192</v>
      </c>
      <c r="C5" s="157" t="s">
        <v>193</v>
      </c>
      <c r="D5" s="157" t="s">
        <v>194</v>
      </c>
      <c r="E5" s="157" t="s">
        <v>195</v>
      </c>
      <c r="F5" s="157" t="s">
        <v>196</v>
      </c>
      <c r="G5" s="157" t="s">
        <v>197</v>
      </c>
      <c r="H5" s="157" t="s">
        <v>198</v>
      </c>
      <c r="I5" s="191" t="s">
        <v>199</v>
      </c>
      <c r="J5" s="115" t="s">
        <v>199</v>
      </c>
      <c r="K5" s="115"/>
      <c r="L5" s="115"/>
      <c r="M5" s="115"/>
      <c r="N5" s="115"/>
      <c r="O5" s="172"/>
      <c r="P5" s="172"/>
      <c r="Q5" s="172"/>
      <c r="R5" s="108" t="s">
        <v>61</v>
      </c>
      <c r="S5" s="115" t="s">
        <v>62</v>
      </c>
      <c r="T5" s="115"/>
      <c r="U5" s="115"/>
      <c r="V5" s="115"/>
      <c r="W5" s="115"/>
      <c r="X5" s="116"/>
    </row>
    <row r="6" ht="18" customHeight="1" spans="1:24">
      <c r="A6" s="159"/>
      <c r="B6" s="161"/>
      <c r="C6" s="186"/>
      <c r="D6" s="159"/>
      <c r="E6" s="159"/>
      <c r="F6" s="159"/>
      <c r="G6" s="159"/>
      <c r="H6" s="159"/>
      <c r="I6" s="192" t="s">
        <v>200</v>
      </c>
      <c r="J6" s="191" t="s">
        <v>58</v>
      </c>
      <c r="K6" s="115"/>
      <c r="L6" s="115"/>
      <c r="M6" s="115"/>
      <c r="N6" s="116"/>
      <c r="O6" s="171" t="s">
        <v>201</v>
      </c>
      <c r="P6" s="172"/>
      <c r="Q6" s="173"/>
      <c r="R6" s="157" t="s">
        <v>61</v>
      </c>
      <c r="S6" s="191" t="s">
        <v>62</v>
      </c>
      <c r="T6" s="108" t="s">
        <v>64</v>
      </c>
      <c r="U6" s="115" t="s">
        <v>62</v>
      </c>
      <c r="V6" s="108" t="s">
        <v>66</v>
      </c>
      <c r="W6" s="108" t="s">
        <v>67</v>
      </c>
      <c r="X6" s="196" t="s">
        <v>68</v>
      </c>
    </row>
    <row r="7" ht="19.5" customHeight="1" spans="1:24">
      <c r="A7" s="161"/>
      <c r="B7" s="161"/>
      <c r="C7" s="161"/>
      <c r="D7" s="161"/>
      <c r="E7" s="161"/>
      <c r="F7" s="161"/>
      <c r="G7" s="161"/>
      <c r="H7" s="161"/>
      <c r="I7" s="161"/>
      <c r="J7" s="193" t="s">
        <v>202</v>
      </c>
      <c r="K7" s="157" t="s">
        <v>203</v>
      </c>
      <c r="L7" s="157" t="s">
        <v>204</v>
      </c>
      <c r="M7" s="157" t="s">
        <v>205</v>
      </c>
      <c r="N7" s="157" t="s">
        <v>206</v>
      </c>
      <c r="O7" s="157" t="s">
        <v>58</v>
      </c>
      <c r="P7" s="157" t="s">
        <v>59</v>
      </c>
      <c r="Q7" s="157" t="s">
        <v>60</v>
      </c>
      <c r="R7" s="161"/>
      <c r="S7" s="157" t="s">
        <v>57</v>
      </c>
      <c r="T7" s="157" t="s">
        <v>64</v>
      </c>
      <c r="U7" s="157" t="s">
        <v>207</v>
      </c>
      <c r="V7" s="157" t="s">
        <v>66</v>
      </c>
      <c r="W7" s="157" t="s">
        <v>67</v>
      </c>
      <c r="X7" s="157" t="s">
        <v>68</v>
      </c>
    </row>
    <row r="8" ht="37.5" customHeight="1" spans="1:24">
      <c r="A8" s="187"/>
      <c r="B8" s="98"/>
      <c r="C8" s="187"/>
      <c r="D8" s="187"/>
      <c r="E8" s="187"/>
      <c r="F8" s="187"/>
      <c r="G8" s="187"/>
      <c r="H8" s="187"/>
      <c r="I8" s="187"/>
      <c r="J8" s="194" t="s">
        <v>57</v>
      </c>
      <c r="K8" s="162" t="s">
        <v>208</v>
      </c>
      <c r="L8" s="162" t="s">
        <v>204</v>
      </c>
      <c r="M8" s="162" t="s">
        <v>205</v>
      </c>
      <c r="N8" s="162" t="s">
        <v>206</v>
      </c>
      <c r="O8" s="162" t="s">
        <v>204</v>
      </c>
      <c r="P8" s="162" t="s">
        <v>205</v>
      </c>
      <c r="Q8" s="162" t="s">
        <v>206</v>
      </c>
      <c r="R8" s="162" t="s">
        <v>61</v>
      </c>
      <c r="S8" s="162" t="s">
        <v>57</v>
      </c>
      <c r="T8" s="162" t="s">
        <v>64</v>
      </c>
      <c r="U8" s="162" t="s">
        <v>207</v>
      </c>
      <c r="V8" s="162" t="s">
        <v>66</v>
      </c>
      <c r="W8" s="162" t="s">
        <v>67</v>
      </c>
      <c r="X8" s="162" t="s">
        <v>68</v>
      </c>
    </row>
    <row r="9" customHeight="1" spans="1:24">
      <c r="A9" s="179">
        <v>1</v>
      </c>
      <c r="B9" s="179">
        <v>2</v>
      </c>
      <c r="C9" s="179">
        <v>3</v>
      </c>
      <c r="D9" s="179">
        <v>4</v>
      </c>
      <c r="E9" s="179">
        <v>5</v>
      </c>
      <c r="F9" s="179">
        <v>6</v>
      </c>
      <c r="G9" s="179">
        <v>7</v>
      </c>
      <c r="H9" s="179">
        <v>8</v>
      </c>
      <c r="I9" s="179">
        <v>9</v>
      </c>
      <c r="J9" s="179">
        <v>10</v>
      </c>
      <c r="K9" s="179">
        <v>11</v>
      </c>
      <c r="L9" s="179">
        <v>12</v>
      </c>
      <c r="M9" s="179">
        <v>13</v>
      </c>
      <c r="N9" s="179">
        <v>14</v>
      </c>
      <c r="O9" s="179">
        <v>15</v>
      </c>
      <c r="P9" s="179">
        <v>16</v>
      </c>
      <c r="Q9" s="179">
        <v>17</v>
      </c>
      <c r="R9" s="179">
        <v>18</v>
      </c>
      <c r="S9" s="179">
        <v>19</v>
      </c>
      <c r="T9" s="179">
        <v>20</v>
      </c>
      <c r="U9" s="179">
        <v>21</v>
      </c>
      <c r="V9" s="179">
        <v>22</v>
      </c>
      <c r="W9" s="179">
        <v>23</v>
      </c>
      <c r="X9" s="179">
        <v>24</v>
      </c>
    </row>
    <row r="10" customHeight="1" spans="1:24">
      <c r="A10" s="188" t="s">
        <v>209</v>
      </c>
      <c r="B10" s="188" t="s">
        <v>70</v>
      </c>
      <c r="C10" s="189" t="s">
        <v>210</v>
      </c>
      <c r="D10" s="188" t="s">
        <v>211</v>
      </c>
      <c r="E10" s="188" t="s">
        <v>120</v>
      </c>
      <c r="F10" s="188" t="s">
        <v>121</v>
      </c>
      <c r="G10" s="188" t="s">
        <v>212</v>
      </c>
      <c r="H10" s="188" t="s">
        <v>213</v>
      </c>
      <c r="I10" s="188" t="s">
        <v>214</v>
      </c>
      <c r="J10" s="188" t="s">
        <v>215</v>
      </c>
      <c r="K10" s="195">
        <v>42600</v>
      </c>
      <c r="L10" s="195">
        <v>42600</v>
      </c>
      <c r="M10" s="195"/>
      <c r="N10" s="195"/>
      <c r="O10" s="195"/>
      <c r="P10" s="195"/>
      <c r="Q10" s="195"/>
      <c r="R10" s="195"/>
      <c r="S10" s="195"/>
      <c r="T10" s="195"/>
      <c r="U10" s="195"/>
      <c r="V10" s="195"/>
      <c r="W10" s="195"/>
      <c r="X10" s="195"/>
    </row>
    <row r="11" customHeight="1" spans="1:24">
      <c r="A11" s="188" t="s">
        <v>209</v>
      </c>
      <c r="B11" s="188" t="s">
        <v>70</v>
      </c>
      <c r="C11" s="189" t="s">
        <v>216</v>
      </c>
      <c r="D11" s="188" t="s">
        <v>217</v>
      </c>
      <c r="E11" s="188" t="s">
        <v>102</v>
      </c>
      <c r="F11" s="188" t="s">
        <v>103</v>
      </c>
      <c r="G11" s="188" t="s">
        <v>218</v>
      </c>
      <c r="H11" s="188" t="s">
        <v>217</v>
      </c>
      <c r="I11" s="188" t="s">
        <v>219</v>
      </c>
      <c r="J11" s="188" t="s">
        <v>220</v>
      </c>
      <c r="K11" s="195">
        <v>48866.4</v>
      </c>
      <c r="L11" s="195">
        <v>48866.4</v>
      </c>
      <c r="M11" s="195"/>
      <c r="N11" s="195"/>
      <c r="O11" s="195"/>
      <c r="P11" s="195"/>
      <c r="Q11" s="195"/>
      <c r="R11" s="195"/>
      <c r="S11" s="195"/>
      <c r="T11" s="195"/>
      <c r="U11" s="195"/>
      <c r="V11" s="195"/>
      <c r="W11" s="195"/>
      <c r="X11" s="195"/>
    </row>
    <row r="12" customHeight="1" spans="1:24">
      <c r="A12" s="188" t="s">
        <v>209</v>
      </c>
      <c r="B12" s="188" t="s">
        <v>70</v>
      </c>
      <c r="C12" s="189" t="s">
        <v>216</v>
      </c>
      <c r="D12" s="188" t="s">
        <v>217</v>
      </c>
      <c r="E12" s="188" t="s">
        <v>104</v>
      </c>
      <c r="F12" s="188" t="s">
        <v>105</v>
      </c>
      <c r="G12" s="188" t="s">
        <v>218</v>
      </c>
      <c r="H12" s="188" t="s">
        <v>217</v>
      </c>
      <c r="I12" s="188" t="s">
        <v>219</v>
      </c>
      <c r="J12" s="188" t="s">
        <v>220</v>
      </c>
      <c r="K12" s="195">
        <v>13416</v>
      </c>
      <c r="L12" s="195">
        <v>13416</v>
      </c>
      <c r="M12" s="195"/>
      <c r="N12" s="195"/>
      <c r="O12" s="195"/>
      <c r="P12" s="195"/>
      <c r="Q12" s="195"/>
      <c r="R12" s="195"/>
      <c r="S12" s="195"/>
      <c r="T12" s="195"/>
      <c r="U12" s="195"/>
      <c r="V12" s="195"/>
      <c r="W12" s="195"/>
      <c r="X12" s="195"/>
    </row>
    <row r="13" customHeight="1" spans="1:24">
      <c r="A13" s="188" t="s">
        <v>209</v>
      </c>
      <c r="B13" s="188" t="s">
        <v>70</v>
      </c>
      <c r="C13" s="189" t="s">
        <v>216</v>
      </c>
      <c r="D13" s="188" t="s">
        <v>221</v>
      </c>
      <c r="E13" s="188" t="s">
        <v>108</v>
      </c>
      <c r="F13" s="188" t="s">
        <v>109</v>
      </c>
      <c r="G13" s="188" t="s">
        <v>218</v>
      </c>
      <c r="H13" s="188" t="s">
        <v>217</v>
      </c>
      <c r="I13" s="188" t="s">
        <v>219</v>
      </c>
      <c r="J13" s="188" t="s">
        <v>220</v>
      </c>
      <c r="K13" s="195">
        <v>1223</v>
      </c>
      <c r="L13" s="195">
        <v>1223</v>
      </c>
      <c r="M13" s="195"/>
      <c r="N13" s="195"/>
      <c r="O13" s="195"/>
      <c r="P13" s="195"/>
      <c r="Q13" s="195"/>
      <c r="R13" s="195"/>
      <c r="S13" s="195"/>
      <c r="T13" s="195"/>
      <c r="U13" s="195"/>
      <c r="V13" s="195"/>
      <c r="W13" s="195"/>
      <c r="X13" s="195"/>
    </row>
    <row r="14" customHeight="1" spans="1:24">
      <c r="A14" s="188" t="s">
        <v>209</v>
      </c>
      <c r="B14" s="188" t="s">
        <v>70</v>
      </c>
      <c r="C14" s="189" t="s">
        <v>216</v>
      </c>
      <c r="D14" s="188" t="s">
        <v>222</v>
      </c>
      <c r="E14" s="188" t="s">
        <v>102</v>
      </c>
      <c r="F14" s="188" t="s">
        <v>103</v>
      </c>
      <c r="G14" s="188" t="s">
        <v>223</v>
      </c>
      <c r="H14" s="188" t="s">
        <v>222</v>
      </c>
      <c r="I14" s="188" t="s">
        <v>219</v>
      </c>
      <c r="J14" s="188" t="s">
        <v>220</v>
      </c>
      <c r="K14" s="195">
        <v>80000</v>
      </c>
      <c r="L14" s="195">
        <v>80000</v>
      </c>
      <c r="M14" s="195"/>
      <c r="N14" s="195"/>
      <c r="O14" s="195"/>
      <c r="P14" s="195"/>
      <c r="Q14" s="195"/>
      <c r="R14" s="195"/>
      <c r="S14" s="195"/>
      <c r="T14" s="195"/>
      <c r="U14" s="195"/>
      <c r="V14" s="195"/>
      <c r="W14" s="195"/>
      <c r="X14" s="195"/>
    </row>
    <row r="15" customHeight="1" spans="1:24">
      <c r="A15" s="188" t="s">
        <v>209</v>
      </c>
      <c r="B15" s="188" t="s">
        <v>70</v>
      </c>
      <c r="C15" s="189" t="s">
        <v>216</v>
      </c>
      <c r="D15" s="188" t="s">
        <v>224</v>
      </c>
      <c r="E15" s="188" t="s">
        <v>104</v>
      </c>
      <c r="F15" s="188" t="s">
        <v>105</v>
      </c>
      <c r="G15" s="188" t="s">
        <v>225</v>
      </c>
      <c r="H15" s="188" t="s">
        <v>224</v>
      </c>
      <c r="I15" s="188" t="s">
        <v>219</v>
      </c>
      <c r="J15" s="188" t="s">
        <v>220</v>
      </c>
      <c r="K15" s="195">
        <v>80000</v>
      </c>
      <c r="L15" s="195">
        <v>80000</v>
      </c>
      <c r="M15" s="195"/>
      <c r="N15" s="195"/>
      <c r="O15" s="195"/>
      <c r="P15" s="195"/>
      <c r="Q15" s="195"/>
      <c r="R15" s="195"/>
      <c r="S15" s="195"/>
      <c r="T15" s="195"/>
      <c r="U15" s="195"/>
      <c r="V15" s="195"/>
      <c r="W15" s="195"/>
      <c r="X15" s="195"/>
    </row>
    <row r="16" customHeight="1" spans="1:24">
      <c r="A16" s="188" t="s">
        <v>209</v>
      </c>
      <c r="B16" s="188" t="s">
        <v>70</v>
      </c>
      <c r="C16" s="189" t="s">
        <v>216</v>
      </c>
      <c r="D16" s="188" t="s">
        <v>226</v>
      </c>
      <c r="E16" s="188" t="s">
        <v>104</v>
      </c>
      <c r="F16" s="188" t="s">
        <v>105</v>
      </c>
      <c r="G16" s="188" t="s">
        <v>227</v>
      </c>
      <c r="H16" s="188" t="s">
        <v>226</v>
      </c>
      <c r="I16" s="188" t="s">
        <v>219</v>
      </c>
      <c r="J16" s="188" t="s">
        <v>220</v>
      </c>
      <c r="K16" s="195">
        <v>20000</v>
      </c>
      <c r="L16" s="195">
        <v>20000</v>
      </c>
      <c r="M16" s="195"/>
      <c r="N16" s="195"/>
      <c r="O16" s="195"/>
      <c r="P16" s="195"/>
      <c r="Q16" s="195"/>
      <c r="R16" s="195"/>
      <c r="S16" s="195"/>
      <c r="T16" s="195"/>
      <c r="U16" s="195"/>
      <c r="V16" s="195"/>
      <c r="W16" s="195"/>
      <c r="X16" s="195"/>
    </row>
    <row r="17" customHeight="1" spans="1:24">
      <c r="A17" s="188" t="s">
        <v>209</v>
      </c>
      <c r="B17" s="188" t="s">
        <v>70</v>
      </c>
      <c r="C17" s="189" t="s">
        <v>216</v>
      </c>
      <c r="D17" s="188" t="s">
        <v>228</v>
      </c>
      <c r="E17" s="188" t="s">
        <v>104</v>
      </c>
      <c r="F17" s="188" t="s">
        <v>105</v>
      </c>
      <c r="G17" s="188" t="s">
        <v>229</v>
      </c>
      <c r="H17" s="188" t="s">
        <v>230</v>
      </c>
      <c r="I17" s="188" t="s">
        <v>219</v>
      </c>
      <c r="J17" s="188" t="s">
        <v>220</v>
      </c>
      <c r="K17" s="195">
        <v>30000</v>
      </c>
      <c r="L17" s="195">
        <v>30000</v>
      </c>
      <c r="M17" s="195"/>
      <c r="N17" s="195"/>
      <c r="O17" s="195"/>
      <c r="P17" s="195"/>
      <c r="Q17" s="195"/>
      <c r="R17" s="195"/>
      <c r="S17" s="195"/>
      <c r="T17" s="195"/>
      <c r="U17" s="195"/>
      <c r="V17" s="195"/>
      <c r="W17" s="195"/>
      <c r="X17" s="195"/>
    </row>
    <row r="18" customHeight="1" spans="1:24">
      <c r="A18" s="188" t="s">
        <v>209</v>
      </c>
      <c r="B18" s="188" t="s">
        <v>70</v>
      </c>
      <c r="C18" s="189" t="s">
        <v>216</v>
      </c>
      <c r="D18" s="188" t="s">
        <v>231</v>
      </c>
      <c r="E18" s="188" t="s">
        <v>102</v>
      </c>
      <c r="F18" s="188" t="s">
        <v>103</v>
      </c>
      <c r="G18" s="188" t="s">
        <v>232</v>
      </c>
      <c r="H18" s="188" t="s">
        <v>231</v>
      </c>
      <c r="I18" s="188" t="s">
        <v>219</v>
      </c>
      <c r="J18" s="188" t="s">
        <v>220</v>
      </c>
      <c r="K18" s="195">
        <v>39629.6</v>
      </c>
      <c r="L18" s="195">
        <v>39629.6</v>
      </c>
      <c r="M18" s="195"/>
      <c r="N18" s="195"/>
      <c r="O18" s="195"/>
      <c r="P18" s="195"/>
      <c r="Q18" s="195"/>
      <c r="R18" s="195"/>
      <c r="S18" s="195"/>
      <c r="T18" s="195"/>
      <c r="U18" s="195"/>
      <c r="V18" s="195"/>
      <c r="W18" s="195"/>
      <c r="X18" s="195"/>
    </row>
    <row r="19" customHeight="1" spans="1:24">
      <c r="A19" s="188" t="s">
        <v>209</v>
      </c>
      <c r="B19" s="188" t="s">
        <v>70</v>
      </c>
      <c r="C19" s="189" t="s">
        <v>216</v>
      </c>
      <c r="D19" s="188" t="s">
        <v>233</v>
      </c>
      <c r="E19" s="188" t="s">
        <v>102</v>
      </c>
      <c r="F19" s="188" t="s">
        <v>103</v>
      </c>
      <c r="G19" s="188" t="s">
        <v>234</v>
      </c>
      <c r="H19" s="188" t="s">
        <v>235</v>
      </c>
      <c r="I19" s="188" t="s">
        <v>219</v>
      </c>
      <c r="J19" s="188" t="s">
        <v>220</v>
      </c>
      <c r="K19" s="195">
        <v>78800</v>
      </c>
      <c r="L19" s="195">
        <v>78800</v>
      </c>
      <c r="M19" s="195"/>
      <c r="N19" s="195"/>
      <c r="O19" s="195"/>
      <c r="P19" s="195"/>
      <c r="Q19" s="195"/>
      <c r="R19" s="195"/>
      <c r="S19" s="195"/>
      <c r="T19" s="195"/>
      <c r="U19" s="195"/>
      <c r="V19" s="195"/>
      <c r="W19" s="195"/>
      <c r="X19" s="195"/>
    </row>
    <row r="20" customHeight="1" spans="1:24">
      <c r="A20" s="188" t="s">
        <v>209</v>
      </c>
      <c r="B20" s="188" t="s">
        <v>70</v>
      </c>
      <c r="C20" s="189" t="s">
        <v>236</v>
      </c>
      <c r="D20" s="188" t="s">
        <v>237</v>
      </c>
      <c r="E20" s="188" t="s">
        <v>102</v>
      </c>
      <c r="F20" s="188" t="s">
        <v>103</v>
      </c>
      <c r="G20" s="188" t="s">
        <v>238</v>
      </c>
      <c r="H20" s="188" t="s">
        <v>239</v>
      </c>
      <c r="I20" s="188" t="s">
        <v>219</v>
      </c>
      <c r="J20" s="188" t="s">
        <v>220</v>
      </c>
      <c r="K20" s="195">
        <v>77680.87</v>
      </c>
      <c r="L20" s="195">
        <v>77680.87</v>
      </c>
      <c r="M20" s="195"/>
      <c r="N20" s="195"/>
      <c r="O20" s="195"/>
      <c r="P20" s="195"/>
      <c r="Q20" s="195"/>
      <c r="R20" s="195"/>
      <c r="S20" s="195"/>
      <c r="T20" s="195"/>
      <c r="U20" s="195"/>
      <c r="V20" s="195"/>
      <c r="W20" s="195"/>
      <c r="X20" s="195"/>
    </row>
    <row r="21" customHeight="1" spans="1:24">
      <c r="A21" s="188" t="s">
        <v>209</v>
      </c>
      <c r="B21" s="188" t="s">
        <v>70</v>
      </c>
      <c r="C21" s="189" t="s">
        <v>240</v>
      </c>
      <c r="D21" s="188" t="s">
        <v>241</v>
      </c>
      <c r="E21" s="188" t="s">
        <v>100</v>
      </c>
      <c r="F21" s="188" t="s">
        <v>101</v>
      </c>
      <c r="G21" s="188" t="s">
        <v>218</v>
      </c>
      <c r="H21" s="188" t="s">
        <v>217</v>
      </c>
      <c r="I21" s="188" t="s">
        <v>219</v>
      </c>
      <c r="J21" s="188" t="s">
        <v>220</v>
      </c>
      <c r="K21" s="195">
        <v>4361</v>
      </c>
      <c r="L21" s="195">
        <v>4361</v>
      </c>
      <c r="M21" s="195"/>
      <c r="N21" s="195"/>
      <c r="O21" s="195"/>
      <c r="P21" s="195"/>
      <c r="Q21" s="195"/>
      <c r="R21" s="195"/>
      <c r="S21" s="195"/>
      <c r="T21" s="195"/>
      <c r="U21" s="195"/>
      <c r="V21" s="195"/>
      <c r="W21" s="195"/>
      <c r="X21" s="195"/>
    </row>
    <row r="22" customHeight="1" spans="1:24">
      <c r="A22" s="188" t="s">
        <v>209</v>
      </c>
      <c r="B22" s="188" t="s">
        <v>70</v>
      </c>
      <c r="C22" s="189" t="s">
        <v>240</v>
      </c>
      <c r="D22" s="188" t="s">
        <v>242</v>
      </c>
      <c r="E22" s="188" t="s">
        <v>102</v>
      </c>
      <c r="F22" s="188" t="s">
        <v>103</v>
      </c>
      <c r="G22" s="188" t="s">
        <v>218</v>
      </c>
      <c r="H22" s="188" t="s">
        <v>217</v>
      </c>
      <c r="I22" s="188" t="s">
        <v>219</v>
      </c>
      <c r="J22" s="188" t="s">
        <v>220</v>
      </c>
      <c r="K22" s="195">
        <v>5600</v>
      </c>
      <c r="L22" s="195">
        <v>5600</v>
      </c>
      <c r="M22" s="195"/>
      <c r="N22" s="195"/>
      <c r="O22" s="195"/>
      <c r="P22" s="195"/>
      <c r="Q22" s="195"/>
      <c r="R22" s="195"/>
      <c r="S22" s="195"/>
      <c r="T22" s="195"/>
      <c r="U22" s="195"/>
      <c r="V22" s="195"/>
      <c r="W22" s="195"/>
      <c r="X22" s="195"/>
    </row>
    <row r="23" customHeight="1" spans="1:24">
      <c r="A23" s="188" t="s">
        <v>209</v>
      </c>
      <c r="B23" s="188" t="s">
        <v>70</v>
      </c>
      <c r="C23" s="189" t="s">
        <v>240</v>
      </c>
      <c r="D23" s="188" t="s">
        <v>243</v>
      </c>
      <c r="E23" s="188" t="s">
        <v>102</v>
      </c>
      <c r="F23" s="188" t="s">
        <v>103</v>
      </c>
      <c r="G23" s="188" t="s">
        <v>232</v>
      </c>
      <c r="H23" s="188" t="s">
        <v>231</v>
      </c>
      <c r="I23" s="188" t="s">
        <v>219</v>
      </c>
      <c r="J23" s="188" t="s">
        <v>220</v>
      </c>
      <c r="K23" s="195">
        <v>105035.28</v>
      </c>
      <c r="L23" s="195">
        <v>105035.28</v>
      </c>
      <c r="M23" s="195"/>
      <c r="N23" s="195"/>
      <c r="O23" s="195"/>
      <c r="P23" s="195"/>
      <c r="Q23" s="195"/>
      <c r="R23" s="195"/>
      <c r="S23" s="195"/>
      <c r="T23" s="195"/>
      <c r="U23" s="195"/>
      <c r="V23" s="195"/>
      <c r="W23" s="195"/>
      <c r="X23" s="195"/>
    </row>
    <row r="24" customHeight="1" spans="1:24">
      <c r="A24" s="188" t="s">
        <v>209</v>
      </c>
      <c r="B24" s="188" t="s">
        <v>70</v>
      </c>
      <c r="C24" s="189" t="s">
        <v>240</v>
      </c>
      <c r="D24" s="188" t="s">
        <v>244</v>
      </c>
      <c r="E24" s="188" t="s">
        <v>102</v>
      </c>
      <c r="F24" s="188" t="s">
        <v>103</v>
      </c>
      <c r="G24" s="188" t="s">
        <v>245</v>
      </c>
      <c r="H24" s="188" t="s">
        <v>246</v>
      </c>
      <c r="I24" s="188" t="s">
        <v>219</v>
      </c>
      <c r="J24" s="188" t="s">
        <v>220</v>
      </c>
      <c r="K24" s="195">
        <v>159000</v>
      </c>
      <c r="L24" s="195">
        <v>159000</v>
      </c>
      <c r="M24" s="195"/>
      <c r="N24" s="195"/>
      <c r="O24" s="195"/>
      <c r="P24" s="195"/>
      <c r="Q24" s="195"/>
      <c r="R24" s="195"/>
      <c r="S24" s="195"/>
      <c r="T24" s="195"/>
      <c r="U24" s="195"/>
      <c r="V24" s="195"/>
      <c r="W24" s="195"/>
      <c r="X24" s="195"/>
    </row>
    <row r="25" customHeight="1" spans="1:24">
      <c r="A25" s="188" t="s">
        <v>209</v>
      </c>
      <c r="B25" s="188" t="s">
        <v>70</v>
      </c>
      <c r="C25" s="189" t="s">
        <v>247</v>
      </c>
      <c r="D25" s="188" t="s">
        <v>248</v>
      </c>
      <c r="E25" s="188" t="s">
        <v>120</v>
      </c>
      <c r="F25" s="188" t="s">
        <v>121</v>
      </c>
      <c r="G25" s="188" t="s">
        <v>212</v>
      </c>
      <c r="H25" s="188" t="s">
        <v>213</v>
      </c>
      <c r="I25" s="188" t="s">
        <v>214</v>
      </c>
      <c r="J25" s="188" t="s">
        <v>215</v>
      </c>
      <c r="K25" s="195">
        <v>720000</v>
      </c>
      <c r="L25" s="195">
        <v>720000</v>
      </c>
      <c r="M25" s="195"/>
      <c r="N25" s="195"/>
      <c r="O25" s="195"/>
      <c r="P25" s="195"/>
      <c r="Q25" s="195"/>
      <c r="R25" s="195"/>
      <c r="S25" s="195"/>
      <c r="T25" s="195"/>
      <c r="U25" s="195"/>
      <c r="V25" s="195"/>
      <c r="W25" s="195"/>
      <c r="X25" s="195"/>
    </row>
    <row r="26" customHeight="1" spans="1:24">
      <c r="A26" s="188" t="s">
        <v>209</v>
      </c>
      <c r="B26" s="188" t="s">
        <v>70</v>
      </c>
      <c r="C26" s="189" t="s">
        <v>247</v>
      </c>
      <c r="D26" s="188" t="s">
        <v>248</v>
      </c>
      <c r="E26" s="188" t="s">
        <v>120</v>
      </c>
      <c r="F26" s="188" t="s">
        <v>121</v>
      </c>
      <c r="G26" s="188" t="s">
        <v>212</v>
      </c>
      <c r="H26" s="188" t="s">
        <v>213</v>
      </c>
      <c r="I26" s="188" t="s">
        <v>214</v>
      </c>
      <c r="J26" s="188" t="s">
        <v>215</v>
      </c>
      <c r="K26" s="195">
        <v>300000</v>
      </c>
      <c r="L26" s="195">
        <v>300000</v>
      </c>
      <c r="M26" s="195"/>
      <c r="N26" s="195"/>
      <c r="O26" s="195"/>
      <c r="P26" s="195"/>
      <c r="Q26" s="195"/>
      <c r="R26" s="195"/>
      <c r="S26" s="195"/>
      <c r="T26" s="195"/>
      <c r="U26" s="195"/>
      <c r="V26" s="195"/>
      <c r="W26" s="195"/>
      <c r="X26" s="195"/>
    </row>
    <row r="27" customHeight="1" spans="1:24">
      <c r="A27" s="188" t="s">
        <v>209</v>
      </c>
      <c r="B27" s="188" t="s">
        <v>70</v>
      </c>
      <c r="C27" s="189" t="s">
        <v>249</v>
      </c>
      <c r="D27" s="188" t="s">
        <v>250</v>
      </c>
      <c r="E27" s="188" t="s">
        <v>102</v>
      </c>
      <c r="F27" s="188" t="s">
        <v>103</v>
      </c>
      <c r="G27" s="188" t="s">
        <v>218</v>
      </c>
      <c r="H27" s="188" t="s">
        <v>217</v>
      </c>
      <c r="I27" s="188" t="s">
        <v>219</v>
      </c>
      <c r="J27" s="188" t="s">
        <v>220</v>
      </c>
      <c r="K27" s="195">
        <v>30000</v>
      </c>
      <c r="L27" s="195">
        <v>30000</v>
      </c>
      <c r="M27" s="195"/>
      <c r="N27" s="195"/>
      <c r="O27" s="195"/>
      <c r="P27" s="195"/>
      <c r="Q27" s="195"/>
      <c r="R27" s="195"/>
      <c r="S27" s="195"/>
      <c r="T27" s="195"/>
      <c r="U27" s="195"/>
      <c r="V27" s="195"/>
      <c r="W27" s="195"/>
      <c r="X27" s="195"/>
    </row>
    <row r="28" customHeight="1" spans="1:24">
      <c r="A28" s="188" t="s">
        <v>209</v>
      </c>
      <c r="B28" s="188" t="s">
        <v>70</v>
      </c>
      <c r="C28" s="189" t="s">
        <v>251</v>
      </c>
      <c r="D28" s="188" t="s">
        <v>252</v>
      </c>
      <c r="E28" s="188" t="s">
        <v>102</v>
      </c>
      <c r="F28" s="188" t="s">
        <v>103</v>
      </c>
      <c r="G28" s="188" t="s">
        <v>253</v>
      </c>
      <c r="H28" s="188" t="s">
        <v>254</v>
      </c>
      <c r="I28" s="188" t="s">
        <v>255</v>
      </c>
      <c r="J28" s="188" t="s">
        <v>256</v>
      </c>
      <c r="K28" s="195">
        <v>2729904</v>
      </c>
      <c r="L28" s="195">
        <v>2729904</v>
      </c>
      <c r="M28" s="195"/>
      <c r="N28" s="195"/>
      <c r="O28" s="195"/>
      <c r="P28" s="195"/>
      <c r="Q28" s="195"/>
      <c r="R28" s="195"/>
      <c r="S28" s="195"/>
      <c r="T28" s="195"/>
      <c r="U28" s="195"/>
      <c r="V28" s="195"/>
      <c r="W28" s="195"/>
      <c r="X28" s="195"/>
    </row>
    <row r="29" customHeight="1" spans="1:24">
      <c r="A29" s="188" t="s">
        <v>209</v>
      </c>
      <c r="B29" s="188" t="s">
        <v>70</v>
      </c>
      <c r="C29" s="189" t="s">
        <v>251</v>
      </c>
      <c r="D29" s="188" t="s">
        <v>257</v>
      </c>
      <c r="E29" s="188" t="s">
        <v>102</v>
      </c>
      <c r="F29" s="188" t="s">
        <v>103</v>
      </c>
      <c r="G29" s="188" t="s">
        <v>258</v>
      </c>
      <c r="H29" s="188" t="s">
        <v>259</v>
      </c>
      <c r="I29" s="188" t="s">
        <v>255</v>
      </c>
      <c r="J29" s="188" t="s">
        <v>256</v>
      </c>
      <c r="K29" s="195">
        <v>378000</v>
      </c>
      <c r="L29" s="195">
        <v>378000</v>
      </c>
      <c r="M29" s="195"/>
      <c r="N29" s="195"/>
      <c r="O29" s="195"/>
      <c r="P29" s="195"/>
      <c r="Q29" s="195"/>
      <c r="R29" s="195"/>
      <c r="S29" s="195"/>
      <c r="T29" s="195"/>
      <c r="U29" s="195"/>
      <c r="V29" s="195"/>
      <c r="W29" s="195"/>
      <c r="X29" s="195"/>
    </row>
    <row r="30" customHeight="1" spans="1:24">
      <c r="A30" s="188" t="s">
        <v>209</v>
      </c>
      <c r="B30" s="188" t="s">
        <v>70</v>
      </c>
      <c r="C30" s="189" t="s">
        <v>251</v>
      </c>
      <c r="D30" s="188" t="s">
        <v>260</v>
      </c>
      <c r="E30" s="188" t="s">
        <v>102</v>
      </c>
      <c r="F30" s="188" t="s">
        <v>103</v>
      </c>
      <c r="G30" s="188" t="s">
        <v>258</v>
      </c>
      <c r="H30" s="188" t="s">
        <v>259</v>
      </c>
      <c r="I30" s="188" t="s">
        <v>255</v>
      </c>
      <c r="J30" s="188" t="s">
        <v>256</v>
      </c>
      <c r="K30" s="195">
        <v>1109148</v>
      </c>
      <c r="L30" s="195">
        <v>1109148</v>
      </c>
      <c r="M30" s="195"/>
      <c r="N30" s="195"/>
      <c r="O30" s="195"/>
      <c r="P30" s="195"/>
      <c r="Q30" s="195"/>
      <c r="R30" s="195"/>
      <c r="S30" s="195"/>
      <c r="T30" s="195"/>
      <c r="U30" s="195"/>
      <c r="V30" s="195"/>
      <c r="W30" s="195"/>
      <c r="X30" s="195"/>
    </row>
    <row r="31" customHeight="1" spans="1:24">
      <c r="A31" s="188" t="s">
        <v>209</v>
      </c>
      <c r="B31" s="188" t="s">
        <v>70</v>
      </c>
      <c r="C31" s="189" t="s">
        <v>251</v>
      </c>
      <c r="D31" s="188" t="s">
        <v>261</v>
      </c>
      <c r="E31" s="188" t="s">
        <v>102</v>
      </c>
      <c r="F31" s="188" t="s">
        <v>103</v>
      </c>
      <c r="G31" s="188" t="s">
        <v>258</v>
      </c>
      <c r="H31" s="188" t="s">
        <v>259</v>
      </c>
      <c r="I31" s="188" t="s">
        <v>255</v>
      </c>
      <c r="J31" s="188" t="s">
        <v>256</v>
      </c>
      <c r="K31" s="195">
        <v>312000</v>
      </c>
      <c r="L31" s="195">
        <v>312000</v>
      </c>
      <c r="M31" s="195"/>
      <c r="N31" s="195"/>
      <c r="O31" s="195"/>
      <c r="P31" s="195"/>
      <c r="Q31" s="195"/>
      <c r="R31" s="195"/>
      <c r="S31" s="195"/>
      <c r="T31" s="195"/>
      <c r="U31" s="195"/>
      <c r="V31" s="195"/>
      <c r="W31" s="195"/>
      <c r="X31" s="195"/>
    </row>
    <row r="32" customHeight="1" spans="1:24">
      <c r="A32" s="188" t="s">
        <v>209</v>
      </c>
      <c r="B32" s="188" t="s">
        <v>70</v>
      </c>
      <c r="C32" s="189" t="s">
        <v>251</v>
      </c>
      <c r="D32" s="188" t="s">
        <v>262</v>
      </c>
      <c r="E32" s="188" t="s">
        <v>102</v>
      </c>
      <c r="F32" s="188" t="s">
        <v>103</v>
      </c>
      <c r="G32" s="188" t="s">
        <v>263</v>
      </c>
      <c r="H32" s="188" t="s">
        <v>264</v>
      </c>
      <c r="I32" s="188" t="s">
        <v>255</v>
      </c>
      <c r="J32" s="188" t="s">
        <v>256</v>
      </c>
      <c r="K32" s="195">
        <v>227492</v>
      </c>
      <c r="L32" s="195">
        <v>227492</v>
      </c>
      <c r="M32" s="195"/>
      <c r="N32" s="195"/>
      <c r="O32" s="195"/>
      <c r="P32" s="195"/>
      <c r="Q32" s="195"/>
      <c r="R32" s="195"/>
      <c r="S32" s="195"/>
      <c r="T32" s="195"/>
      <c r="U32" s="195"/>
      <c r="V32" s="195"/>
      <c r="W32" s="195"/>
      <c r="X32" s="195"/>
    </row>
    <row r="33" customHeight="1" spans="1:24">
      <c r="A33" s="188" t="s">
        <v>209</v>
      </c>
      <c r="B33" s="188" t="s">
        <v>70</v>
      </c>
      <c r="C33" s="189" t="s">
        <v>251</v>
      </c>
      <c r="D33" s="188" t="s">
        <v>265</v>
      </c>
      <c r="E33" s="188" t="s">
        <v>102</v>
      </c>
      <c r="F33" s="188" t="s">
        <v>103</v>
      </c>
      <c r="G33" s="188" t="s">
        <v>266</v>
      </c>
      <c r="H33" s="188" t="s">
        <v>267</v>
      </c>
      <c r="I33" s="188" t="s">
        <v>255</v>
      </c>
      <c r="J33" s="188" t="s">
        <v>256</v>
      </c>
      <c r="K33" s="195">
        <v>1013940</v>
      </c>
      <c r="L33" s="195">
        <v>1013940</v>
      </c>
      <c r="M33" s="195"/>
      <c r="N33" s="195"/>
      <c r="O33" s="195"/>
      <c r="P33" s="195"/>
      <c r="Q33" s="195"/>
      <c r="R33" s="195"/>
      <c r="S33" s="195"/>
      <c r="T33" s="195"/>
      <c r="U33" s="195"/>
      <c r="V33" s="195"/>
      <c r="W33" s="195"/>
      <c r="X33" s="195"/>
    </row>
    <row r="34" customHeight="1" spans="1:24">
      <c r="A34" s="188" t="s">
        <v>209</v>
      </c>
      <c r="B34" s="188" t="s">
        <v>70</v>
      </c>
      <c r="C34" s="189" t="s">
        <v>251</v>
      </c>
      <c r="D34" s="188" t="s">
        <v>268</v>
      </c>
      <c r="E34" s="188" t="s">
        <v>102</v>
      </c>
      <c r="F34" s="188" t="s">
        <v>103</v>
      </c>
      <c r="G34" s="188" t="s">
        <v>266</v>
      </c>
      <c r="H34" s="188" t="s">
        <v>267</v>
      </c>
      <c r="I34" s="188" t="s">
        <v>255</v>
      </c>
      <c r="J34" s="188" t="s">
        <v>256</v>
      </c>
      <c r="K34" s="195">
        <v>553920</v>
      </c>
      <c r="L34" s="195">
        <v>553920</v>
      </c>
      <c r="M34" s="195"/>
      <c r="N34" s="195"/>
      <c r="O34" s="195"/>
      <c r="P34" s="195"/>
      <c r="Q34" s="195"/>
      <c r="R34" s="195"/>
      <c r="S34" s="195"/>
      <c r="T34" s="195"/>
      <c r="U34" s="195"/>
      <c r="V34" s="195"/>
      <c r="W34" s="195"/>
      <c r="X34" s="195"/>
    </row>
    <row r="35" customHeight="1" spans="1:24">
      <c r="A35" s="188" t="s">
        <v>209</v>
      </c>
      <c r="B35" s="188" t="s">
        <v>70</v>
      </c>
      <c r="C35" s="189" t="s">
        <v>269</v>
      </c>
      <c r="D35" s="188" t="s">
        <v>270</v>
      </c>
      <c r="E35" s="188" t="s">
        <v>102</v>
      </c>
      <c r="F35" s="188" t="s">
        <v>103</v>
      </c>
      <c r="G35" s="188" t="s">
        <v>271</v>
      </c>
      <c r="H35" s="188" t="s">
        <v>272</v>
      </c>
      <c r="I35" s="188" t="s">
        <v>219</v>
      </c>
      <c r="J35" s="188" t="s">
        <v>220</v>
      </c>
      <c r="K35" s="195">
        <v>54598.08</v>
      </c>
      <c r="L35" s="195">
        <v>54598.08</v>
      </c>
      <c r="M35" s="195"/>
      <c r="N35" s="195"/>
      <c r="O35" s="195"/>
      <c r="P35" s="195"/>
      <c r="Q35" s="195"/>
      <c r="R35" s="195"/>
      <c r="S35" s="195"/>
      <c r="T35" s="195"/>
      <c r="U35" s="195"/>
      <c r="V35" s="195"/>
      <c r="W35" s="195"/>
      <c r="X35" s="195"/>
    </row>
    <row r="36" customHeight="1" spans="1:24">
      <c r="A36" s="188" t="s">
        <v>209</v>
      </c>
      <c r="B36" s="188" t="s">
        <v>70</v>
      </c>
      <c r="C36" s="189" t="s">
        <v>273</v>
      </c>
      <c r="D36" s="188" t="s">
        <v>141</v>
      </c>
      <c r="E36" s="188" t="s">
        <v>140</v>
      </c>
      <c r="F36" s="188" t="s">
        <v>141</v>
      </c>
      <c r="G36" s="188" t="s">
        <v>274</v>
      </c>
      <c r="H36" s="188" t="s">
        <v>141</v>
      </c>
      <c r="I36" s="188" t="s">
        <v>255</v>
      </c>
      <c r="J36" s="188" t="s">
        <v>256</v>
      </c>
      <c r="K36" s="195">
        <v>947820</v>
      </c>
      <c r="L36" s="195">
        <v>947820</v>
      </c>
      <c r="M36" s="195"/>
      <c r="N36" s="195"/>
      <c r="O36" s="195"/>
      <c r="P36" s="195"/>
      <c r="Q36" s="195"/>
      <c r="R36" s="195"/>
      <c r="S36" s="195"/>
      <c r="T36" s="195"/>
      <c r="U36" s="195"/>
      <c r="V36" s="195"/>
      <c r="W36" s="195"/>
      <c r="X36" s="195"/>
    </row>
    <row r="37" customHeight="1" spans="1:24">
      <c r="A37" s="188" t="s">
        <v>209</v>
      </c>
      <c r="B37" s="188" t="s">
        <v>70</v>
      </c>
      <c r="C37" s="189" t="s">
        <v>275</v>
      </c>
      <c r="D37" s="188" t="s">
        <v>276</v>
      </c>
      <c r="E37" s="188" t="s">
        <v>102</v>
      </c>
      <c r="F37" s="188" t="s">
        <v>103</v>
      </c>
      <c r="G37" s="188" t="s">
        <v>263</v>
      </c>
      <c r="H37" s="188" t="s">
        <v>264</v>
      </c>
      <c r="I37" s="188" t="s">
        <v>255</v>
      </c>
      <c r="J37" s="188" t="s">
        <v>256</v>
      </c>
      <c r="K37" s="195">
        <v>1855000</v>
      </c>
      <c r="L37" s="195">
        <v>1855000</v>
      </c>
      <c r="M37" s="195"/>
      <c r="N37" s="195"/>
      <c r="O37" s="195"/>
      <c r="P37" s="195"/>
      <c r="Q37" s="195"/>
      <c r="R37" s="195"/>
      <c r="S37" s="195"/>
      <c r="T37" s="195"/>
      <c r="U37" s="195"/>
      <c r="V37" s="195"/>
      <c r="W37" s="195"/>
      <c r="X37" s="195"/>
    </row>
    <row r="38" customHeight="1" spans="1:24">
      <c r="A38" s="188" t="s">
        <v>209</v>
      </c>
      <c r="B38" s="188" t="s">
        <v>70</v>
      </c>
      <c r="C38" s="189" t="s">
        <v>275</v>
      </c>
      <c r="D38" s="188" t="s">
        <v>277</v>
      </c>
      <c r="E38" s="188" t="s">
        <v>102</v>
      </c>
      <c r="F38" s="188" t="s">
        <v>103</v>
      </c>
      <c r="G38" s="188" t="s">
        <v>266</v>
      </c>
      <c r="H38" s="188" t="s">
        <v>267</v>
      </c>
      <c r="I38" s="188" t="s">
        <v>255</v>
      </c>
      <c r="J38" s="188" t="s">
        <v>256</v>
      </c>
      <c r="K38" s="195">
        <v>954000</v>
      </c>
      <c r="L38" s="195">
        <v>954000</v>
      </c>
      <c r="M38" s="195"/>
      <c r="N38" s="195"/>
      <c r="O38" s="195"/>
      <c r="P38" s="195"/>
      <c r="Q38" s="195"/>
      <c r="R38" s="195"/>
      <c r="S38" s="195"/>
      <c r="T38" s="195"/>
      <c r="U38" s="195"/>
      <c r="V38" s="195"/>
      <c r="W38" s="195"/>
      <c r="X38" s="195"/>
    </row>
    <row r="39" customHeight="1" spans="1:24">
      <c r="A39" s="188" t="s">
        <v>209</v>
      </c>
      <c r="B39" s="188" t="s">
        <v>70</v>
      </c>
      <c r="C39" s="189" t="s">
        <v>278</v>
      </c>
      <c r="D39" s="188" t="s">
        <v>279</v>
      </c>
      <c r="E39" s="188" t="s">
        <v>118</v>
      </c>
      <c r="F39" s="188" t="s">
        <v>119</v>
      </c>
      <c r="G39" s="188" t="s">
        <v>280</v>
      </c>
      <c r="H39" s="188" t="s">
        <v>281</v>
      </c>
      <c r="I39" s="188" t="s">
        <v>255</v>
      </c>
      <c r="J39" s="188" t="s">
        <v>256</v>
      </c>
      <c r="K39" s="195">
        <v>998679</v>
      </c>
      <c r="L39" s="195">
        <v>998679</v>
      </c>
      <c r="M39" s="195"/>
      <c r="N39" s="195"/>
      <c r="O39" s="195"/>
      <c r="P39" s="195"/>
      <c r="Q39" s="195"/>
      <c r="R39" s="195"/>
      <c r="S39" s="195"/>
      <c r="T39" s="195"/>
      <c r="U39" s="195"/>
      <c r="V39" s="195"/>
      <c r="W39" s="195"/>
      <c r="X39" s="195"/>
    </row>
    <row r="40" customHeight="1" spans="1:24">
      <c r="A40" s="188" t="s">
        <v>209</v>
      </c>
      <c r="B40" s="188" t="s">
        <v>70</v>
      </c>
      <c r="C40" s="189" t="s">
        <v>278</v>
      </c>
      <c r="D40" s="188" t="s">
        <v>282</v>
      </c>
      <c r="E40" s="188" t="s">
        <v>130</v>
      </c>
      <c r="F40" s="188" t="s">
        <v>131</v>
      </c>
      <c r="G40" s="188" t="s">
        <v>283</v>
      </c>
      <c r="H40" s="188" t="s">
        <v>284</v>
      </c>
      <c r="I40" s="188" t="s">
        <v>255</v>
      </c>
      <c r="J40" s="188" t="s">
        <v>256</v>
      </c>
      <c r="K40" s="195">
        <v>457284</v>
      </c>
      <c r="L40" s="195">
        <v>457284</v>
      </c>
      <c r="M40" s="195"/>
      <c r="N40" s="195"/>
      <c r="O40" s="195"/>
      <c r="P40" s="195"/>
      <c r="Q40" s="195"/>
      <c r="R40" s="195"/>
      <c r="S40" s="195"/>
      <c r="T40" s="195"/>
      <c r="U40" s="195"/>
      <c r="V40" s="195"/>
      <c r="W40" s="195"/>
      <c r="X40" s="195"/>
    </row>
    <row r="41" customHeight="1" spans="1:24">
      <c r="A41" s="188" t="s">
        <v>209</v>
      </c>
      <c r="B41" s="188" t="s">
        <v>70</v>
      </c>
      <c r="C41" s="189" t="s">
        <v>278</v>
      </c>
      <c r="D41" s="188" t="s">
        <v>285</v>
      </c>
      <c r="E41" s="188" t="s">
        <v>132</v>
      </c>
      <c r="F41" s="188" t="s">
        <v>133</v>
      </c>
      <c r="G41" s="188" t="s">
        <v>286</v>
      </c>
      <c r="H41" s="188" t="s">
        <v>287</v>
      </c>
      <c r="I41" s="188" t="s">
        <v>255</v>
      </c>
      <c r="J41" s="188" t="s">
        <v>256</v>
      </c>
      <c r="K41" s="195">
        <v>469165</v>
      </c>
      <c r="L41" s="195">
        <v>469165</v>
      </c>
      <c r="M41" s="195"/>
      <c r="N41" s="195"/>
      <c r="O41" s="195"/>
      <c r="P41" s="195"/>
      <c r="Q41" s="195"/>
      <c r="R41" s="195"/>
      <c r="S41" s="195"/>
      <c r="T41" s="195"/>
      <c r="U41" s="195"/>
      <c r="V41" s="195"/>
      <c r="W41" s="195"/>
      <c r="X41" s="195"/>
    </row>
    <row r="42" customHeight="1" spans="1:24">
      <c r="A42" s="188" t="s">
        <v>209</v>
      </c>
      <c r="B42" s="188" t="s">
        <v>70</v>
      </c>
      <c r="C42" s="189" t="s">
        <v>278</v>
      </c>
      <c r="D42" s="188" t="s">
        <v>282</v>
      </c>
      <c r="E42" s="188" t="s">
        <v>132</v>
      </c>
      <c r="F42" s="188" t="s">
        <v>133</v>
      </c>
      <c r="G42" s="188" t="s">
        <v>286</v>
      </c>
      <c r="H42" s="188" t="s">
        <v>287</v>
      </c>
      <c r="I42" s="188" t="s">
        <v>255</v>
      </c>
      <c r="J42" s="188" t="s">
        <v>256</v>
      </c>
      <c r="K42" s="195">
        <v>54660</v>
      </c>
      <c r="L42" s="195">
        <v>54660</v>
      </c>
      <c r="M42" s="195"/>
      <c r="N42" s="195"/>
      <c r="O42" s="195"/>
      <c r="P42" s="195"/>
      <c r="Q42" s="195"/>
      <c r="R42" s="195"/>
      <c r="S42" s="195"/>
      <c r="T42" s="195"/>
      <c r="U42" s="195"/>
      <c r="V42" s="195"/>
      <c r="W42" s="195"/>
      <c r="X42" s="195"/>
    </row>
    <row r="43" customHeight="1" spans="1:24">
      <c r="A43" s="188" t="s">
        <v>209</v>
      </c>
      <c r="B43" s="188" t="s">
        <v>70</v>
      </c>
      <c r="C43" s="189" t="s">
        <v>278</v>
      </c>
      <c r="D43" s="188" t="s">
        <v>288</v>
      </c>
      <c r="E43" s="188" t="s">
        <v>102</v>
      </c>
      <c r="F43" s="188" t="s">
        <v>103</v>
      </c>
      <c r="G43" s="188" t="s">
        <v>289</v>
      </c>
      <c r="H43" s="188" t="s">
        <v>290</v>
      </c>
      <c r="I43" s="188" t="s">
        <v>255</v>
      </c>
      <c r="J43" s="188" t="s">
        <v>256</v>
      </c>
      <c r="K43" s="195">
        <v>20561.28</v>
      </c>
      <c r="L43" s="195">
        <v>20561.28</v>
      </c>
      <c r="M43" s="195"/>
      <c r="N43" s="195"/>
      <c r="O43" s="195"/>
      <c r="P43" s="195"/>
      <c r="Q43" s="195"/>
      <c r="R43" s="195"/>
      <c r="S43" s="195"/>
      <c r="T43" s="195"/>
      <c r="U43" s="195"/>
      <c r="V43" s="195"/>
      <c r="W43" s="195"/>
      <c r="X43" s="195"/>
    </row>
    <row r="44" customHeight="1" spans="1:24">
      <c r="A44" s="188" t="s">
        <v>209</v>
      </c>
      <c r="B44" s="188" t="s">
        <v>70</v>
      </c>
      <c r="C44" s="189" t="s">
        <v>278</v>
      </c>
      <c r="D44" s="188" t="s">
        <v>291</v>
      </c>
      <c r="E44" s="188" t="s">
        <v>134</v>
      </c>
      <c r="F44" s="188" t="s">
        <v>135</v>
      </c>
      <c r="G44" s="188" t="s">
        <v>289</v>
      </c>
      <c r="H44" s="188" t="s">
        <v>290</v>
      </c>
      <c r="I44" s="188" t="s">
        <v>255</v>
      </c>
      <c r="J44" s="188" t="s">
        <v>256</v>
      </c>
      <c r="K44" s="195">
        <v>21793.44</v>
      </c>
      <c r="L44" s="195">
        <v>21793.44</v>
      </c>
      <c r="M44" s="195"/>
      <c r="N44" s="195"/>
      <c r="O44" s="195"/>
      <c r="P44" s="195"/>
      <c r="Q44" s="195"/>
      <c r="R44" s="195"/>
      <c r="S44" s="195"/>
      <c r="T44" s="195"/>
      <c r="U44" s="195"/>
      <c r="V44" s="195"/>
      <c r="W44" s="195"/>
      <c r="X44" s="195"/>
    </row>
    <row r="45" customHeight="1" spans="1:24">
      <c r="A45" s="188" t="s">
        <v>209</v>
      </c>
      <c r="B45" s="188" t="s">
        <v>70</v>
      </c>
      <c r="C45" s="189" t="s">
        <v>278</v>
      </c>
      <c r="D45" s="188" t="s">
        <v>282</v>
      </c>
      <c r="E45" s="188" t="s">
        <v>134</v>
      </c>
      <c r="F45" s="188" t="s">
        <v>135</v>
      </c>
      <c r="G45" s="188" t="s">
        <v>289</v>
      </c>
      <c r="H45" s="188" t="s">
        <v>290</v>
      </c>
      <c r="I45" s="188" t="s">
        <v>255</v>
      </c>
      <c r="J45" s="188" t="s">
        <v>256</v>
      </c>
      <c r="K45" s="195">
        <v>5724</v>
      </c>
      <c r="L45" s="195">
        <v>5724</v>
      </c>
      <c r="M45" s="195"/>
      <c r="N45" s="195"/>
      <c r="O45" s="195"/>
      <c r="P45" s="195"/>
      <c r="Q45" s="195"/>
      <c r="R45" s="195"/>
      <c r="S45" s="195"/>
      <c r="T45" s="195"/>
      <c r="U45" s="195"/>
      <c r="V45" s="195"/>
      <c r="W45" s="195"/>
      <c r="X45" s="195"/>
    </row>
    <row r="46" customHeight="1" spans="1:24">
      <c r="A46" s="188" t="s">
        <v>209</v>
      </c>
      <c r="B46" s="188" t="s">
        <v>70</v>
      </c>
      <c r="C46" s="189" t="s">
        <v>278</v>
      </c>
      <c r="D46" s="188" t="s">
        <v>292</v>
      </c>
      <c r="E46" s="188" t="s">
        <v>134</v>
      </c>
      <c r="F46" s="188" t="s">
        <v>135</v>
      </c>
      <c r="G46" s="188" t="s">
        <v>289</v>
      </c>
      <c r="H46" s="188" t="s">
        <v>290</v>
      </c>
      <c r="I46" s="188" t="s">
        <v>255</v>
      </c>
      <c r="J46" s="188" t="s">
        <v>256</v>
      </c>
      <c r="K46" s="195">
        <v>49131</v>
      </c>
      <c r="L46" s="195">
        <v>49131</v>
      </c>
      <c r="M46" s="195"/>
      <c r="N46" s="195"/>
      <c r="O46" s="195"/>
      <c r="P46" s="195"/>
      <c r="Q46" s="195"/>
      <c r="R46" s="195"/>
      <c r="S46" s="195"/>
      <c r="T46" s="195"/>
      <c r="U46" s="195"/>
      <c r="V46" s="195"/>
      <c r="W46" s="195"/>
      <c r="X46" s="195"/>
    </row>
    <row r="47" customHeight="1" spans="1:24">
      <c r="A47" s="188" t="s">
        <v>209</v>
      </c>
      <c r="B47" s="188" t="s">
        <v>70</v>
      </c>
      <c r="C47" s="189" t="s">
        <v>293</v>
      </c>
      <c r="D47" s="188" t="s">
        <v>294</v>
      </c>
      <c r="E47" s="188" t="s">
        <v>102</v>
      </c>
      <c r="F47" s="188" t="s">
        <v>103</v>
      </c>
      <c r="G47" s="188" t="s">
        <v>295</v>
      </c>
      <c r="H47" s="188" t="s">
        <v>296</v>
      </c>
      <c r="I47" s="188" t="s">
        <v>255</v>
      </c>
      <c r="J47" s="188" t="s">
        <v>256</v>
      </c>
      <c r="K47" s="195">
        <v>600000</v>
      </c>
      <c r="L47" s="195">
        <v>600000</v>
      </c>
      <c r="M47" s="195"/>
      <c r="N47" s="195"/>
      <c r="O47" s="195"/>
      <c r="P47" s="195"/>
      <c r="Q47" s="195"/>
      <c r="R47" s="195"/>
      <c r="S47" s="195"/>
      <c r="T47" s="195"/>
      <c r="U47" s="195"/>
      <c r="V47" s="195"/>
      <c r="W47" s="195"/>
      <c r="X47" s="195"/>
    </row>
    <row r="48" customHeight="1" spans="1:24">
      <c r="A48" s="188" t="s">
        <v>209</v>
      </c>
      <c r="B48" s="188" t="s">
        <v>70</v>
      </c>
      <c r="C48" s="189" t="s">
        <v>297</v>
      </c>
      <c r="D48" s="188" t="s">
        <v>298</v>
      </c>
      <c r="E48" s="188" t="s">
        <v>102</v>
      </c>
      <c r="F48" s="188" t="s">
        <v>103</v>
      </c>
      <c r="G48" s="188" t="s">
        <v>245</v>
      </c>
      <c r="H48" s="188" t="s">
        <v>246</v>
      </c>
      <c r="I48" s="188" t="s">
        <v>219</v>
      </c>
      <c r="J48" s="188" t="s">
        <v>220</v>
      </c>
      <c r="K48" s="195">
        <v>148800</v>
      </c>
      <c r="L48" s="195">
        <v>148800</v>
      </c>
      <c r="M48" s="195"/>
      <c r="N48" s="195"/>
      <c r="O48" s="195"/>
      <c r="P48" s="195"/>
      <c r="Q48" s="195"/>
      <c r="R48" s="195"/>
      <c r="S48" s="195"/>
      <c r="T48" s="195"/>
      <c r="U48" s="195"/>
      <c r="V48" s="195"/>
      <c r="W48" s="195"/>
      <c r="X48" s="195"/>
    </row>
    <row r="49" customHeight="1" spans="1:24">
      <c r="A49" s="188" t="s">
        <v>209</v>
      </c>
      <c r="B49" s="188" t="s">
        <v>70</v>
      </c>
      <c r="C49" s="189" t="s">
        <v>299</v>
      </c>
      <c r="D49" s="188" t="s">
        <v>300</v>
      </c>
      <c r="E49" s="188" t="s">
        <v>124</v>
      </c>
      <c r="F49" s="188" t="s">
        <v>125</v>
      </c>
      <c r="G49" s="188" t="s">
        <v>212</v>
      </c>
      <c r="H49" s="188" t="s">
        <v>213</v>
      </c>
      <c r="I49" s="188" t="s">
        <v>214</v>
      </c>
      <c r="J49" s="188" t="s">
        <v>215</v>
      </c>
      <c r="K49" s="195">
        <v>9643.2</v>
      </c>
      <c r="L49" s="195">
        <v>9643.2</v>
      </c>
      <c r="M49" s="195"/>
      <c r="N49" s="195"/>
      <c r="O49" s="195"/>
      <c r="P49" s="195"/>
      <c r="Q49" s="195"/>
      <c r="R49" s="195"/>
      <c r="S49" s="195"/>
      <c r="T49" s="195"/>
      <c r="U49" s="195"/>
      <c r="V49" s="195"/>
      <c r="W49" s="195"/>
      <c r="X49" s="195"/>
    </row>
    <row r="50" ht="17.25" customHeight="1" spans="1:24">
      <c r="A50" s="190" t="s">
        <v>55</v>
      </c>
      <c r="B50" s="190"/>
      <c r="C50" s="190"/>
      <c r="D50" s="190"/>
      <c r="E50" s="190"/>
      <c r="F50" s="190"/>
      <c r="G50" s="190"/>
      <c r="H50" s="190"/>
      <c r="I50" s="190"/>
      <c r="J50" s="190"/>
      <c r="K50" s="195">
        <v>14807475.15</v>
      </c>
      <c r="L50" s="195">
        <v>14807475.15</v>
      </c>
      <c r="M50" s="195"/>
      <c r="N50" s="195"/>
      <c r="O50" s="195"/>
      <c r="P50" s="195"/>
      <c r="Q50" s="195"/>
      <c r="R50" s="195"/>
      <c r="S50" s="195"/>
      <c r="T50" s="195"/>
      <c r="U50" s="195"/>
      <c r="V50" s="195"/>
      <c r="W50" s="195"/>
      <c r="X50" s="195"/>
    </row>
  </sheetData>
  <mergeCells count="31">
    <mergeCell ref="A3:X3"/>
    <mergeCell ref="A4:H4"/>
    <mergeCell ref="I5:X5"/>
    <mergeCell ref="J6:N6"/>
    <mergeCell ref="O6:Q6"/>
    <mergeCell ref="S6:X6"/>
    <mergeCell ref="A50:J5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4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Right="0"/>
    <pageSetUpPr fitToPage="1"/>
  </sheetPr>
  <dimension ref="A1:W35"/>
  <sheetViews>
    <sheetView showZeros="0" topLeftCell="E1" workbookViewId="0">
      <pane ySplit="1" topLeftCell="A2" activePane="bottomLeft" state="frozen"/>
      <selection/>
      <selection pane="bottomLeft" activeCell="N1" sqref="N$1:O$1048576"/>
    </sheetView>
  </sheetViews>
  <sheetFormatPr defaultColWidth="9.125" defaultRowHeight="14.25" customHeight="1"/>
  <cols>
    <col min="1" max="1" width="10.25" customWidth="1"/>
    <col min="2" max="2" width="22.25" customWidth="1"/>
    <col min="3" max="3" width="39.125" customWidth="1"/>
    <col min="4" max="4" width="23.875" customWidth="1"/>
    <col min="5" max="5" width="11.125" customWidth="1"/>
    <col min="6" max="6" width="17.75" customWidth="1"/>
    <col min="7" max="7" width="9.875" customWidth="1"/>
    <col min="8" max="8" width="17.75" customWidth="1"/>
    <col min="9" max="9" width="14.5" customWidth="1"/>
    <col min="10" max="10" width="16.5" customWidth="1"/>
    <col min="11" max="11" width="15.125" customWidth="1"/>
    <col min="12" max="13" width="9.375" customWidth="1"/>
    <col min="14" max="15" width="8.125" customWidth="1"/>
    <col min="16" max="16" width="6.5" customWidth="1"/>
    <col min="17" max="17" width="8.75" customWidth="1"/>
    <col min="18" max="18" width="13.625" customWidth="1"/>
    <col min="19" max="22" width="6.5" customWidth="1"/>
    <col min="23" max="23" width="13.375" customWidth="1"/>
  </cols>
  <sheetData>
    <row r="1" customHeight="1" spans="1:23">
      <c r="A1" s="80"/>
      <c r="B1" s="80"/>
      <c r="C1" s="80"/>
      <c r="D1" s="80"/>
      <c r="E1" s="80"/>
      <c r="F1" s="80"/>
      <c r="G1" s="80"/>
      <c r="H1" s="80"/>
      <c r="I1" s="80"/>
      <c r="J1" s="80"/>
      <c r="K1" s="80"/>
      <c r="L1" s="80"/>
      <c r="M1" s="80"/>
      <c r="N1" s="80"/>
      <c r="O1" s="80"/>
      <c r="P1" s="80"/>
      <c r="Q1" s="80"/>
      <c r="R1" s="80"/>
      <c r="S1" s="80"/>
      <c r="T1" s="80"/>
      <c r="U1" s="80"/>
      <c r="V1" s="80"/>
      <c r="W1" s="80"/>
    </row>
    <row r="2" ht="13.5" customHeight="1" spans="2:23">
      <c r="B2" s="154"/>
      <c r="E2" s="155"/>
      <c r="F2" s="155"/>
      <c r="G2" s="155"/>
      <c r="H2" s="155"/>
      <c r="U2" s="154"/>
      <c r="W2" s="180" t="s">
        <v>301</v>
      </c>
    </row>
    <row r="3" ht="46.5" customHeight="1" spans="1:23">
      <c r="A3" s="119" t="str">
        <f>"2025"&amp;"年部门项目支出预算表"</f>
        <v>2025年部门项目支出预算表</v>
      </c>
      <c r="B3" s="119"/>
      <c r="C3" s="119"/>
      <c r="D3" s="119"/>
      <c r="E3" s="119"/>
      <c r="F3" s="119"/>
      <c r="G3" s="119"/>
      <c r="H3" s="119"/>
      <c r="I3" s="119"/>
      <c r="J3" s="119"/>
      <c r="K3" s="119"/>
      <c r="L3" s="119"/>
      <c r="M3" s="119"/>
      <c r="N3" s="119"/>
      <c r="O3" s="119"/>
      <c r="P3" s="119"/>
      <c r="Q3" s="119"/>
      <c r="R3" s="119"/>
      <c r="S3" s="119"/>
      <c r="T3" s="119"/>
      <c r="U3" s="119"/>
      <c r="V3" s="119"/>
      <c r="W3" s="119"/>
    </row>
    <row r="4" ht="13.5" customHeight="1" spans="1:23">
      <c r="A4" s="129" t="str">
        <f>"单位名称："&amp;"昆明市西山区海口依兰中心学校"</f>
        <v>单位名称：昆明市西山区海口依兰中心学校</v>
      </c>
      <c r="B4" s="156"/>
      <c r="C4" s="156"/>
      <c r="D4" s="156"/>
      <c r="E4" s="156"/>
      <c r="F4" s="156"/>
      <c r="G4" s="156"/>
      <c r="H4" s="156"/>
      <c r="I4" s="121"/>
      <c r="J4" s="121"/>
      <c r="K4" s="121"/>
      <c r="L4" s="121"/>
      <c r="M4" s="121"/>
      <c r="N4" s="121"/>
      <c r="O4" s="121"/>
      <c r="P4" s="121"/>
      <c r="Q4" s="121"/>
      <c r="U4" s="154"/>
      <c r="W4" s="135" t="s">
        <v>1</v>
      </c>
    </row>
    <row r="5" ht="21.75" customHeight="1" spans="1:23">
      <c r="A5" s="157" t="s">
        <v>302</v>
      </c>
      <c r="B5" s="158" t="s">
        <v>193</v>
      </c>
      <c r="C5" s="157" t="s">
        <v>194</v>
      </c>
      <c r="D5" s="157" t="s">
        <v>303</v>
      </c>
      <c r="E5" s="89" t="s">
        <v>195</v>
      </c>
      <c r="F5" s="89" t="s">
        <v>196</v>
      </c>
      <c r="G5" s="89" t="s">
        <v>304</v>
      </c>
      <c r="H5" s="89" t="s">
        <v>305</v>
      </c>
      <c r="I5" s="170" t="s">
        <v>55</v>
      </c>
      <c r="J5" s="171" t="s">
        <v>306</v>
      </c>
      <c r="K5" s="172"/>
      <c r="L5" s="172"/>
      <c r="M5" s="173"/>
      <c r="N5" s="171" t="s">
        <v>201</v>
      </c>
      <c r="O5" s="172"/>
      <c r="P5" s="173"/>
      <c r="Q5" s="89" t="s">
        <v>61</v>
      </c>
      <c r="R5" s="171" t="s">
        <v>62</v>
      </c>
      <c r="S5" s="172"/>
      <c r="T5" s="172"/>
      <c r="U5" s="172"/>
      <c r="V5" s="172"/>
      <c r="W5" s="173"/>
    </row>
    <row r="6" ht="21.75" customHeight="1" spans="1:23">
      <c r="A6" s="159"/>
      <c r="B6" s="160"/>
      <c r="C6" s="159"/>
      <c r="D6" s="159"/>
      <c r="E6" s="92"/>
      <c r="F6" s="92"/>
      <c r="G6" s="92"/>
      <c r="H6" s="92"/>
      <c r="I6" s="161"/>
      <c r="J6" s="174" t="s">
        <v>58</v>
      </c>
      <c r="K6" s="175"/>
      <c r="L6" s="89" t="s">
        <v>59</v>
      </c>
      <c r="M6" s="89" t="s">
        <v>60</v>
      </c>
      <c r="N6" s="89" t="s">
        <v>58</v>
      </c>
      <c r="O6" s="89" t="s">
        <v>59</v>
      </c>
      <c r="P6" s="89" t="s">
        <v>60</v>
      </c>
      <c r="Q6" s="92"/>
      <c r="R6" s="89" t="s">
        <v>57</v>
      </c>
      <c r="S6" s="89" t="s">
        <v>64</v>
      </c>
      <c r="T6" s="89" t="s">
        <v>207</v>
      </c>
      <c r="U6" s="89" t="s">
        <v>66</v>
      </c>
      <c r="V6" s="89" t="s">
        <v>67</v>
      </c>
      <c r="W6" s="89" t="s">
        <v>68</v>
      </c>
    </row>
    <row r="7" ht="21" customHeight="1" spans="1:23">
      <c r="A7" s="161"/>
      <c r="B7" s="160"/>
      <c r="C7" s="161"/>
      <c r="D7" s="161"/>
      <c r="E7" s="161"/>
      <c r="F7" s="161"/>
      <c r="G7" s="161"/>
      <c r="H7" s="161"/>
      <c r="I7" s="161"/>
      <c r="J7" s="176" t="s">
        <v>57</v>
      </c>
      <c r="K7" s="177"/>
      <c r="L7" s="161"/>
      <c r="M7" s="161"/>
      <c r="N7" s="161"/>
      <c r="O7" s="161"/>
      <c r="P7" s="161"/>
      <c r="Q7" s="161"/>
      <c r="R7" s="161"/>
      <c r="S7" s="161"/>
      <c r="T7" s="161"/>
      <c r="U7" s="161"/>
      <c r="V7" s="161"/>
      <c r="W7" s="161"/>
    </row>
    <row r="8" ht="39.75" customHeight="1" spans="1:23">
      <c r="A8" s="162"/>
      <c r="B8" s="163"/>
      <c r="C8" s="162"/>
      <c r="D8" s="162"/>
      <c r="E8" s="95"/>
      <c r="F8" s="95"/>
      <c r="G8" s="95"/>
      <c r="H8" s="95"/>
      <c r="I8" s="98"/>
      <c r="J8" s="178" t="s">
        <v>57</v>
      </c>
      <c r="K8" s="178" t="s">
        <v>307</v>
      </c>
      <c r="L8" s="95"/>
      <c r="M8" s="95"/>
      <c r="N8" s="95"/>
      <c r="O8" s="95"/>
      <c r="P8" s="95"/>
      <c r="Q8" s="95"/>
      <c r="R8" s="95"/>
      <c r="S8" s="95"/>
      <c r="T8" s="95"/>
      <c r="U8" s="98"/>
      <c r="V8" s="95"/>
      <c r="W8" s="95"/>
    </row>
    <row r="9" ht="15" customHeight="1" spans="1:23">
      <c r="A9" s="164">
        <v>1</v>
      </c>
      <c r="B9" s="164">
        <v>2</v>
      </c>
      <c r="C9" s="164">
        <v>3</v>
      </c>
      <c r="D9" s="164">
        <v>4</v>
      </c>
      <c r="E9" s="164">
        <v>5</v>
      </c>
      <c r="F9" s="164">
        <v>6</v>
      </c>
      <c r="G9" s="164">
        <v>7</v>
      </c>
      <c r="H9" s="164">
        <v>8</v>
      </c>
      <c r="I9" s="164">
        <v>9</v>
      </c>
      <c r="J9" s="164">
        <v>10</v>
      </c>
      <c r="K9" s="164">
        <v>11</v>
      </c>
      <c r="L9" s="179">
        <v>12</v>
      </c>
      <c r="M9" s="179">
        <v>13</v>
      </c>
      <c r="N9" s="179">
        <v>14</v>
      </c>
      <c r="O9" s="179">
        <v>15</v>
      </c>
      <c r="P9" s="179">
        <v>16</v>
      </c>
      <c r="Q9" s="179">
        <v>17</v>
      </c>
      <c r="R9" s="179">
        <v>18</v>
      </c>
      <c r="S9" s="179">
        <v>19</v>
      </c>
      <c r="T9" s="179">
        <v>20</v>
      </c>
      <c r="U9" s="164">
        <v>21</v>
      </c>
      <c r="V9" s="179">
        <v>22</v>
      </c>
      <c r="W9" s="164">
        <v>23</v>
      </c>
    </row>
    <row r="10" ht="15" customHeight="1" spans="1:23">
      <c r="A10" s="25" t="s">
        <v>308</v>
      </c>
      <c r="B10" s="165" t="s">
        <v>309</v>
      </c>
      <c r="C10" s="24" t="s">
        <v>310</v>
      </c>
      <c r="D10" s="24" t="s">
        <v>70</v>
      </c>
      <c r="E10" s="25" t="s">
        <v>112</v>
      </c>
      <c r="F10" s="25" t="s">
        <v>112</v>
      </c>
      <c r="G10" s="25" t="s">
        <v>311</v>
      </c>
      <c r="H10" s="25" t="s">
        <v>312</v>
      </c>
      <c r="I10" s="132">
        <v>291600</v>
      </c>
      <c r="J10" s="132">
        <v>291600</v>
      </c>
      <c r="K10" s="132">
        <v>291600</v>
      </c>
      <c r="L10" s="132"/>
      <c r="M10" s="132"/>
      <c r="N10" s="132"/>
      <c r="O10" s="132"/>
      <c r="P10" s="132"/>
      <c r="Q10" s="181"/>
      <c r="R10" s="132"/>
      <c r="S10" s="132"/>
      <c r="T10" s="132"/>
      <c r="U10" s="132"/>
      <c r="V10" s="181"/>
      <c r="W10" s="132"/>
    </row>
    <row r="11" ht="15" customHeight="1" spans="1:23">
      <c r="A11" s="25" t="s">
        <v>308</v>
      </c>
      <c r="B11" s="165" t="s">
        <v>313</v>
      </c>
      <c r="C11" s="24" t="s">
        <v>314</v>
      </c>
      <c r="D11" s="24" t="s">
        <v>70</v>
      </c>
      <c r="E11" s="25" t="s">
        <v>100</v>
      </c>
      <c r="F11" s="25" t="s">
        <v>100</v>
      </c>
      <c r="G11" s="25" t="s">
        <v>234</v>
      </c>
      <c r="H11" s="25" t="s">
        <v>235</v>
      </c>
      <c r="I11" s="132">
        <v>61200</v>
      </c>
      <c r="J11" s="132">
        <v>61200</v>
      </c>
      <c r="K11" s="132">
        <v>61200</v>
      </c>
      <c r="L11" s="132"/>
      <c r="M11" s="132"/>
      <c r="N11" s="132"/>
      <c r="O11" s="132"/>
      <c r="P11" s="132"/>
      <c r="Q11" s="182"/>
      <c r="R11" s="132"/>
      <c r="S11" s="132"/>
      <c r="T11" s="132"/>
      <c r="U11" s="132"/>
      <c r="V11" s="182"/>
      <c r="W11" s="132"/>
    </row>
    <row r="12" ht="15" customHeight="1" spans="1:23">
      <c r="A12" s="25" t="s">
        <v>308</v>
      </c>
      <c r="B12" s="165" t="s">
        <v>315</v>
      </c>
      <c r="C12" s="24" t="s">
        <v>316</v>
      </c>
      <c r="D12" s="24" t="s">
        <v>70</v>
      </c>
      <c r="E12" s="25" t="s">
        <v>112</v>
      </c>
      <c r="F12" s="25" t="s">
        <v>112</v>
      </c>
      <c r="G12" s="25" t="s">
        <v>311</v>
      </c>
      <c r="H12" s="25" t="s">
        <v>312</v>
      </c>
      <c r="I12" s="132">
        <v>471264</v>
      </c>
      <c r="J12" s="132">
        <v>471264</v>
      </c>
      <c r="K12" s="132">
        <v>471264</v>
      </c>
      <c r="L12" s="132"/>
      <c r="M12" s="132"/>
      <c r="N12" s="132"/>
      <c r="O12" s="132"/>
      <c r="P12" s="132"/>
      <c r="Q12" s="182"/>
      <c r="R12" s="132"/>
      <c r="S12" s="132"/>
      <c r="T12" s="132"/>
      <c r="U12" s="132"/>
      <c r="V12" s="182"/>
      <c r="W12" s="132"/>
    </row>
    <row r="13" ht="15" customHeight="1" spans="1:23">
      <c r="A13" s="25" t="s">
        <v>308</v>
      </c>
      <c r="B13" s="165" t="s">
        <v>315</v>
      </c>
      <c r="C13" s="24" t="s">
        <v>316</v>
      </c>
      <c r="D13" s="24" t="s">
        <v>70</v>
      </c>
      <c r="E13" s="25" t="s">
        <v>112</v>
      </c>
      <c r="F13" s="25" t="s">
        <v>112</v>
      </c>
      <c r="G13" s="25" t="s">
        <v>317</v>
      </c>
      <c r="H13" s="25" t="s">
        <v>318</v>
      </c>
      <c r="I13" s="132">
        <v>102000</v>
      </c>
      <c r="J13" s="132">
        <v>102000</v>
      </c>
      <c r="K13" s="132">
        <v>102000</v>
      </c>
      <c r="L13" s="132"/>
      <c r="M13" s="132"/>
      <c r="N13" s="132"/>
      <c r="O13" s="132"/>
      <c r="P13" s="132"/>
      <c r="Q13" s="182"/>
      <c r="R13" s="132"/>
      <c r="S13" s="132"/>
      <c r="T13" s="132"/>
      <c r="U13" s="132"/>
      <c r="V13" s="182"/>
      <c r="W13" s="132"/>
    </row>
    <row r="14" ht="15" customHeight="1" spans="1:23">
      <c r="A14" s="25" t="s">
        <v>319</v>
      </c>
      <c r="B14" s="165" t="s">
        <v>320</v>
      </c>
      <c r="C14" s="24" t="s">
        <v>321</v>
      </c>
      <c r="D14" s="24" t="s">
        <v>70</v>
      </c>
      <c r="E14" s="25" t="s">
        <v>102</v>
      </c>
      <c r="F14" s="25" t="s">
        <v>102</v>
      </c>
      <c r="G14" s="25" t="s">
        <v>234</v>
      </c>
      <c r="H14" s="25" t="s">
        <v>235</v>
      </c>
      <c r="I14" s="132">
        <v>350000</v>
      </c>
      <c r="J14" s="132"/>
      <c r="K14" s="132"/>
      <c r="L14" s="132"/>
      <c r="M14" s="132"/>
      <c r="N14" s="132"/>
      <c r="O14" s="132"/>
      <c r="P14" s="132"/>
      <c r="Q14" s="182"/>
      <c r="R14" s="132">
        <v>350000</v>
      </c>
      <c r="S14" s="132"/>
      <c r="T14" s="132"/>
      <c r="U14" s="132"/>
      <c r="V14" s="182"/>
      <c r="W14" s="132">
        <v>350000</v>
      </c>
    </row>
    <row r="15" ht="15" customHeight="1" spans="1:23">
      <c r="A15" s="25" t="s">
        <v>322</v>
      </c>
      <c r="B15" s="165" t="s">
        <v>323</v>
      </c>
      <c r="C15" s="24" t="s">
        <v>324</v>
      </c>
      <c r="D15" s="24" t="s">
        <v>70</v>
      </c>
      <c r="E15" s="25" t="s">
        <v>104</v>
      </c>
      <c r="F15" s="25" t="s">
        <v>104</v>
      </c>
      <c r="G15" s="25" t="s">
        <v>325</v>
      </c>
      <c r="H15" s="25" t="s">
        <v>326</v>
      </c>
      <c r="I15" s="132">
        <v>156200</v>
      </c>
      <c r="J15" s="132">
        <v>156200</v>
      </c>
      <c r="K15" s="132">
        <v>156200</v>
      </c>
      <c r="L15" s="132"/>
      <c r="M15" s="132"/>
      <c r="N15" s="132"/>
      <c r="O15" s="132"/>
      <c r="P15" s="132"/>
      <c r="Q15" s="182"/>
      <c r="R15" s="132"/>
      <c r="S15" s="132"/>
      <c r="T15" s="132"/>
      <c r="U15" s="132"/>
      <c r="V15" s="182"/>
      <c r="W15" s="132"/>
    </row>
    <row r="16" ht="15" customHeight="1" spans="1:23">
      <c r="A16" s="25" t="s">
        <v>322</v>
      </c>
      <c r="B16" s="165" t="s">
        <v>327</v>
      </c>
      <c r="C16" s="24" t="s">
        <v>328</v>
      </c>
      <c r="D16" s="24" t="s">
        <v>70</v>
      </c>
      <c r="E16" s="25" t="s">
        <v>102</v>
      </c>
      <c r="F16" s="25" t="s">
        <v>102</v>
      </c>
      <c r="G16" s="25" t="s">
        <v>218</v>
      </c>
      <c r="H16" s="25" t="s">
        <v>217</v>
      </c>
      <c r="I16" s="132">
        <v>24862.21</v>
      </c>
      <c r="J16" s="132">
        <v>24862.21</v>
      </c>
      <c r="K16" s="132">
        <v>24862.21</v>
      </c>
      <c r="L16" s="132"/>
      <c r="M16" s="132"/>
      <c r="N16" s="132"/>
      <c r="O16" s="132"/>
      <c r="P16" s="132"/>
      <c r="Q16" s="182"/>
      <c r="R16" s="132"/>
      <c r="S16" s="132"/>
      <c r="T16" s="132"/>
      <c r="U16" s="132"/>
      <c r="V16" s="182"/>
      <c r="W16" s="132"/>
    </row>
    <row r="17" ht="15" customHeight="1" spans="1:23">
      <c r="A17" s="25" t="s">
        <v>322</v>
      </c>
      <c r="B17" s="165" t="s">
        <v>327</v>
      </c>
      <c r="C17" s="24" t="s">
        <v>328</v>
      </c>
      <c r="D17" s="24" t="s">
        <v>70</v>
      </c>
      <c r="E17" s="25" t="s">
        <v>102</v>
      </c>
      <c r="F17" s="25" t="s">
        <v>102</v>
      </c>
      <c r="G17" s="25" t="s">
        <v>232</v>
      </c>
      <c r="H17" s="25" t="s">
        <v>231</v>
      </c>
      <c r="I17" s="132">
        <v>7206.91</v>
      </c>
      <c r="J17" s="132">
        <v>7206.91</v>
      </c>
      <c r="K17" s="132">
        <v>7206.91</v>
      </c>
      <c r="L17" s="132"/>
      <c r="M17" s="132"/>
      <c r="N17" s="132"/>
      <c r="O17" s="132"/>
      <c r="P17" s="132"/>
      <c r="Q17" s="182"/>
      <c r="R17" s="132"/>
      <c r="S17" s="132"/>
      <c r="T17" s="132"/>
      <c r="U17" s="132"/>
      <c r="V17" s="182"/>
      <c r="W17" s="132"/>
    </row>
    <row r="18" ht="15" customHeight="1" spans="1:23">
      <c r="A18" s="25" t="s">
        <v>322</v>
      </c>
      <c r="B18" s="165" t="s">
        <v>327</v>
      </c>
      <c r="C18" s="24" t="s">
        <v>328</v>
      </c>
      <c r="D18" s="24" t="s">
        <v>70</v>
      </c>
      <c r="E18" s="25" t="s">
        <v>102</v>
      </c>
      <c r="F18" s="25" t="s">
        <v>102</v>
      </c>
      <c r="G18" s="25" t="s">
        <v>329</v>
      </c>
      <c r="H18" s="25" t="s">
        <v>330</v>
      </c>
      <c r="I18" s="132">
        <v>40000</v>
      </c>
      <c r="J18" s="132">
        <v>40000</v>
      </c>
      <c r="K18" s="132">
        <v>40000</v>
      </c>
      <c r="L18" s="132"/>
      <c r="M18" s="132"/>
      <c r="N18" s="132"/>
      <c r="O18" s="132"/>
      <c r="P18" s="132"/>
      <c r="Q18" s="182"/>
      <c r="R18" s="132"/>
      <c r="S18" s="132"/>
      <c r="T18" s="132"/>
      <c r="U18" s="132"/>
      <c r="V18" s="182"/>
      <c r="W18" s="132"/>
    </row>
    <row r="19" ht="15" customHeight="1" spans="1:23">
      <c r="A19" s="25" t="s">
        <v>322</v>
      </c>
      <c r="B19" s="165" t="s">
        <v>331</v>
      </c>
      <c r="C19" s="24" t="s">
        <v>332</v>
      </c>
      <c r="D19" s="24" t="s">
        <v>70</v>
      </c>
      <c r="E19" s="25" t="s">
        <v>100</v>
      </c>
      <c r="F19" s="25" t="s">
        <v>100</v>
      </c>
      <c r="G19" s="25" t="s">
        <v>325</v>
      </c>
      <c r="H19" s="25" t="s">
        <v>326</v>
      </c>
      <c r="I19" s="132">
        <v>768</v>
      </c>
      <c r="J19" s="132">
        <v>768</v>
      </c>
      <c r="K19" s="132">
        <v>768</v>
      </c>
      <c r="L19" s="132"/>
      <c r="M19" s="132"/>
      <c r="N19" s="132"/>
      <c r="O19" s="132"/>
      <c r="P19" s="132"/>
      <c r="Q19" s="182"/>
      <c r="R19" s="132"/>
      <c r="S19" s="132"/>
      <c r="T19" s="132"/>
      <c r="U19" s="132"/>
      <c r="V19" s="182"/>
      <c r="W19" s="132"/>
    </row>
    <row r="20" ht="15" customHeight="1" spans="1:23">
      <c r="A20" s="25" t="s">
        <v>322</v>
      </c>
      <c r="B20" s="165" t="s">
        <v>333</v>
      </c>
      <c r="C20" s="24" t="s">
        <v>334</v>
      </c>
      <c r="D20" s="24" t="s">
        <v>70</v>
      </c>
      <c r="E20" s="25" t="s">
        <v>104</v>
      </c>
      <c r="F20" s="25" t="s">
        <v>104</v>
      </c>
      <c r="G20" s="25" t="s">
        <v>325</v>
      </c>
      <c r="H20" s="25" t="s">
        <v>326</v>
      </c>
      <c r="I20" s="132">
        <v>560640</v>
      </c>
      <c r="J20" s="132">
        <v>560640</v>
      </c>
      <c r="K20" s="132">
        <v>560640</v>
      </c>
      <c r="L20" s="132"/>
      <c r="M20" s="132"/>
      <c r="N20" s="132"/>
      <c r="O20" s="132"/>
      <c r="P20" s="132"/>
      <c r="Q20" s="182"/>
      <c r="R20" s="132"/>
      <c r="S20" s="132"/>
      <c r="T20" s="132"/>
      <c r="U20" s="132"/>
      <c r="V20" s="182"/>
      <c r="W20" s="132"/>
    </row>
    <row r="21" ht="15" customHeight="1" spans="1:23">
      <c r="A21" s="25" t="s">
        <v>322</v>
      </c>
      <c r="B21" s="165" t="s">
        <v>335</v>
      </c>
      <c r="C21" s="24" t="s">
        <v>336</v>
      </c>
      <c r="D21" s="24" t="s">
        <v>70</v>
      </c>
      <c r="E21" s="25" t="s">
        <v>104</v>
      </c>
      <c r="F21" s="25" t="s">
        <v>104</v>
      </c>
      <c r="G21" s="25" t="s">
        <v>232</v>
      </c>
      <c r="H21" s="25" t="s">
        <v>231</v>
      </c>
      <c r="I21" s="132">
        <v>3126.78</v>
      </c>
      <c r="J21" s="132">
        <v>3126.78</v>
      </c>
      <c r="K21" s="132">
        <v>3126.78</v>
      </c>
      <c r="L21" s="132"/>
      <c r="M21" s="132"/>
      <c r="N21" s="132"/>
      <c r="O21" s="132"/>
      <c r="P21" s="132"/>
      <c r="Q21" s="182"/>
      <c r="R21" s="132"/>
      <c r="S21" s="132"/>
      <c r="T21" s="132"/>
      <c r="U21" s="132"/>
      <c r="V21" s="182"/>
      <c r="W21" s="132"/>
    </row>
    <row r="22" ht="15" customHeight="1" spans="1:23">
      <c r="A22" s="25" t="s">
        <v>322</v>
      </c>
      <c r="B22" s="165" t="s">
        <v>335</v>
      </c>
      <c r="C22" s="24" t="s">
        <v>336</v>
      </c>
      <c r="D22" s="24" t="s">
        <v>70</v>
      </c>
      <c r="E22" s="25" t="s">
        <v>104</v>
      </c>
      <c r="F22" s="25" t="s">
        <v>104</v>
      </c>
      <c r="G22" s="25" t="s">
        <v>218</v>
      </c>
      <c r="H22" s="25" t="s">
        <v>217</v>
      </c>
      <c r="I22" s="132">
        <v>28141.06</v>
      </c>
      <c r="J22" s="132">
        <v>28141.06</v>
      </c>
      <c r="K22" s="132">
        <v>28141.06</v>
      </c>
      <c r="L22" s="132"/>
      <c r="M22" s="132"/>
      <c r="N22" s="132"/>
      <c r="O22" s="132"/>
      <c r="P22" s="132"/>
      <c r="Q22" s="182"/>
      <c r="R22" s="132"/>
      <c r="S22" s="132"/>
      <c r="T22" s="132"/>
      <c r="U22" s="132"/>
      <c r="V22" s="182"/>
      <c r="W22" s="132"/>
    </row>
    <row r="23" ht="15" customHeight="1" spans="1:23">
      <c r="A23" s="25" t="s">
        <v>322</v>
      </c>
      <c r="B23" s="165" t="s">
        <v>337</v>
      </c>
      <c r="C23" s="24" t="s">
        <v>338</v>
      </c>
      <c r="D23" s="24" t="s">
        <v>70</v>
      </c>
      <c r="E23" s="25" t="s">
        <v>108</v>
      </c>
      <c r="F23" s="25" t="s">
        <v>108</v>
      </c>
      <c r="G23" s="25" t="s">
        <v>232</v>
      </c>
      <c r="H23" s="25" t="s">
        <v>231</v>
      </c>
      <c r="I23" s="132">
        <v>76.8</v>
      </c>
      <c r="J23" s="132">
        <v>76.8</v>
      </c>
      <c r="K23" s="132">
        <v>76.8</v>
      </c>
      <c r="L23" s="132"/>
      <c r="M23" s="132"/>
      <c r="N23" s="132"/>
      <c r="O23" s="132"/>
      <c r="P23" s="132"/>
      <c r="Q23" s="182"/>
      <c r="R23" s="132"/>
      <c r="S23" s="132"/>
      <c r="T23" s="132"/>
      <c r="U23" s="132"/>
      <c r="V23" s="182"/>
      <c r="W23" s="132"/>
    </row>
    <row r="24" ht="15" customHeight="1" spans="1:23">
      <c r="A24" s="25" t="s">
        <v>322</v>
      </c>
      <c r="B24" s="165" t="s">
        <v>337</v>
      </c>
      <c r="C24" s="24" t="s">
        <v>338</v>
      </c>
      <c r="D24" s="24" t="s">
        <v>70</v>
      </c>
      <c r="E24" s="25" t="s">
        <v>108</v>
      </c>
      <c r="F24" s="25" t="s">
        <v>108</v>
      </c>
      <c r="G24" s="25" t="s">
        <v>218</v>
      </c>
      <c r="H24" s="25" t="s">
        <v>217</v>
      </c>
      <c r="I24" s="132">
        <v>691.2</v>
      </c>
      <c r="J24" s="132">
        <v>691.2</v>
      </c>
      <c r="K24" s="132">
        <v>691.2</v>
      </c>
      <c r="L24" s="132"/>
      <c r="M24" s="132"/>
      <c r="N24" s="132"/>
      <c r="O24" s="132"/>
      <c r="P24" s="132"/>
      <c r="Q24" s="182"/>
      <c r="R24" s="132"/>
      <c r="S24" s="132"/>
      <c r="T24" s="132"/>
      <c r="U24" s="132"/>
      <c r="V24" s="182"/>
      <c r="W24" s="132"/>
    </row>
    <row r="25" ht="21.75" customHeight="1" spans="1:23">
      <c r="A25" s="25" t="s">
        <v>308</v>
      </c>
      <c r="B25" s="165" t="s">
        <v>339</v>
      </c>
      <c r="C25" s="24" t="s">
        <v>340</v>
      </c>
      <c r="D25" s="24" t="s">
        <v>70</v>
      </c>
      <c r="E25" s="25" t="s">
        <v>102</v>
      </c>
      <c r="F25" s="25" t="s">
        <v>102</v>
      </c>
      <c r="G25" s="25" t="s">
        <v>311</v>
      </c>
      <c r="H25" s="25" t="s">
        <v>312</v>
      </c>
      <c r="I25" s="132">
        <v>1500000</v>
      </c>
      <c r="J25" s="132"/>
      <c r="K25" s="132"/>
      <c r="L25" s="132"/>
      <c r="M25" s="132"/>
      <c r="N25" s="132"/>
      <c r="O25" s="132"/>
      <c r="P25" s="132"/>
      <c r="Q25" s="182"/>
      <c r="R25" s="132">
        <v>1500000</v>
      </c>
      <c r="S25" s="132"/>
      <c r="T25" s="132"/>
      <c r="U25" s="132"/>
      <c r="V25" s="182"/>
      <c r="W25" s="132">
        <v>1500000</v>
      </c>
    </row>
    <row r="26" ht="18.75" customHeight="1" spans="1:23">
      <c r="A26" s="166" t="s">
        <v>181</v>
      </c>
      <c r="B26" s="167"/>
      <c r="C26" s="167"/>
      <c r="D26" s="167"/>
      <c r="E26" s="167"/>
      <c r="F26" s="167"/>
      <c r="G26" s="167"/>
      <c r="H26" s="168"/>
      <c r="I26" s="132">
        <v>3597776.96</v>
      </c>
      <c r="J26" s="132">
        <v>1747776.96</v>
      </c>
      <c r="K26" s="132">
        <v>1747776.96</v>
      </c>
      <c r="L26" s="132"/>
      <c r="M26" s="132"/>
      <c r="N26" s="132"/>
      <c r="O26" s="132"/>
      <c r="P26" s="132"/>
      <c r="Q26" s="182"/>
      <c r="R26" s="132">
        <v>1850000</v>
      </c>
      <c r="S26" s="132"/>
      <c r="T26" s="132"/>
      <c r="U26" s="132"/>
      <c r="V26" s="182"/>
      <c r="W26" s="132">
        <v>1850000</v>
      </c>
    </row>
    <row r="32" customHeight="1" spans="11:11">
      <c r="K32" s="1"/>
    </row>
    <row r="35" customHeight="1" spans="8:8">
      <c r="H35" s="169"/>
    </row>
  </sheetData>
  <mergeCells count="28">
    <mergeCell ref="A3:W3"/>
    <mergeCell ref="A4:H4"/>
    <mergeCell ref="J5:M5"/>
    <mergeCell ref="N5:P5"/>
    <mergeCell ref="R5:W5"/>
    <mergeCell ref="A26:H2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4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5"/>
  <sheetViews>
    <sheetView showZeros="0" workbookViewId="0">
      <pane ySplit="1" topLeftCell="A20" activePane="bottomLeft" state="frozen"/>
      <selection/>
      <selection pane="bottomLeft" activeCell="H35" sqref="H35"/>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customHeight="1" spans="1:10">
      <c r="A1" s="2"/>
      <c r="B1" s="2"/>
      <c r="C1" s="2"/>
      <c r="D1" s="2"/>
      <c r="E1" s="2"/>
      <c r="F1" s="2"/>
      <c r="G1" s="2"/>
      <c r="H1" s="2"/>
      <c r="I1" s="2"/>
      <c r="J1" s="2"/>
    </row>
    <row r="2" ht="18" customHeight="1" spans="10:10">
      <c r="J2" s="4" t="s">
        <v>341</v>
      </c>
    </row>
    <row r="3" ht="39.75" customHeight="1" spans="1:10">
      <c r="A3" s="64" t="str">
        <f>"2025"&amp;"年部门项目支出绩效目标表"</f>
        <v>2025年部门项目支出绩效目标表</v>
      </c>
      <c r="B3" s="5"/>
      <c r="C3" s="5"/>
      <c r="D3" s="5"/>
      <c r="E3" s="5"/>
      <c r="F3" s="65"/>
      <c r="G3" s="5"/>
      <c r="H3" s="65"/>
      <c r="I3" s="65"/>
      <c r="J3" s="5"/>
    </row>
    <row r="4" ht="17.25" customHeight="1" spans="1:1">
      <c r="A4" s="6" t="str">
        <f>"单位名称："&amp;"昆明市西山区海口依兰中心学校"</f>
        <v>单位名称：昆明市西山区海口依兰中心学校</v>
      </c>
    </row>
    <row r="5" ht="44.25" customHeight="1" spans="1:10">
      <c r="A5" s="66" t="s">
        <v>194</v>
      </c>
      <c r="B5" s="66" t="s">
        <v>342</v>
      </c>
      <c r="C5" s="66" t="s">
        <v>343</v>
      </c>
      <c r="D5" s="66" t="s">
        <v>344</v>
      </c>
      <c r="E5" s="66" t="s">
        <v>345</v>
      </c>
      <c r="F5" s="67" t="s">
        <v>346</v>
      </c>
      <c r="G5" s="66" t="s">
        <v>347</v>
      </c>
      <c r="H5" s="67" t="s">
        <v>348</v>
      </c>
      <c r="I5" s="67" t="s">
        <v>349</v>
      </c>
      <c r="J5" s="66" t="s">
        <v>350</v>
      </c>
    </row>
    <row r="6" ht="18.75" customHeight="1" spans="1:10">
      <c r="A6" s="151">
        <v>1</v>
      </c>
      <c r="B6" s="151">
        <v>2</v>
      </c>
      <c r="C6" s="151">
        <v>3</v>
      </c>
      <c r="D6" s="151">
        <v>4</v>
      </c>
      <c r="E6" s="151">
        <v>5</v>
      </c>
      <c r="F6" s="38">
        <v>6</v>
      </c>
      <c r="G6" s="151">
        <v>7</v>
      </c>
      <c r="H6" s="38">
        <v>8</v>
      </c>
      <c r="I6" s="38">
        <v>9</v>
      </c>
      <c r="J6" s="151">
        <v>10</v>
      </c>
    </row>
    <row r="7" ht="24.95" customHeight="1" spans="1:10">
      <c r="A7" s="152" t="s">
        <v>310</v>
      </c>
      <c r="B7" s="153" t="s">
        <v>351</v>
      </c>
      <c r="C7" s="153" t="s">
        <v>352</v>
      </c>
      <c r="D7" s="153" t="s">
        <v>353</v>
      </c>
      <c r="E7" s="153" t="s">
        <v>354</v>
      </c>
      <c r="F7" s="153" t="s">
        <v>355</v>
      </c>
      <c r="G7" s="153" t="s">
        <v>87</v>
      </c>
      <c r="H7" s="153" t="s">
        <v>356</v>
      </c>
      <c r="I7" s="153" t="s">
        <v>357</v>
      </c>
      <c r="J7" s="153" t="s">
        <v>358</v>
      </c>
    </row>
    <row r="8" ht="24.95" customHeight="1" spans="1:10">
      <c r="A8" s="152" t="s">
        <v>310</v>
      </c>
      <c r="B8" s="153" t="s">
        <v>351</v>
      </c>
      <c r="C8" s="153" t="s">
        <v>352</v>
      </c>
      <c r="D8" s="153" t="s">
        <v>359</v>
      </c>
      <c r="E8" s="153" t="s">
        <v>360</v>
      </c>
      <c r="F8" s="153" t="s">
        <v>361</v>
      </c>
      <c r="G8" s="153" t="s">
        <v>362</v>
      </c>
      <c r="H8" s="153" t="s">
        <v>363</v>
      </c>
      <c r="I8" s="153" t="s">
        <v>357</v>
      </c>
      <c r="J8" s="153" t="s">
        <v>364</v>
      </c>
    </row>
    <row r="9" ht="24.95" customHeight="1" spans="1:10">
      <c r="A9" s="152" t="s">
        <v>310</v>
      </c>
      <c r="B9" s="153" t="s">
        <v>351</v>
      </c>
      <c r="C9" s="153" t="s">
        <v>352</v>
      </c>
      <c r="D9" s="153" t="s">
        <v>365</v>
      </c>
      <c r="E9" s="153" t="s">
        <v>366</v>
      </c>
      <c r="F9" s="153" t="s">
        <v>355</v>
      </c>
      <c r="G9" s="153" t="s">
        <v>362</v>
      </c>
      <c r="H9" s="153" t="s">
        <v>363</v>
      </c>
      <c r="I9" s="153" t="s">
        <v>357</v>
      </c>
      <c r="J9" s="153" t="s">
        <v>367</v>
      </c>
    </row>
    <row r="10" ht="24.95" customHeight="1" spans="1:10">
      <c r="A10" s="152" t="s">
        <v>310</v>
      </c>
      <c r="B10" s="153" t="s">
        <v>351</v>
      </c>
      <c r="C10" s="153" t="s">
        <v>352</v>
      </c>
      <c r="D10" s="153" t="s">
        <v>365</v>
      </c>
      <c r="E10" s="153" t="s">
        <v>368</v>
      </c>
      <c r="F10" s="153" t="s">
        <v>355</v>
      </c>
      <c r="G10" s="153" t="s">
        <v>369</v>
      </c>
      <c r="H10" s="153" t="s">
        <v>370</v>
      </c>
      <c r="I10" s="153" t="s">
        <v>357</v>
      </c>
      <c r="J10" s="153" t="s">
        <v>371</v>
      </c>
    </row>
    <row r="11" ht="24.95" customHeight="1" spans="1:10">
      <c r="A11" s="152" t="s">
        <v>310</v>
      </c>
      <c r="B11" s="153" t="s">
        <v>351</v>
      </c>
      <c r="C11" s="153" t="s">
        <v>352</v>
      </c>
      <c r="D11" s="153" t="s">
        <v>372</v>
      </c>
      <c r="E11" s="153" t="s">
        <v>373</v>
      </c>
      <c r="F11" s="153" t="s">
        <v>355</v>
      </c>
      <c r="G11" s="153" t="s">
        <v>374</v>
      </c>
      <c r="H11" s="153" t="s">
        <v>375</v>
      </c>
      <c r="I11" s="153" t="s">
        <v>357</v>
      </c>
      <c r="J11" s="153" t="s">
        <v>376</v>
      </c>
    </row>
    <row r="12" ht="24.95" customHeight="1" spans="1:10">
      <c r="A12" s="152" t="s">
        <v>310</v>
      </c>
      <c r="B12" s="153" t="s">
        <v>351</v>
      </c>
      <c r="C12" s="153" t="s">
        <v>377</v>
      </c>
      <c r="D12" s="153" t="s">
        <v>378</v>
      </c>
      <c r="E12" s="153" t="s">
        <v>379</v>
      </c>
      <c r="F12" s="153" t="s">
        <v>355</v>
      </c>
      <c r="G12" s="153" t="s">
        <v>380</v>
      </c>
      <c r="H12" s="153" t="s">
        <v>381</v>
      </c>
      <c r="I12" s="153" t="s">
        <v>357</v>
      </c>
      <c r="J12" s="153" t="s">
        <v>382</v>
      </c>
    </row>
    <row r="13" ht="24.95" customHeight="1" spans="1:10">
      <c r="A13" s="152" t="s">
        <v>310</v>
      </c>
      <c r="B13" s="153" t="s">
        <v>351</v>
      </c>
      <c r="C13" s="153" t="s">
        <v>377</v>
      </c>
      <c r="D13" s="153" t="s">
        <v>383</v>
      </c>
      <c r="E13" s="153" t="s">
        <v>384</v>
      </c>
      <c r="F13" s="153" t="s">
        <v>361</v>
      </c>
      <c r="G13" s="153" t="s">
        <v>385</v>
      </c>
      <c r="H13" s="153" t="s">
        <v>363</v>
      </c>
      <c r="I13" s="153" t="s">
        <v>357</v>
      </c>
      <c r="J13" s="153" t="s">
        <v>386</v>
      </c>
    </row>
    <row r="14" ht="24.95" customHeight="1" spans="1:10">
      <c r="A14" s="152" t="s">
        <v>310</v>
      </c>
      <c r="B14" s="153" t="s">
        <v>351</v>
      </c>
      <c r="C14" s="153" t="s">
        <v>387</v>
      </c>
      <c r="D14" s="153" t="s">
        <v>388</v>
      </c>
      <c r="E14" s="153" t="s">
        <v>389</v>
      </c>
      <c r="F14" s="153" t="s">
        <v>361</v>
      </c>
      <c r="G14" s="153" t="s">
        <v>385</v>
      </c>
      <c r="H14" s="153" t="s">
        <v>363</v>
      </c>
      <c r="I14" s="153" t="s">
        <v>357</v>
      </c>
      <c r="J14" s="153" t="s">
        <v>390</v>
      </c>
    </row>
    <row r="15" ht="24.95" customHeight="1" spans="1:10">
      <c r="A15" s="152" t="s">
        <v>314</v>
      </c>
      <c r="B15" s="153" t="s">
        <v>391</v>
      </c>
      <c r="C15" s="153" t="s">
        <v>352</v>
      </c>
      <c r="D15" s="153" t="s">
        <v>353</v>
      </c>
      <c r="E15" s="153" t="s">
        <v>392</v>
      </c>
      <c r="F15" s="153" t="s">
        <v>355</v>
      </c>
      <c r="G15" s="153" t="s">
        <v>83</v>
      </c>
      <c r="H15" s="153" t="s">
        <v>356</v>
      </c>
      <c r="I15" s="153" t="s">
        <v>357</v>
      </c>
      <c r="J15" s="153" t="s">
        <v>392</v>
      </c>
    </row>
    <row r="16" ht="24.95" customHeight="1" spans="1:10">
      <c r="A16" s="152" t="s">
        <v>314</v>
      </c>
      <c r="B16" s="153" t="s">
        <v>391</v>
      </c>
      <c r="C16" s="153" t="s">
        <v>352</v>
      </c>
      <c r="D16" s="153" t="s">
        <v>359</v>
      </c>
      <c r="E16" s="153" t="s">
        <v>393</v>
      </c>
      <c r="F16" s="153" t="s">
        <v>355</v>
      </c>
      <c r="G16" s="153" t="s">
        <v>362</v>
      </c>
      <c r="H16" s="153" t="s">
        <v>363</v>
      </c>
      <c r="I16" s="153" t="s">
        <v>357</v>
      </c>
      <c r="J16" s="153" t="s">
        <v>393</v>
      </c>
    </row>
    <row r="17" ht="24.95" customHeight="1" spans="1:10">
      <c r="A17" s="152" t="s">
        <v>314</v>
      </c>
      <c r="B17" s="153" t="s">
        <v>391</v>
      </c>
      <c r="C17" s="153" t="s">
        <v>352</v>
      </c>
      <c r="D17" s="153" t="s">
        <v>359</v>
      </c>
      <c r="E17" s="153" t="s">
        <v>360</v>
      </c>
      <c r="F17" s="153" t="s">
        <v>355</v>
      </c>
      <c r="G17" s="153" t="s">
        <v>362</v>
      </c>
      <c r="H17" s="153" t="s">
        <v>363</v>
      </c>
      <c r="I17" s="153" t="s">
        <v>357</v>
      </c>
      <c r="J17" s="153" t="s">
        <v>394</v>
      </c>
    </row>
    <row r="18" ht="24.95" customHeight="1" spans="1:10">
      <c r="A18" s="152" t="s">
        <v>314</v>
      </c>
      <c r="B18" s="153" t="s">
        <v>391</v>
      </c>
      <c r="C18" s="153" t="s">
        <v>352</v>
      </c>
      <c r="D18" s="153" t="s">
        <v>365</v>
      </c>
      <c r="E18" s="153" t="s">
        <v>366</v>
      </c>
      <c r="F18" s="153" t="s">
        <v>355</v>
      </c>
      <c r="G18" s="153" t="s">
        <v>362</v>
      </c>
      <c r="H18" s="153" t="s">
        <v>363</v>
      </c>
      <c r="I18" s="153" t="s">
        <v>357</v>
      </c>
      <c r="J18" s="153" t="s">
        <v>395</v>
      </c>
    </row>
    <row r="19" ht="24.95" customHeight="1" spans="1:10">
      <c r="A19" s="152" t="s">
        <v>314</v>
      </c>
      <c r="B19" s="153" t="s">
        <v>391</v>
      </c>
      <c r="C19" s="153" t="s">
        <v>352</v>
      </c>
      <c r="D19" s="153" t="s">
        <v>372</v>
      </c>
      <c r="E19" s="153" t="s">
        <v>373</v>
      </c>
      <c r="F19" s="153" t="s">
        <v>355</v>
      </c>
      <c r="G19" s="153" t="s">
        <v>396</v>
      </c>
      <c r="H19" s="153" t="s">
        <v>375</v>
      </c>
      <c r="I19" s="153" t="s">
        <v>357</v>
      </c>
      <c r="J19" s="153" t="s">
        <v>397</v>
      </c>
    </row>
    <row r="20" ht="24.95" customHeight="1" spans="1:10">
      <c r="A20" s="152" t="s">
        <v>314</v>
      </c>
      <c r="B20" s="153" t="s">
        <v>391</v>
      </c>
      <c r="C20" s="153" t="s">
        <v>377</v>
      </c>
      <c r="D20" s="153" t="s">
        <v>378</v>
      </c>
      <c r="E20" s="153" t="s">
        <v>398</v>
      </c>
      <c r="F20" s="153" t="s">
        <v>355</v>
      </c>
      <c r="G20" s="153" t="s">
        <v>399</v>
      </c>
      <c r="H20" s="153" t="s">
        <v>381</v>
      </c>
      <c r="I20" s="153" t="s">
        <v>357</v>
      </c>
      <c r="J20" s="153" t="s">
        <v>400</v>
      </c>
    </row>
    <row r="21" ht="24.95" customHeight="1" spans="1:10">
      <c r="A21" s="152" t="s">
        <v>314</v>
      </c>
      <c r="B21" s="153" t="s">
        <v>391</v>
      </c>
      <c r="C21" s="153" t="s">
        <v>377</v>
      </c>
      <c r="D21" s="153" t="s">
        <v>383</v>
      </c>
      <c r="E21" s="153" t="s">
        <v>384</v>
      </c>
      <c r="F21" s="153" t="s">
        <v>355</v>
      </c>
      <c r="G21" s="153" t="s">
        <v>362</v>
      </c>
      <c r="H21" s="153" t="s">
        <v>363</v>
      </c>
      <c r="I21" s="153" t="s">
        <v>357</v>
      </c>
      <c r="J21" s="153" t="s">
        <v>401</v>
      </c>
    </row>
    <row r="22" ht="24.95" customHeight="1" spans="1:10">
      <c r="A22" s="152" t="s">
        <v>314</v>
      </c>
      <c r="B22" s="153" t="s">
        <v>391</v>
      </c>
      <c r="C22" s="153" t="s">
        <v>387</v>
      </c>
      <c r="D22" s="153" t="s">
        <v>388</v>
      </c>
      <c r="E22" s="153" t="s">
        <v>402</v>
      </c>
      <c r="F22" s="153" t="s">
        <v>361</v>
      </c>
      <c r="G22" s="153" t="s">
        <v>403</v>
      </c>
      <c r="H22" s="153" t="s">
        <v>363</v>
      </c>
      <c r="I22" s="153" t="s">
        <v>357</v>
      </c>
      <c r="J22" s="153" t="s">
        <v>404</v>
      </c>
    </row>
    <row r="23" ht="24.95" customHeight="1" spans="1:10">
      <c r="A23" s="152" t="s">
        <v>314</v>
      </c>
      <c r="B23" s="153" t="s">
        <v>391</v>
      </c>
      <c r="C23" s="153" t="s">
        <v>387</v>
      </c>
      <c r="D23" s="153" t="s">
        <v>388</v>
      </c>
      <c r="E23" s="153" t="s">
        <v>405</v>
      </c>
      <c r="F23" s="153" t="s">
        <v>361</v>
      </c>
      <c r="G23" s="153" t="s">
        <v>403</v>
      </c>
      <c r="H23" s="153" t="s">
        <v>363</v>
      </c>
      <c r="I23" s="153" t="s">
        <v>357</v>
      </c>
      <c r="J23" s="153" t="s">
        <v>405</v>
      </c>
    </row>
    <row r="24" ht="24.95" customHeight="1" spans="1:10">
      <c r="A24" s="152" t="s">
        <v>321</v>
      </c>
      <c r="B24" s="153" t="s">
        <v>406</v>
      </c>
      <c r="C24" s="153" t="s">
        <v>352</v>
      </c>
      <c r="D24" s="153" t="s">
        <v>353</v>
      </c>
      <c r="E24" s="153" t="s">
        <v>407</v>
      </c>
      <c r="F24" s="153" t="s">
        <v>355</v>
      </c>
      <c r="G24" s="153" t="s">
        <v>362</v>
      </c>
      <c r="H24" s="153" t="s">
        <v>363</v>
      </c>
      <c r="I24" s="153" t="s">
        <v>357</v>
      </c>
      <c r="J24" s="153" t="s">
        <v>394</v>
      </c>
    </row>
    <row r="25" ht="24.95" customHeight="1" spans="1:10">
      <c r="A25" s="152" t="s">
        <v>321</v>
      </c>
      <c r="B25" s="153" t="s">
        <v>406</v>
      </c>
      <c r="C25" s="153" t="s">
        <v>352</v>
      </c>
      <c r="D25" s="153" t="s">
        <v>359</v>
      </c>
      <c r="E25" s="153" t="s">
        <v>408</v>
      </c>
      <c r="F25" s="153" t="s">
        <v>355</v>
      </c>
      <c r="G25" s="153" t="s">
        <v>362</v>
      </c>
      <c r="H25" s="153" t="s">
        <v>363</v>
      </c>
      <c r="I25" s="153" t="s">
        <v>357</v>
      </c>
      <c r="J25" s="153" t="s">
        <v>408</v>
      </c>
    </row>
    <row r="26" ht="24.95" customHeight="1" spans="1:10">
      <c r="A26" s="152" t="s">
        <v>321</v>
      </c>
      <c r="B26" s="153" t="s">
        <v>406</v>
      </c>
      <c r="C26" s="153" t="s">
        <v>352</v>
      </c>
      <c r="D26" s="153" t="s">
        <v>365</v>
      </c>
      <c r="E26" s="153" t="s">
        <v>409</v>
      </c>
      <c r="F26" s="153" t="s">
        <v>355</v>
      </c>
      <c r="G26" s="153" t="s">
        <v>410</v>
      </c>
      <c r="H26" s="153" t="s">
        <v>363</v>
      </c>
      <c r="I26" s="153" t="s">
        <v>357</v>
      </c>
      <c r="J26" s="153" t="s">
        <v>409</v>
      </c>
    </row>
    <row r="27" ht="24.95" customHeight="1" spans="1:10">
      <c r="A27" s="152" t="s">
        <v>321</v>
      </c>
      <c r="B27" s="153" t="s">
        <v>406</v>
      </c>
      <c r="C27" s="153" t="s">
        <v>377</v>
      </c>
      <c r="D27" s="153" t="s">
        <v>383</v>
      </c>
      <c r="E27" s="153" t="s">
        <v>411</v>
      </c>
      <c r="F27" s="153" t="s">
        <v>355</v>
      </c>
      <c r="G27" s="153" t="s">
        <v>362</v>
      </c>
      <c r="H27" s="153" t="s">
        <v>363</v>
      </c>
      <c r="I27" s="153" t="s">
        <v>357</v>
      </c>
      <c r="J27" s="153" t="s">
        <v>412</v>
      </c>
    </row>
    <row r="28" ht="24.95" customHeight="1" spans="1:10">
      <c r="A28" s="152" t="s">
        <v>321</v>
      </c>
      <c r="B28" s="153" t="s">
        <v>406</v>
      </c>
      <c r="C28" s="153" t="s">
        <v>377</v>
      </c>
      <c r="D28" s="153" t="s">
        <v>413</v>
      </c>
      <c r="E28" s="153" t="s">
        <v>414</v>
      </c>
      <c r="F28" s="153" t="s">
        <v>355</v>
      </c>
      <c r="G28" s="153" t="s">
        <v>362</v>
      </c>
      <c r="H28" s="153" t="s">
        <v>363</v>
      </c>
      <c r="I28" s="153" t="s">
        <v>357</v>
      </c>
      <c r="J28" s="153" t="s">
        <v>415</v>
      </c>
    </row>
    <row r="29" ht="24.95" customHeight="1" spans="1:10">
      <c r="A29" s="152" t="s">
        <v>321</v>
      </c>
      <c r="B29" s="153" t="s">
        <v>406</v>
      </c>
      <c r="C29" s="153" t="s">
        <v>387</v>
      </c>
      <c r="D29" s="153" t="s">
        <v>388</v>
      </c>
      <c r="E29" s="153" t="s">
        <v>416</v>
      </c>
      <c r="F29" s="153" t="s">
        <v>361</v>
      </c>
      <c r="G29" s="153" t="s">
        <v>385</v>
      </c>
      <c r="H29" s="153" t="s">
        <v>363</v>
      </c>
      <c r="I29" s="153" t="s">
        <v>357</v>
      </c>
      <c r="J29" s="153" t="s">
        <v>416</v>
      </c>
    </row>
    <row r="30" ht="24.95" customHeight="1" spans="1:10">
      <c r="A30" s="152" t="s">
        <v>321</v>
      </c>
      <c r="B30" s="153" t="s">
        <v>406</v>
      </c>
      <c r="C30" s="153" t="s">
        <v>387</v>
      </c>
      <c r="D30" s="153" t="s">
        <v>388</v>
      </c>
      <c r="E30" s="153" t="s">
        <v>417</v>
      </c>
      <c r="F30" s="153" t="s">
        <v>361</v>
      </c>
      <c r="G30" s="153" t="s">
        <v>385</v>
      </c>
      <c r="H30" s="153" t="s">
        <v>363</v>
      </c>
      <c r="I30" s="153" t="s">
        <v>357</v>
      </c>
      <c r="J30" s="153" t="s">
        <v>417</v>
      </c>
    </row>
    <row r="31" ht="24.95" customHeight="1" spans="1:10">
      <c r="A31" s="152" t="s">
        <v>340</v>
      </c>
      <c r="B31" s="153" t="s">
        <v>418</v>
      </c>
      <c r="C31" s="153" t="s">
        <v>352</v>
      </c>
      <c r="D31" s="153" t="s">
        <v>353</v>
      </c>
      <c r="E31" s="153" t="s">
        <v>419</v>
      </c>
      <c r="F31" s="153" t="s">
        <v>355</v>
      </c>
      <c r="G31" s="153" t="s">
        <v>420</v>
      </c>
      <c r="H31" s="153" t="s">
        <v>356</v>
      </c>
      <c r="I31" s="153" t="s">
        <v>357</v>
      </c>
      <c r="J31" s="153" t="s">
        <v>419</v>
      </c>
    </row>
    <row r="32" ht="24.95" customHeight="1" spans="1:10">
      <c r="A32" s="152" t="s">
        <v>340</v>
      </c>
      <c r="B32" s="153" t="s">
        <v>418</v>
      </c>
      <c r="C32" s="153" t="s">
        <v>352</v>
      </c>
      <c r="D32" s="153" t="s">
        <v>365</v>
      </c>
      <c r="E32" s="153" t="s">
        <v>421</v>
      </c>
      <c r="F32" s="153" t="s">
        <v>355</v>
      </c>
      <c r="G32" s="153" t="s">
        <v>422</v>
      </c>
      <c r="H32" s="153" t="s">
        <v>370</v>
      </c>
      <c r="I32" s="153" t="s">
        <v>357</v>
      </c>
      <c r="J32" s="153" t="s">
        <v>421</v>
      </c>
    </row>
    <row r="33" ht="24.95" customHeight="1" spans="1:10">
      <c r="A33" s="152" t="s">
        <v>340</v>
      </c>
      <c r="B33" s="153" t="s">
        <v>418</v>
      </c>
      <c r="C33" s="153" t="s">
        <v>352</v>
      </c>
      <c r="D33" s="153" t="s">
        <v>372</v>
      </c>
      <c r="E33" s="153" t="s">
        <v>373</v>
      </c>
      <c r="F33" s="153" t="s">
        <v>355</v>
      </c>
      <c r="G33" s="153" t="s">
        <v>423</v>
      </c>
      <c r="H33" s="153" t="s">
        <v>375</v>
      </c>
      <c r="I33" s="153" t="s">
        <v>357</v>
      </c>
      <c r="J33" s="153" t="s">
        <v>424</v>
      </c>
    </row>
    <row r="34" ht="24.95" customHeight="1" spans="1:10">
      <c r="A34" s="152" t="s">
        <v>340</v>
      </c>
      <c r="B34" s="153" t="s">
        <v>418</v>
      </c>
      <c r="C34" s="153" t="s">
        <v>377</v>
      </c>
      <c r="D34" s="153" t="s">
        <v>383</v>
      </c>
      <c r="E34" s="153" t="s">
        <v>425</v>
      </c>
      <c r="F34" s="153" t="s">
        <v>355</v>
      </c>
      <c r="G34" s="153" t="s">
        <v>426</v>
      </c>
      <c r="H34" s="153"/>
      <c r="I34" s="153" t="s">
        <v>427</v>
      </c>
      <c r="J34" s="153" t="s">
        <v>428</v>
      </c>
    </row>
    <row r="35" ht="24.95" customHeight="1" spans="1:10">
      <c r="A35" s="152" t="s">
        <v>340</v>
      </c>
      <c r="B35" s="153" t="s">
        <v>418</v>
      </c>
      <c r="C35" s="153" t="s">
        <v>387</v>
      </c>
      <c r="D35" s="153" t="s">
        <v>388</v>
      </c>
      <c r="E35" s="153" t="s">
        <v>402</v>
      </c>
      <c r="F35" s="153" t="s">
        <v>361</v>
      </c>
      <c r="G35" s="153" t="s">
        <v>385</v>
      </c>
      <c r="H35" s="153" t="s">
        <v>363</v>
      </c>
      <c r="I35" s="153" t="s">
        <v>357</v>
      </c>
      <c r="J35" s="153" t="s">
        <v>402</v>
      </c>
    </row>
    <row r="36" ht="24.95" customHeight="1" spans="1:10">
      <c r="A36" s="152" t="s">
        <v>340</v>
      </c>
      <c r="B36" s="153" t="s">
        <v>418</v>
      </c>
      <c r="C36" s="153" t="s">
        <v>387</v>
      </c>
      <c r="D36" s="153" t="s">
        <v>388</v>
      </c>
      <c r="E36" s="153" t="s">
        <v>416</v>
      </c>
      <c r="F36" s="153" t="s">
        <v>361</v>
      </c>
      <c r="G36" s="153" t="s">
        <v>385</v>
      </c>
      <c r="H36" s="153" t="s">
        <v>363</v>
      </c>
      <c r="I36" s="153" t="s">
        <v>357</v>
      </c>
      <c r="J36" s="153" t="s">
        <v>416</v>
      </c>
    </row>
    <row r="37" ht="24.95" customHeight="1" spans="1:10">
      <c r="A37" s="152" t="s">
        <v>324</v>
      </c>
      <c r="B37" s="153" t="s">
        <v>429</v>
      </c>
      <c r="C37" s="153" t="s">
        <v>352</v>
      </c>
      <c r="D37" s="153" t="s">
        <v>353</v>
      </c>
      <c r="E37" s="153" t="s">
        <v>430</v>
      </c>
      <c r="F37" s="153" t="s">
        <v>361</v>
      </c>
      <c r="G37" s="153" t="s">
        <v>431</v>
      </c>
      <c r="H37" s="153" t="s">
        <v>356</v>
      </c>
      <c r="I37" s="153" t="s">
        <v>357</v>
      </c>
      <c r="J37" s="153" t="s">
        <v>432</v>
      </c>
    </row>
    <row r="38" ht="24.95" customHeight="1" spans="1:10">
      <c r="A38" s="152" t="s">
        <v>324</v>
      </c>
      <c r="B38" s="153" t="s">
        <v>429</v>
      </c>
      <c r="C38" s="153" t="s">
        <v>352</v>
      </c>
      <c r="D38" s="153" t="s">
        <v>359</v>
      </c>
      <c r="E38" s="153" t="s">
        <v>433</v>
      </c>
      <c r="F38" s="153" t="s">
        <v>355</v>
      </c>
      <c r="G38" s="153" t="s">
        <v>362</v>
      </c>
      <c r="H38" s="153" t="s">
        <v>363</v>
      </c>
      <c r="I38" s="153" t="s">
        <v>357</v>
      </c>
      <c r="J38" s="153" t="s">
        <v>434</v>
      </c>
    </row>
    <row r="39" ht="24.95" customHeight="1" spans="1:10">
      <c r="A39" s="152" t="s">
        <v>324</v>
      </c>
      <c r="B39" s="153" t="s">
        <v>429</v>
      </c>
      <c r="C39" s="153" t="s">
        <v>352</v>
      </c>
      <c r="D39" s="153" t="s">
        <v>365</v>
      </c>
      <c r="E39" s="153" t="s">
        <v>435</v>
      </c>
      <c r="F39" s="153" t="s">
        <v>355</v>
      </c>
      <c r="G39" s="153" t="s">
        <v>362</v>
      </c>
      <c r="H39" s="153" t="s">
        <v>363</v>
      </c>
      <c r="I39" s="153" t="s">
        <v>357</v>
      </c>
      <c r="J39" s="153" t="s">
        <v>436</v>
      </c>
    </row>
    <row r="40" ht="24.95" customHeight="1" spans="1:10">
      <c r="A40" s="152" t="s">
        <v>324</v>
      </c>
      <c r="B40" s="153" t="s">
        <v>429</v>
      </c>
      <c r="C40" s="153" t="s">
        <v>352</v>
      </c>
      <c r="D40" s="153" t="s">
        <v>372</v>
      </c>
      <c r="E40" s="153" t="s">
        <v>373</v>
      </c>
      <c r="F40" s="153" t="s">
        <v>355</v>
      </c>
      <c r="G40" s="153" t="s">
        <v>437</v>
      </c>
      <c r="H40" s="153" t="s">
        <v>438</v>
      </c>
      <c r="I40" s="153" t="s">
        <v>357</v>
      </c>
      <c r="J40" s="153" t="s">
        <v>439</v>
      </c>
    </row>
    <row r="41" ht="24.95" customHeight="1" spans="1:10">
      <c r="A41" s="152" t="s">
        <v>324</v>
      </c>
      <c r="B41" s="153" t="s">
        <v>429</v>
      </c>
      <c r="C41" s="153" t="s">
        <v>377</v>
      </c>
      <c r="D41" s="153" t="s">
        <v>383</v>
      </c>
      <c r="E41" s="153" t="s">
        <v>440</v>
      </c>
      <c r="F41" s="153" t="s">
        <v>355</v>
      </c>
      <c r="G41" s="153" t="s">
        <v>441</v>
      </c>
      <c r="H41" s="153" t="s">
        <v>442</v>
      </c>
      <c r="I41" s="153" t="s">
        <v>427</v>
      </c>
      <c r="J41" s="153" t="s">
        <v>443</v>
      </c>
    </row>
    <row r="42" ht="24.95" customHeight="1" spans="1:10">
      <c r="A42" s="152" t="s">
        <v>324</v>
      </c>
      <c r="B42" s="153" t="s">
        <v>429</v>
      </c>
      <c r="C42" s="153" t="s">
        <v>387</v>
      </c>
      <c r="D42" s="153" t="s">
        <v>388</v>
      </c>
      <c r="E42" s="153" t="s">
        <v>417</v>
      </c>
      <c r="F42" s="153" t="s">
        <v>361</v>
      </c>
      <c r="G42" s="153" t="s">
        <v>385</v>
      </c>
      <c r="H42" s="153" t="s">
        <v>363</v>
      </c>
      <c r="I42" s="153" t="s">
        <v>357</v>
      </c>
      <c r="J42" s="153" t="s">
        <v>444</v>
      </c>
    </row>
    <row r="43" ht="24.95" customHeight="1" spans="1:10">
      <c r="A43" s="152" t="s">
        <v>324</v>
      </c>
      <c r="B43" s="153" t="s">
        <v>429</v>
      </c>
      <c r="C43" s="153" t="s">
        <v>387</v>
      </c>
      <c r="D43" s="153" t="s">
        <v>388</v>
      </c>
      <c r="E43" s="153" t="s">
        <v>445</v>
      </c>
      <c r="F43" s="153" t="s">
        <v>361</v>
      </c>
      <c r="G43" s="153" t="s">
        <v>385</v>
      </c>
      <c r="H43" s="153" t="s">
        <v>363</v>
      </c>
      <c r="I43" s="153" t="s">
        <v>357</v>
      </c>
      <c r="J43" s="153" t="s">
        <v>446</v>
      </c>
    </row>
    <row r="44" ht="24.95" customHeight="1" spans="1:10">
      <c r="A44" s="152" t="s">
        <v>332</v>
      </c>
      <c r="B44" s="153" t="s">
        <v>447</v>
      </c>
      <c r="C44" s="153" t="s">
        <v>352</v>
      </c>
      <c r="D44" s="153" t="s">
        <v>353</v>
      </c>
      <c r="E44" s="153" t="s">
        <v>448</v>
      </c>
      <c r="F44" s="153" t="s">
        <v>355</v>
      </c>
      <c r="G44" s="153" t="s">
        <v>449</v>
      </c>
      <c r="H44" s="153" t="s">
        <v>356</v>
      </c>
      <c r="I44" s="153" t="s">
        <v>357</v>
      </c>
      <c r="J44" s="153" t="s">
        <v>450</v>
      </c>
    </row>
    <row r="45" ht="24.95" customHeight="1" spans="1:10">
      <c r="A45" s="152" t="s">
        <v>332</v>
      </c>
      <c r="B45" s="153" t="s">
        <v>447</v>
      </c>
      <c r="C45" s="153" t="s">
        <v>352</v>
      </c>
      <c r="D45" s="153" t="s">
        <v>353</v>
      </c>
      <c r="E45" s="153" t="s">
        <v>451</v>
      </c>
      <c r="F45" s="153" t="s">
        <v>355</v>
      </c>
      <c r="G45" s="153" t="s">
        <v>452</v>
      </c>
      <c r="H45" s="153" t="s">
        <v>363</v>
      </c>
      <c r="I45" s="153" t="s">
        <v>357</v>
      </c>
      <c r="J45" s="153" t="s">
        <v>453</v>
      </c>
    </row>
    <row r="46" ht="24.95" customHeight="1" spans="1:10">
      <c r="A46" s="152" t="s">
        <v>332</v>
      </c>
      <c r="B46" s="153" t="s">
        <v>447</v>
      </c>
      <c r="C46" s="153" t="s">
        <v>352</v>
      </c>
      <c r="D46" s="153" t="s">
        <v>359</v>
      </c>
      <c r="E46" s="153" t="s">
        <v>454</v>
      </c>
      <c r="F46" s="153" t="s">
        <v>355</v>
      </c>
      <c r="G46" s="153" t="s">
        <v>362</v>
      </c>
      <c r="H46" s="153" t="s">
        <v>363</v>
      </c>
      <c r="I46" s="153" t="s">
        <v>357</v>
      </c>
      <c r="J46" s="153" t="s">
        <v>455</v>
      </c>
    </row>
    <row r="47" ht="24.95" customHeight="1" spans="1:10">
      <c r="A47" s="152" t="s">
        <v>332</v>
      </c>
      <c r="B47" s="153" t="s">
        <v>447</v>
      </c>
      <c r="C47" s="153" t="s">
        <v>352</v>
      </c>
      <c r="D47" s="153" t="s">
        <v>365</v>
      </c>
      <c r="E47" s="153" t="s">
        <v>456</v>
      </c>
      <c r="F47" s="153" t="s">
        <v>355</v>
      </c>
      <c r="G47" s="153" t="s">
        <v>362</v>
      </c>
      <c r="H47" s="153" t="s">
        <v>363</v>
      </c>
      <c r="I47" s="153" t="s">
        <v>357</v>
      </c>
      <c r="J47" s="153" t="s">
        <v>457</v>
      </c>
    </row>
    <row r="48" ht="24.95" customHeight="1" spans="1:10">
      <c r="A48" s="152" t="s">
        <v>332</v>
      </c>
      <c r="B48" s="153" t="s">
        <v>447</v>
      </c>
      <c r="C48" s="153" t="s">
        <v>352</v>
      </c>
      <c r="D48" s="153" t="s">
        <v>353</v>
      </c>
      <c r="E48" s="153" t="s">
        <v>373</v>
      </c>
      <c r="F48" s="153" t="s">
        <v>355</v>
      </c>
      <c r="G48" s="153" t="s">
        <v>437</v>
      </c>
      <c r="H48" s="153" t="s">
        <v>458</v>
      </c>
      <c r="I48" s="153" t="s">
        <v>357</v>
      </c>
      <c r="J48" s="153" t="s">
        <v>459</v>
      </c>
    </row>
    <row r="49" ht="24.95" customHeight="1" spans="1:10">
      <c r="A49" s="152" t="s">
        <v>332</v>
      </c>
      <c r="B49" s="153" t="s">
        <v>447</v>
      </c>
      <c r="C49" s="153" t="s">
        <v>377</v>
      </c>
      <c r="D49" s="153" t="s">
        <v>383</v>
      </c>
      <c r="E49" s="153" t="s">
        <v>460</v>
      </c>
      <c r="F49" s="153" t="s">
        <v>361</v>
      </c>
      <c r="G49" s="153" t="s">
        <v>461</v>
      </c>
      <c r="H49" s="153" t="s">
        <v>442</v>
      </c>
      <c r="I49" s="153" t="s">
        <v>427</v>
      </c>
      <c r="J49" s="153" t="s">
        <v>462</v>
      </c>
    </row>
    <row r="50" ht="24.95" customHeight="1" spans="1:10">
      <c r="A50" s="152" t="s">
        <v>332</v>
      </c>
      <c r="B50" s="153" t="s">
        <v>447</v>
      </c>
      <c r="C50" s="153" t="s">
        <v>387</v>
      </c>
      <c r="D50" s="153" t="s">
        <v>388</v>
      </c>
      <c r="E50" s="153" t="s">
        <v>463</v>
      </c>
      <c r="F50" s="153" t="s">
        <v>361</v>
      </c>
      <c r="G50" s="153" t="s">
        <v>385</v>
      </c>
      <c r="H50" s="153" t="s">
        <v>363</v>
      </c>
      <c r="I50" s="153" t="s">
        <v>357</v>
      </c>
      <c r="J50" s="153" t="s">
        <v>462</v>
      </c>
    </row>
    <row r="51" ht="24.95" customHeight="1" spans="1:10">
      <c r="A51" s="152" t="s">
        <v>336</v>
      </c>
      <c r="B51" s="153" t="s">
        <v>464</v>
      </c>
      <c r="C51" s="153" t="s">
        <v>352</v>
      </c>
      <c r="D51" s="153" t="s">
        <v>353</v>
      </c>
      <c r="E51" s="153" t="s">
        <v>465</v>
      </c>
      <c r="F51" s="153" t="s">
        <v>355</v>
      </c>
      <c r="G51" s="153" t="s">
        <v>466</v>
      </c>
      <c r="H51" s="153" t="s">
        <v>356</v>
      </c>
      <c r="I51" s="153" t="s">
        <v>357</v>
      </c>
      <c r="J51" s="153" t="s">
        <v>467</v>
      </c>
    </row>
    <row r="52" ht="24.95" customHeight="1" spans="1:10">
      <c r="A52" s="152" t="s">
        <v>336</v>
      </c>
      <c r="B52" s="153" t="s">
        <v>464</v>
      </c>
      <c r="C52" s="153" t="s">
        <v>352</v>
      </c>
      <c r="D52" s="153" t="s">
        <v>353</v>
      </c>
      <c r="E52" s="153" t="s">
        <v>468</v>
      </c>
      <c r="F52" s="153" t="s">
        <v>355</v>
      </c>
      <c r="G52" s="153" t="s">
        <v>469</v>
      </c>
      <c r="H52" s="153" t="s">
        <v>356</v>
      </c>
      <c r="I52" s="153" t="s">
        <v>357</v>
      </c>
      <c r="J52" s="153" t="s">
        <v>470</v>
      </c>
    </row>
    <row r="53" ht="24.95" customHeight="1" spans="1:10">
      <c r="A53" s="152" t="s">
        <v>336</v>
      </c>
      <c r="B53" s="153" t="s">
        <v>464</v>
      </c>
      <c r="C53" s="153" t="s">
        <v>352</v>
      </c>
      <c r="D53" s="153" t="s">
        <v>359</v>
      </c>
      <c r="E53" s="153" t="s">
        <v>471</v>
      </c>
      <c r="F53" s="153" t="s">
        <v>355</v>
      </c>
      <c r="G53" s="153" t="s">
        <v>362</v>
      </c>
      <c r="H53" s="153" t="s">
        <v>363</v>
      </c>
      <c r="I53" s="153" t="s">
        <v>357</v>
      </c>
      <c r="J53" s="153" t="s">
        <v>471</v>
      </c>
    </row>
    <row r="54" ht="24.95" customHeight="1" spans="1:10">
      <c r="A54" s="152" t="s">
        <v>336</v>
      </c>
      <c r="B54" s="153" t="s">
        <v>464</v>
      </c>
      <c r="C54" s="153" t="s">
        <v>352</v>
      </c>
      <c r="D54" s="153" t="s">
        <v>359</v>
      </c>
      <c r="E54" s="153" t="s">
        <v>472</v>
      </c>
      <c r="F54" s="153" t="s">
        <v>361</v>
      </c>
      <c r="G54" s="153" t="s">
        <v>91</v>
      </c>
      <c r="H54" s="153" t="s">
        <v>363</v>
      </c>
      <c r="I54" s="153" t="s">
        <v>357</v>
      </c>
      <c r="J54" s="153" t="s">
        <v>472</v>
      </c>
    </row>
    <row r="55" ht="24.95" customHeight="1" spans="1:10">
      <c r="A55" s="152" t="s">
        <v>336</v>
      </c>
      <c r="B55" s="153" t="s">
        <v>464</v>
      </c>
      <c r="C55" s="153" t="s">
        <v>352</v>
      </c>
      <c r="D55" s="153" t="s">
        <v>365</v>
      </c>
      <c r="E55" s="153" t="s">
        <v>473</v>
      </c>
      <c r="F55" s="153" t="s">
        <v>355</v>
      </c>
      <c r="G55" s="153" t="s">
        <v>362</v>
      </c>
      <c r="H55" s="153" t="s">
        <v>363</v>
      </c>
      <c r="I55" s="153" t="s">
        <v>357</v>
      </c>
      <c r="J55" s="153" t="s">
        <v>473</v>
      </c>
    </row>
    <row r="56" ht="24.95" customHeight="1" spans="1:10">
      <c r="A56" s="152" t="s">
        <v>336</v>
      </c>
      <c r="B56" s="153" t="s">
        <v>464</v>
      </c>
      <c r="C56" s="153" t="s">
        <v>352</v>
      </c>
      <c r="D56" s="153" t="s">
        <v>365</v>
      </c>
      <c r="E56" s="153" t="s">
        <v>474</v>
      </c>
      <c r="F56" s="153" t="s">
        <v>355</v>
      </c>
      <c r="G56" s="153" t="s">
        <v>475</v>
      </c>
      <c r="H56" s="153" t="s">
        <v>476</v>
      </c>
      <c r="I56" s="153" t="s">
        <v>427</v>
      </c>
      <c r="J56" s="153" t="s">
        <v>477</v>
      </c>
    </row>
    <row r="57" ht="24.95" customHeight="1" spans="1:10">
      <c r="A57" s="152" t="s">
        <v>336</v>
      </c>
      <c r="B57" s="153" t="s">
        <v>464</v>
      </c>
      <c r="C57" s="153" t="s">
        <v>352</v>
      </c>
      <c r="D57" s="153" t="s">
        <v>372</v>
      </c>
      <c r="E57" s="153" t="s">
        <v>373</v>
      </c>
      <c r="F57" s="153" t="s">
        <v>355</v>
      </c>
      <c r="G57" s="153" t="s">
        <v>478</v>
      </c>
      <c r="H57" s="153" t="s">
        <v>375</v>
      </c>
      <c r="I57" s="153" t="s">
        <v>357</v>
      </c>
      <c r="J57" s="153" t="s">
        <v>479</v>
      </c>
    </row>
    <row r="58" ht="24.95" customHeight="1" spans="1:10">
      <c r="A58" s="152" t="s">
        <v>336</v>
      </c>
      <c r="B58" s="153" t="s">
        <v>464</v>
      </c>
      <c r="C58" s="153" t="s">
        <v>377</v>
      </c>
      <c r="D58" s="153" t="s">
        <v>383</v>
      </c>
      <c r="E58" s="153" t="s">
        <v>480</v>
      </c>
      <c r="F58" s="153" t="s">
        <v>361</v>
      </c>
      <c r="G58" s="153" t="s">
        <v>481</v>
      </c>
      <c r="H58" s="153" t="s">
        <v>363</v>
      </c>
      <c r="I58" s="153" t="s">
        <v>357</v>
      </c>
      <c r="J58" s="153" t="s">
        <v>480</v>
      </c>
    </row>
    <row r="59" ht="24.95" customHeight="1" spans="1:10">
      <c r="A59" s="152" t="s">
        <v>336</v>
      </c>
      <c r="B59" s="153" t="s">
        <v>464</v>
      </c>
      <c r="C59" s="153" t="s">
        <v>377</v>
      </c>
      <c r="D59" s="153" t="s">
        <v>383</v>
      </c>
      <c r="E59" s="153" t="s">
        <v>482</v>
      </c>
      <c r="F59" s="153" t="s">
        <v>355</v>
      </c>
      <c r="G59" s="153" t="s">
        <v>362</v>
      </c>
      <c r="H59" s="153" t="s">
        <v>363</v>
      </c>
      <c r="I59" s="153" t="s">
        <v>357</v>
      </c>
      <c r="J59" s="153" t="s">
        <v>482</v>
      </c>
    </row>
    <row r="60" ht="24.95" customHeight="1" spans="1:10">
      <c r="A60" s="152" t="s">
        <v>336</v>
      </c>
      <c r="B60" s="153" t="s">
        <v>464</v>
      </c>
      <c r="C60" s="153" t="s">
        <v>377</v>
      </c>
      <c r="D60" s="153" t="s">
        <v>413</v>
      </c>
      <c r="E60" s="153" t="s">
        <v>483</v>
      </c>
      <c r="F60" s="153" t="s">
        <v>355</v>
      </c>
      <c r="G60" s="153" t="s">
        <v>90</v>
      </c>
      <c r="H60" s="153" t="s">
        <v>370</v>
      </c>
      <c r="I60" s="153" t="s">
        <v>357</v>
      </c>
      <c r="J60" s="153" t="s">
        <v>483</v>
      </c>
    </row>
    <row r="61" ht="24.95" customHeight="1" spans="1:10">
      <c r="A61" s="152" t="s">
        <v>336</v>
      </c>
      <c r="B61" s="153" t="s">
        <v>464</v>
      </c>
      <c r="C61" s="153" t="s">
        <v>387</v>
      </c>
      <c r="D61" s="153" t="s">
        <v>388</v>
      </c>
      <c r="E61" s="153" t="s">
        <v>416</v>
      </c>
      <c r="F61" s="153" t="s">
        <v>361</v>
      </c>
      <c r="G61" s="153" t="s">
        <v>385</v>
      </c>
      <c r="H61" s="153" t="s">
        <v>363</v>
      </c>
      <c r="I61" s="153" t="s">
        <v>357</v>
      </c>
      <c r="J61" s="153" t="s">
        <v>416</v>
      </c>
    </row>
    <row r="62" ht="24.95" customHeight="1" spans="1:10">
      <c r="A62" s="152" t="s">
        <v>336</v>
      </c>
      <c r="B62" s="153" t="s">
        <v>464</v>
      </c>
      <c r="C62" s="153" t="s">
        <v>387</v>
      </c>
      <c r="D62" s="153" t="s">
        <v>388</v>
      </c>
      <c r="E62" s="153" t="s">
        <v>417</v>
      </c>
      <c r="F62" s="153" t="s">
        <v>361</v>
      </c>
      <c r="G62" s="153" t="s">
        <v>385</v>
      </c>
      <c r="H62" s="153" t="s">
        <v>363</v>
      </c>
      <c r="I62" s="153" t="s">
        <v>357</v>
      </c>
      <c r="J62" s="153" t="s">
        <v>417</v>
      </c>
    </row>
    <row r="63" ht="24.95" customHeight="1" spans="1:10">
      <c r="A63" s="152" t="s">
        <v>316</v>
      </c>
      <c r="B63" s="153" t="s">
        <v>484</v>
      </c>
      <c r="C63" s="153" t="s">
        <v>352</v>
      </c>
      <c r="D63" s="153" t="s">
        <v>353</v>
      </c>
      <c r="E63" s="153" t="s">
        <v>485</v>
      </c>
      <c r="F63" s="153" t="s">
        <v>355</v>
      </c>
      <c r="G63" s="153" t="s">
        <v>362</v>
      </c>
      <c r="H63" s="153" t="s">
        <v>363</v>
      </c>
      <c r="I63" s="153" t="s">
        <v>357</v>
      </c>
      <c r="J63" s="153" t="s">
        <v>486</v>
      </c>
    </row>
    <row r="64" ht="24.95" customHeight="1" spans="1:10">
      <c r="A64" s="152" t="s">
        <v>316</v>
      </c>
      <c r="B64" s="153" t="s">
        <v>484</v>
      </c>
      <c r="C64" s="153" t="s">
        <v>352</v>
      </c>
      <c r="D64" s="153" t="s">
        <v>353</v>
      </c>
      <c r="E64" s="153" t="s">
        <v>487</v>
      </c>
      <c r="F64" s="153" t="s">
        <v>355</v>
      </c>
      <c r="G64" s="153" t="s">
        <v>92</v>
      </c>
      <c r="H64" s="153" t="s">
        <v>356</v>
      </c>
      <c r="I64" s="153" t="s">
        <v>357</v>
      </c>
      <c r="J64" s="153" t="s">
        <v>488</v>
      </c>
    </row>
    <row r="65" ht="24.95" customHeight="1" spans="1:10">
      <c r="A65" s="152" t="s">
        <v>316</v>
      </c>
      <c r="B65" s="153" t="s">
        <v>484</v>
      </c>
      <c r="C65" s="153" t="s">
        <v>352</v>
      </c>
      <c r="D65" s="153" t="s">
        <v>359</v>
      </c>
      <c r="E65" s="153" t="s">
        <v>489</v>
      </c>
      <c r="F65" s="153" t="s">
        <v>355</v>
      </c>
      <c r="G65" s="153" t="s">
        <v>362</v>
      </c>
      <c r="H65" s="153" t="s">
        <v>363</v>
      </c>
      <c r="I65" s="153" t="s">
        <v>357</v>
      </c>
      <c r="J65" s="153" t="s">
        <v>490</v>
      </c>
    </row>
    <row r="66" ht="24.95" customHeight="1" spans="1:10">
      <c r="A66" s="152" t="s">
        <v>316</v>
      </c>
      <c r="B66" s="153" t="s">
        <v>484</v>
      </c>
      <c r="C66" s="153" t="s">
        <v>352</v>
      </c>
      <c r="D66" s="153" t="s">
        <v>365</v>
      </c>
      <c r="E66" s="153" t="s">
        <v>409</v>
      </c>
      <c r="F66" s="153" t="s">
        <v>355</v>
      </c>
      <c r="G66" s="153" t="s">
        <v>491</v>
      </c>
      <c r="H66" s="153" t="s">
        <v>476</v>
      </c>
      <c r="I66" s="153" t="s">
        <v>357</v>
      </c>
      <c r="J66" s="153" t="s">
        <v>492</v>
      </c>
    </row>
    <row r="67" ht="24.95" customHeight="1" spans="1:10">
      <c r="A67" s="152" t="s">
        <v>316</v>
      </c>
      <c r="B67" s="153" t="s">
        <v>484</v>
      </c>
      <c r="C67" s="153" t="s">
        <v>352</v>
      </c>
      <c r="D67" s="153" t="s">
        <v>372</v>
      </c>
      <c r="E67" s="153" t="s">
        <v>373</v>
      </c>
      <c r="F67" s="153" t="s">
        <v>355</v>
      </c>
      <c r="G67" s="153" t="s">
        <v>493</v>
      </c>
      <c r="H67" s="153" t="s">
        <v>375</v>
      </c>
      <c r="I67" s="153" t="s">
        <v>357</v>
      </c>
      <c r="J67" s="153" t="s">
        <v>494</v>
      </c>
    </row>
    <row r="68" ht="24.95" customHeight="1" spans="1:10">
      <c r="A68" s="152" t="s">
        <v>316</v>
      </c>
      <c r="B68" s="153" t="s">
        <v>484</v>
      </c>
      <c r="C68" s="153" t="s">
        <v>377</v>
      </c>
      <c r="D68" s="153" t="s">
        <v>383</v>
      </c>
      <c r="E68" s="153" t="s">
        <v>495</v>
      </c>
      <c r="F68" s="153" t="s">
        <v>355</v>
      </c>
      <c r="G68" s="153" t="s">
        <v>496</v>
      </c>
      <c r="H68" s="153"/>
      <c r="I68" s="153" t="s">
        <v>427</v>
      </c>
      <c r="J68" s="153" t="s">
        <v>497</v>
      </c>
    </row>
    <row r="69" ht="24.95" customHeight="1" spans="1:10">
      <c r="A69" s="152" t="s">
        <v>316</v>
      </c>
      <c r="B69" s="153" t="s">
        <v>484</v>
      </c>
      <c r="C69" s="153" t="s">
        <v>377</v>
      </c>
      <c r="D69" s="153" t="s">
        <v>413</v>
      </c>
      <c r="E69" s="153" t="s">
        <v>498</v>
      </c>
      <c r="F69" s="153" t="s">
        <v>355</v>
      </c>
      <c r="G69" s="153" t="s">
        <v>499</v>
      </c>
      <c r="H69" s="153"/>
      <c r="I69" s="153" t="s">
        <v>427</v>
      </c>
      <c r="J69" s="153" t="s">
        <v>500</v>
      </c>
    </row>
    <row r="70" ht="24.95" customHeight="1" spans="1:10">
      <c r="A70" s="152" t="s">
        <v>316</v>
      </c>
      <c r="B70" s="153" t="s">
        <v>484</v>
      </c>
      <c r="C70" s="153" t="s">
        <v>387</v>
      </c>
      <c r="D70" s="153" t="s">
        <v>388</v>
      </c>
      <c r="E70" s="153" t="s">
        <v>416</v>
      </c>
      <c r="F70" s="153" t="s">
        <v>361</v>
      </c>
      <c r="G70" s="153" t="s">
        <v>385</v>
      </c>
      <c r="H70" s="153" t="s">
        <v>363</v>
      </c>
      <c r="I70" s="153" t="s">
        <v>357</v>
      </c>
      <c r="J70" s="153" t="s">
        <v>501</v>
      </c>
    </row>
    <row r="71" ht="24.95" customHeight="1" spans="1:10">
      <c r="A71" s="152" t="s">
        <v>316</v>
      </c>
      <c r="B71" s="153" t="s">
        <v>484</v>
      </c>
      <c r="C71" s="153" t="s">
        <v>387</v>
      </c>
      <c r="D71" s="153" t="s">
        <v>388</v>
      </c>
      <c r="E71" s="153" t="s">
        <v>417</v>
      </c>
      <c r="F71" s="153" t="s">
        <v>361</v>
      </c>
      <c r="G71" s="153" t="s">
        <v>385</v>
      </c>
      <c r="H71" s="153" t="s">
        <v>363</v>
      </c>
      <c r="I71" s="153" t="s">
        <v>357</v>
      </c>
      <c r="J71" s="153" t="s">
        <v>501</v>
      </c>
    </row>
    <row r="72" ht="24.95" customHeight="1" spans="1:10">
      <c r="A72" s="152" t="s">
        <v>328</v>
      </c>
      <c r="B72" s="153" t="s">
        <v>464</v>
      </c>
      <c r="C72" s="153" t="s">
        <v>352</v>
      </c>
      <c r="D72" s="153" t="s">
        <v>353</v>
      </c>
      <c r="E72" s="153" t="s">
        <v>502</v>
      </c>
      <c r="F72" s="153" t="s">
        <v>355</v>
      </c>
      <c r="G72" s="153" t="s">
        <v>503</v>
      </c>
      <c r="H72" s="153" t="s">
        <v>356</v>
      </c>
      <c r="I72" s="153" t="s">
        <v>357</v>
      </c>
      <c r="J72" s="153" t="s">
        <v>502</v>
      </c>
    </row>
    <row r="73" ht="24.95" customHeight="1" spans="1:10">
      <c r="A73" s="152" t="s">
        <v>328</v>
      </c>
      <c r="B73" s="153" t="s">
        <v>464</v>
      </c>
      <c r="C73" s="153" t="s">
        <v>352</v>
      </c>
      <c r="D73" s="153" t="s">
        <v>353</v>
      </c>
      <c r="E73" s="153" t="s">
        <v>504</v>
      </c>
      <c r="F73" s="153" t="s">
        <v>355</v>
      </c>
      <c r="G73" s="153" t="s">
        <v>466</v>
      </c>
      <c r="H73" s="153" t="s">
        <v>356</v>
      </c>
      <c r="I73" s="153" t="s">
        <v>357</v>
      </c>
      <c r="J73" s="153" t="s">
        <v>505</v>
      </c>
    </row>
    <row r="74" ht="24.95" customHeight="1" spans="1:10">
      <c r="A74" s="152" t="s">
        <v>328</v>
      </c>
      <c r="B74" s="153" t="s">
        <v>464</v>
      </c>
      <c r="C74" s="153" t="s">
        <v>352</v>
      </c>
      <c r="D74" s="153" t="s">
        <v>359</v>
      </c>
      <c r="E74" s="153" t="s">
        <v>471</v>
      </c>
      <c r="F74" s="153" t="s">
        <v>355</v>
      </c>
      <c r="G74" s="153" t="s">
        <v>362</v>
      </c>
      <c r="H74" s="153" t="s">
        <v>363</v>
      </c>
      <c r="I74" s="153" t="s">
        <v>357</v>
      </c>
      <c r="J74" s="153" t="s">
        <v>471</v>
      </c>
    </row>
    <row r="75" ht="24.95" customHeight="1" spans="1:10">
      <c r="A75" s="152" t="s">
        <v>328</v>
      </c>
      <c r="B75" s="153" t="s">
        <v>464</v>
      </c>
      <c r="C75" s="153" t="s">
        <v>352</v>
      </c>
      <c r="D75" s="153" t="s">
        <v>359</v>
      </c>
      <c r="E75" s="153" t="s">
        <v>472</v>
      </c>
      <c r="F75" s="153" t="s">
        <v>361</v>
      </c>
      <c r="G75" s="153" t="s">
        <v>91</v>
      </c>
      <c r="H75" s="153" t="s">
        <v>363</v>
      </c>
      <c r="I75" s="153" t="s">
        <v>357</v>
      </c>
      <c r="J75" s="153" t="s">
        <v>472</v>
      </c>
    </row>
    <row r="76" ht="24.95" customHeight="1" spans="1:10">
      <c r="A76" s="152" t="s">
        <v>328</v>
      </c>
      <c r="B76" s="153" t="s">
        <v>464</v>
      </c>
      <c r="C76" s="153" t="s">
        <v>352</v>
      </c>
      <c r="D76" s="153" t="s">
        <v>365</v>
      </c>
      <c r="E76" s="153" t="s">
        <v>473</v>
      </c>
      <c r="F76" s="153" t="s">
        <v>355</v>
      </c>
      <c r="G76" s="153" t="s">
        <v>362</v>
      </c>
      <c r="H76" s="153" t="s">
        <v>363</v>
      </c>
      <c r="I76" s="153" t="s">
        <v>357</v>
      </c>
      <c r="J76" s="153" t="s">
        <v>473</v>
      </c>
    </row>
    <row r="77" ht="24.95" customHeight="1" spans="1:10">
      <c r="A77" s="152" t="s">
        <v>328</v>
      </c>
      <c r="B77" s="153" t="s">
        <v>464</v>
      </c>
      <c r="C77" s="153" t="s">
        <v>352</v>
      </c>
      <c r="D77" s="153" t="s">
        <v>372</v>
      </c>
      <c r="E77" s="153" t="s">
        <v>373</v>
      </c>
      <c r="F77" s="153" t="s">
        <v>355</v>
      </c>
      <c r="G77" s="153" t="s">
        <v>506</v>
      </c>
      <c r="H77" s="153" t="s">
        <v>507</v>
      </c>
      <c r="I77" s="153" t="s">
        <v>357</v>
      </c>
      <c r="J77" s="153" t="s">
        <v>508</v>
      </c>
    </row>
    <row r="78" ht="24.95" customHeight="1" spans="1:10">
      <c r="A78" s="152" t="s">
        <v>328</v>
      </c>
      <c r="B78" s="153" t="s">
        <v>464</v>
      </c>
      <c r="C78" s="153" t="s">
        <v>377</v>
      </c>
      <c r="D78" s="153" t="s">
        <v>383</v>
      </c>
      <c r="E78" s="153" t="s">
        <v>480</v>
      </c>
      <c r="F78" s="153" t="s">
        <v>361</v>
      </c>
      <c r="G78" s="153" t="s">
        <v>481</v>
      </c>
      <c r="H78" s="153" t="s">
        <v>363</v>
      </c>
      <c r="I78" s="153" t="s">
        <v>357</v>
      </c>
      <c r="J78" s="153" t="s">
        <v>480</v>
      </c>
    </row>
    <row r="79" ht="24.95" customHeight="1" spans="1:10">
      <c r="A79" s="152" t="s">
        <v>328</v>
      </c>
      <c r="B79" s="153" t="s">
        <v>464</v>
      </c>
      <c r="C79" s="153" t="s">
        <v>377</v>
      </c>
      <c r="D79" s="153" t="s">
        <v>383</v>
      </c>
      <c r="E79" s="153" t="s">
        <v>482</v>
      </c>
      <c r="F79" s="153" t="s">
        <v>355</v>
      </c>
      <c r="G79" s="153" t="s">
        <v>362</v>
      </c>
      <c r="H79" s="153" t="s">
        <v>363</v>
      </c>
      <c r="I79" s="153" t="s">
        <v>357</v>
      </c>
      <c r="J79" s="153" t="s">
        <v>482</v>
      </c>
    </row>
    <row r="80" ht="24.95" customHeight="1" spans="1:10">
      <c r="A80" s="152" t="s">
        <v>328</v>
      </c>
      <c r="B80" s="153" t="s">
        <v>464</v>
      </c>
      <c r="C80" s="153" t="s">
        <v>377</v>
      </c>
      <c r="D80" s="153" t="s">
        <v>413</v>
      </c>
      <c r="E80" s="153" t="s">
        <v>483</v>
      </c>
      <c r="F80" s="153" t="s">
        <v>355</v>
      </c>
      <c r="G80" s="153" t="s">
        <v>90</v>
      </c>
      <c r="H80" s="153" t="s">
        <v>370</v>
      </c>
      <c r="I80" s="153" t="s">
        <v>357</v>
      </c>
      <c r="J80" s="153" t="s">
        <v>483</v>
      </c>
    </row>
    <row r="81" ht="24.95" customHeight="1" spans="1:10">
      <c r="A81" s="152" t="s">
        <v>328</v>
      </c>
      <c r="B81" s="153" t="s">
        <v>464</v>
      </c>
      <c r="C81" s="153" t="s">
        <v>387</v>
      </c>
      <c r="D81" s="153" t="s">
        <v>388</v>
      </c>
      <c r="E81" s="153" t="s">
        <v>416</v>
      </c>
      <c r="F81" s="153" t="s">
        <v>361</v>
      </c>
      <c r="G81" s="153" t="s">
        <v>385</v>
      </c>
      <c r="H81" s="153" t="s">
        <v>363</v>
      </c>
      <c r="I81" s="153" t="s">
        <v>357</v>
      </c>
      <c r="J81" s="153" t="s">
        <v>416</v>
      </c>
    </row>
    <row r="82" ht="24.95" customHeight="1" spans="1:10">
      <c r="A82" s="152" t="s">
        <v>328</v>
      </c>
      <c r="B82" s="153" t="s">
        <v>464</v>
      </c>
      <c r="C82" s="153" t="s">
        <v>387</v>
      </c>
      <c r="D82" s="153" t="s">
        <v>388</v>
      </c>
      <c r="E82" s="153" t="s">
        <v>417</v>
      </c>
      <c r="F82" s="153" t="s">
        <v>361</v>
      </c>
      <c r="G82" s="153" t="s">
        <v>385</v>
      </c>
      <c r="H82" s="153" t="s">
        <v>363</v>
      </c>
      <c r="I82" s="153" t="s">
        <v>357</v>
      </c>
      <c r="J82" s="153" t="s">
        <v>417</v>
      </c>
    </row>
    <row r="83" ht="24.95" customHeight="1" spans="1:10">
      <c r="A83" s="152" t="s">
        <v>334</v>
      </c>
      <c r="B83" s="153" t="s">
        <v>509</v>
      </c>
      <c r="C83" s="153" t="s">
        <v>352</v>
      </c>
      <c r="D83" s="153" t="s">
        <v>353</v>
      </c>
      <c r="E83" s="153" t="s">
        <v>487</v>
      </c>
      <c r="F83" s="153" t="s">
        <v>355</v>
      </c>
      <c r="G83" s="153" t="s">
        <v>510</v>
      </c>
      <c r="H83" s="153" t="s">
        <v>356</v>
      </c>
      <c r="I83" s="153" t="s">
        <v>357</v>
      </c>
      <c r="J83" s="153" t="s">
        <v>511</v>
      </c>
    </row>
    <row r="84" ht="24.95" customHeight="1" spans="1:10">
      <c r="A84" s="152" t="s">
        <v>334</v>
      </c>
      <c r="B84" s="153" t="s">
        <v>509</v>
      </c>
      <c r="C84" s="153" t="s">
        <v>352</v>
      </c>
      <c r="D84" s="153" t="s">
        <v>359</v>
      </c>
      <c r="E84" s="153" t="s">
        <v>512</v>
      </c>
      <c r="F84" s="153" t="s">
        <v>361</v>
      </c>
      <c r="G84" s="153" t="s">
        <v>362</v>
      </c>
      <c r="H84" s="153" t="s">
        <v>363</v>
      </c>
      <c r="I84" s="153" t="s">
        <v>357</v>
      </c>
      <c r="J84" s="153" t="s">
        <v>513</v>
      </c>
    </row>
    <row r="85" ht="24.95" customHeight="1" spans="1:10">
      <c r="A85" s="152" t="s">
        <v>334</v>
      </c>
      <c r="B85" s="153" t="s">
        <v>509</v>
      </c>
      <c r="C85" s="153" t="s">
        <v>352</v>
      </c>
      <c r="D85" s="153" t="s">
        <v>365</v>
      </c>
      <c r="E85" s="153" t="s">
        <v>514</v>
      </c>
      <c r="F85" s="153" t="s">
        <v>355</v>
      </c>
      <c r="G85" s="153" t="s">
        <v>362</v>
      </c>
      <c r="H85" s="153" t="s">
        <v>370</v>
      </c>
      <c r="I85" s="153" t="s">
        <v>357</v>
      </c>
      <c r="J85" s="153" t="s">
        <v>513</v>
      </c>
    </row>
    <row r="86" ht="24.95" customHeight="1" spans="1:10">
      <c r="A86" s="152" t="s">
        <v>334</v>
      </c>
      <c r="B86" s="153" t="s">
        <v>509</v>
      </c>
      <c r="C86" s="153" t="s">
        <v>352</v>
      </c>
      <c r="D86" s="153" t="s">
        <v>372</v>
      </c>
      <c r="E86" s="153" t="s">
        <v>373</v>
      </c>
      <c r="F86" s="153" t="s">
        <v>355</v>
      </c>
      <c r="G86" s="153" t="s">
        <v>515</v>
      </c>
      <c r="H86" s="153" t="s">
        <v>375</v>
      </c>
      <c r="I86" s="153" t="s">
        <v>357</v>
      </c>
      <c r="J86" s="153" t="s">
        <v>516</v>
      </c>
    </row>
    <row r="87" ht="24.95" customHeight="1" spans="1:10">
      <c r="A87" s="152" t="s">
        <v>334</v>
      </c>
      <c r="B87" s="153" t="s">
        <v>509</v>
      </c>
      <c r="C87" s="153" t="s">
        <v>377</v>
      </c>
      <c r="D87" s="153" t="s">
        <v>383</v>
      </c>
      <c r="E87" s="153" t="s">
        <v>517</v>
      </c>
      <c r="F87" s="153" t="s">
        <v>355</v>
      </c>
      <c r="G87" s="153" t="s">
        <v>442</v>
      </c>
      <c r="H87" s="153" t="s">
        <v>363</v>
      </c>
      <c r="I87" s="153" t="s">
        <v>427</v>
      </c>
      <c r="J87" s="153" t="s">
        <v>518</v>
      </c>
    </row>
    <row r="88" ht="24.95" customHeight="1" spans="1:10">
      <c r="A88" s="152" t="s">
        <v>334</v>
      </c>
      <c r="B88" s="153" t="s">
        <v>509</v>
      </c>
      <c r="C88" s="153" t="s">
        <v>387</v>
      </c>
      <c r="D88" s="153" t="s">
        <v>388</v>
      </c>
      <c r="E88" s="153" t="s">
        <v>519</v>
      </c>
      <c r="F88" s="153" t="s">
        <v>361</v>
      </c>
      <c r="G88" s="153" t="s">
        <v>520</v>
      </c>
      <c r="H88" s="153" t="s">
        <v>363</v>
      </c>
      <c r="I88" s="153" t="s">
        <v>357</v>
      </c>
      <c r="J88" s="153" t="s">
        <v>521</v>
      </c>
    </row>
    <row r="89" ht="24.95" customHeight="1" spans="1:10">
      <c r="A89" s="152" t="s">
        <v>338</v>
      </c>
      <c r="B89" s="153" t="s">
        <v>522</v>
      </c>
      <c r="C89" s="153" t="s">
        <v>352</v>
      </c>
      <c r="D89" s="153" t="s">
        <v>353</v>
      </c>
      <c r="E89" s="153" t="s">
        <v>523</v>
      </c>
      <c r="F89" s="153" t="s">
        <v>361</v>
      </c>
      <c r="G89" s="153" t="s">
        <v>84</v>
      </c>
      <c r="H89" s="153" t="s">
        <v>356</v>
      </c>
      <c r="I89" s="153" t="s">
        <v>357</v>
      </c>
      <c r="J89" s="153" t="s">
        <v>524</v>
      </c>
    </row>
    <row r="90" ht="24.95" customHeight="1" spans="1:10">
      <c r="A90" s="152" t="s">
        <v>338</v>
      </c>
      <c r="B90" s="153" t="s">
        <v>522</v>
      </c>
      <c r="C90" s="153" t="s">
        <v>352</v>
      </c>
      <c r="D90" s="153" t="s">
        <v>359</v>
      </c>
      <c r="E90" s="153" t="s">
        <v>525</v>
      </c>
      <c r="F90" s="153" t="s">
        <v>361</v>
      </c>
      <c r="G90" s="153" t="s">
        <v>362</v>
      </c>
      <c r="H90" s="153" t="s">
        <v>363</v>
      </c>
      <c r="I90" s="153" t="s">
        <v>357</v>
      </c>
      <c r="J90" s="153" t="s">
        <v>526</v>
      </c>
    </row>
    <row r="91" ht="24.95" customHeight="1" spans="1:10">
      <c r="A91" s="152" t="s">
        <v>338</v>
      </c>
      <c r="B91" s="153" t="s">
        <v>522</v>
      </c>
      <c r="C91" s="153" t="s">
        <v>352</v>
      </c>
      <c r="D91" s="153" t="s">
        <v>365</v>
      </c>
      <c r="E91" s="153" t="s">
        <v>527</v>
      </c>
      <c r="F91" s="153" t="s">
        <v>355</v>
      </c>
      <c r="G91" s="153" t="s">
        <v>362</v>
      </c>
      <c r="H91" s="153" t="s">
        <v>363</v>
      </c>
      <c r="I91" s="153" t="s">
        <v>357</v>
      </c>
      <c r="J91" s="153" t="s">
        <v>528</v>
      </c>
    </row>
    <row r="92" ht="24.95" customHeight="1" spans="1:10">
      <c r="A92" s="152" t="s">
        <v>338</v>
      </c>
      <c r="B92" s="153" t="s">
        <v>522</v>
      </c>
      <c r="C92" s="153" t="s">
        <v>377</v>
      </c>
      <c r="D92" s="153" t="s">
        <v>383</v>
      </c>
      <c r="E92" s="153" t="s">
        <v>529</v>
      </c>
      <c r="F92" s="153" t="s">
        <v>361</v>
      </c>
      <c r="G92" s="153" t="s">
        <v>385</v>
      </c>
      <c r="H92" s="153" t="s">
        <v>363</v>
      </c>
      <c r="I92" s="153" t="s">
        <v>357</v>
      </c>
      <c r="J92" s="153" t="s">
        <v>529</v>
      </c>
    </row>
    <row r="93" ht="24.95" customHeight="1" spans="1:10">
      <c r="A93" s="152" t="s">
        <v>338</v>
      </c>
      <c r="B93" s="153" t="s">
        <v>522</v>
      </c>
      <c r="C93" s="153" t="s">
        <v>377</v>
      </c>
      <c r="D93" s="153" t="s">
        <v>413</v>
      </c>
      <c r="E93" s="153" t="s">
        <v>530</v>
      </c>
      <c r="F93" s="153" t="s">
        <v>355</v>
      </c>
      <c r="G93" s="153" t="s">
        <v>90</v>
      </c>
      <c r="H93" s="153" t="s">
        <v>370</v>
      </c>
      <c r="I93" s="153" t="s">
        <v>357</v>
      </c>
      <c r="J93" s="153" t="s">
        <v>530</v>
      </c>
    </row>
    <row r="94" ht="24.95" customHeight="1" spans="1:10">
      <c r="A94" s="152" t="s">
        <v>338</v>
      </c>
      <c r="B94" s="153" t="s">
        <v>522</v>
      </c>
      <c r="C94" s="153" t="s">
        <v>387</v>
      </c>
      <c r="D94" s="153" t="s">
        <v>388</v>
      </c>
      <c r="E94" s="153" t="s">
        <v>416</v>
      </c>
      <c r="F94" s="153" t="s">
        <v>361</v>
      </c>
      <c r="G94" s="153" t="s">
        <v>481</v>
      </c>
      <c r="H94" s="153" t="s">
        <v>363</v>
      </c>
      <c r="I94" s="153" t="s">
        <v>357</v>
      </c>
      <c r="J94" s="153" t="s">
        <v>416</v>
      </c>
    </row>
    <row r="95" ht="24.95" customHeight="1" spans="1:10">
      <c r="A95" s="152" t="s">
        <v>338</v>
      </c>
      <c r="B95" s="153" t="s">
        <v>522</v>
      </c>
      <c r="C95" s="153" t="s">
        <v>387</v>
      </c>
      <c r="D95" s="153" t="s">
        <v>388</v>
      </c>
      <c r="E95" s="153" t="s">
        <v>417</v>
      </c>
      <c r="F95" s="153" t="s">
        <v>361</v>
      </c>
      <c r="G95" s="153" t="s">
        <v>481</v>
      </c>
      <c r="H95" s="153" t="s">
        <v>363</v>
      </c>
      <c r="I95" s="153" t="s">
        <v>357</v>
      </c>
      <c r="J95" s="153" t="s">
        <v>416</v>
      </c>
    </row>
  </sheetData>
  <mergeCells count="24">
    <mergeCell ref="A3:J3"/>
    <mergeCell ref="A4:H4"/>
    <mergeCell ref="A7:A14"/>
    <mergeCell ref="A15:A23"/>
    <mergeCell ref="A24:A30"/>
    <mergeCell ref="A31:A36"/>
    <mergeCell ref="A37:A43"/>
    <mergeCell ref="A44:A50"/>
    <mergeCell ref="A51:A62"/>
    <mergeCell ref="A63:A71"/>
    <mergeCell ref="A72:A82"/>
    <mergeCell ref="A83:A88"/>
    <mergeCell ref="A89:A95"/>
    <mergeCell ref="B7:B14"/>
    <mergeCell ref="B15:B23"/>
    <mergeCell ref="B24:B30"/>
    <mergeCell ref="B31:B36"/>
    <mergeCell ref="B37:B43"/>
    <mergeCell ref="B44:B50"/>
    <mergeCell ref="B51:B62"/>
    <mergeCell ref="B63:B71"/>
    <mergeCell ref="B72:B82"/>
    <mergeCell ref="B83:B88"/>
    <mergeCell ref="B89:B95"/>
  </mergeCells>
  <printOptions horizontalCentered="1"/>
  <pageMargins left="0.96" right="0.96" top="0.72" bottom="0.72" header="0" footer="0"/>
  <pageSetup paperSize="9" scale="3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风潇潇兮</cp:lastModifiedBy>
  <dcterms:created xsi:type="dcterms:W3CDTF">2025-02-06T07:09:00Z</dcterms:created>
  <cp:lastPrinted>2025-02-19T04:32:00Z</cp:lastPrinted>
  <dcterms:modified xsi:type="dcterms:W3CDTF">2025-04-03T02:29:13Z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553F4CF6855E4C3FB35482AA8A689E7F_13</vt:lpwstr>
  </property>
  <property fmtid="{D5CDD505-2E9C-101B-9397-08002B2CF9AE}" pid="3" name="KSOProductBuildVer">
    <vt:lpwstr>2052-12.1.0.20305</vt:lpwstr>
  </property>
  <property fmtid="{D5CDD505-2E9C-101B-9397-08002B2CF9AE}" pid="4" name="KSOReadingLayout">
    <vt:bool>true</vt:bool>
  </property>
</Properties>
</file>