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tabRatio="894" firstSheet="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1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部门基本支出预算表04!$A$8:$X$8</definedName>
    <definedName name="_xlnm._FilterDatabase" localSheetId="8" hidden="1">'部门项目支出绩效目标表05-2'!$A$5:$J$5</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3"/>
  <c r="A3" i="16"/>
  <c r="A3" i="15"/>
  <c r="A3" i="14"/>
  <c r="A3" i="13"/>
  <c r="A3" i="12"/>
  <c r="A3" i="11"/>
  <c r="A3" i="10"/>
  <c r="A3" i="9"/>
  <c r="A3" i="7"/>
  <c r="A3" i="6"/>
  <c r="A3" i="5"/>
  <c r="A3" i="4"/>
  <c r="A3" i="3"/>
  <c r="A3" i="2"/>
  <c r="A3" i="1"/>
</calcChain>
</file>

<file path=xl/sharedStrings.xml><?xml version="1.0" encoding="utf-8"?>
<sst xmlns="http://schemas.openxmlformats.org/spreadsheetml/2006/main" count="1263" uniqueCount="502">
  <si>
    <t>预算01-1表</t>
  </si>
  <si>
    <t>单位名称：昆明市第三幼儿园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</si>
  <si>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</si>
  <si>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</si>
  <si>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</si>
  <si>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</si>
  <si>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</si>
  <si>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</si>
  <si>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</si>
  <si>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</si>
  <si>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</si>
  <si>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</si>
  <si>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</si>
  <si>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</si>
  <si>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</si>
  <si>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</si>
  <si>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</si>
  <si>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</si>
  <si>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</si>
  <si>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</si>
  <si>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</si>
  <si>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</si>
  <si>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</si>
  <si>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</si>
  <si>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</si>
  <si>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</si>
  <si>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</si>
  <si>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</si>
  <si>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</si>
  <si>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</si>
  <si>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</si>
  <si>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</si>
  <si>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</si>
  <si>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</si>
  <si>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</si>
  <si>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</si>
  <si>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</si>
  <si>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</si>
  <si>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</si>
  <si>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</si>
  <si>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</si>
  <si>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</si>
  <si>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</si>
  <si>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</si>
  <si>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</si>
  <si>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</si>
  <si>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</si>
  <si>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</si>
  <si>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</si>
  <si>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</si>
  <si>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</si>
  <si>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</si>
  <si>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</si>
  <si>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</si>
  <si>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</si>
  <si>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</si>
  <si>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</si>
  <si>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</si>
  <si>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</si>
  <si>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</si>
  <si>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</si>
  <si>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</si>
  <si>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</si>
  <si>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</si>
  <si>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</si>
  <si>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</si>
  <si>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</si>
  <si>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</si>
  <si>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</si>
  <si>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</si>
  <si>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105007</t>
  </si>
  <si>
    <t>昆明市第三幼儿园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</si>
  <si>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</si>
  <si>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</si>
  <si>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</si>
  <si>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</si>
  <si>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</si>
  <si>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</si>
  <si>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</si>
  <si>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</si>
  <si>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</si>
  <si>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</si>
  <si>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</si>
  <si>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</si>
  <si>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</si>
  <si>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</si>
  <si>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</si>
  <si>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</si>
  <si>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</si>
  <si>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</si>
  <si>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</si>
  <si>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</si>
  <si>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</si>
  <si>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</si>
  <si>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</si>
  <si>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</si>
  <si>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</si>
  <si>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</si>
  <si>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</si>
  <si>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</si>
  <si>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</si>
  <si>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</si>
  <si>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</si>
  <si>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</si>
  <si>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教育费附加安排的支出</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</si>
  <si>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</si>
  <si>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</si>
  <si>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</si>
  <si>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</si>
  <si>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</si>
  <si>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</si>
  <si>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</si>
  <si>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</si>
  <si>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</si>
  <si>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</si>
  <si>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</si>
  <si>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</si>
  <si>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</si>
  <si>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</si>
  <si>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</si>
  <si>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</si>
  <si>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</si>
  <si>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</si>
  <si>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</si>
  <si>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</si>
  <si>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</si>
  <si>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</si>
  <si>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</si>
  <si>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</si>
  <si>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</si>
  <si>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</si>
  <si>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</si>
  <si>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</si>
  <si>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</si>
  <si>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</si>
  <si>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</si>
  <si>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</si>
  <si>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</si>
  <si>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</si>
  <si>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</si>
  <si>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</si>
  <si>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</si>
  <si>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</si>
  <si>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</si>
  <si>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</si>
  <si>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</si>
  <si>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</si>
  <si>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</si>
  <si>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</si>
  <si>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</si>
  <si>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</si>
  <si>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</si>
  <si>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</si>
  <si>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</si>
  <si>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</si>
  <si>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</si>
  <si>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</si>
  <si>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</si>
  <si>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</si>
  <si>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</si>
  <si>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</si>
  <si>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</si>
  <si>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</si>
  <si>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</si>
  <si>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</si>
  <si>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</si>
  <si>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</si>
  <si>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</si>
  <si>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20509</t>
  </si>
  <si>
    <t>2050999</t>
  </si>
  <si>
    <t>合  计</t>
  </si>
  <si>
    <t>预算03表</t>
  </si>
  <si>
    <t>“三公”经费合计</t>
  </si>
  <si>
    <t>因公出国（境）费</t>
  </si>
  <si>
    <t>公务用车购置及运行费</t>
  </si>
  <si>
    <t>公务接待费</t>
  </si>
  <si>
    <t>公务用车购置费</t>
  </si>
  <si>
    <t>公务用车运行费</t>
  </si>
  <si>
    <t>我单位2025年无一般公共预算“三公”经费支出预算表相关内容，此表为空表。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</si>
  <si>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</si>
  <si>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</si>
  <si>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</si>
  <si>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</si>
  <si>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</si>
  <si>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</si>
  <si>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</si>
  <si>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</si>
  <si>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</si>
  <si>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</si>
  <si>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</si>
  <si>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</si>
  <si>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</si>
  <si>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</si>
  <si>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</si>
  <si>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</si>
  <si>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</si>
  <si>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</si>
  <si>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</si>
  <si>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</si>
  <si>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530112210000000005517</t>
  </si>
  <si>
    <t>事业基本工资</t>
  </si>
  <si>
    <t>30101</t>
  </si>
  <si>
    <t>基本工资</t>
  </si>
  <si>
    <t>事业省部级劳模先进荣誉津贴</t>
  </si>
  <si>
    <t>30102</t>
  </si>
  <si>
    <t>津贴补贴</t>
  </si>
  <si>
    <t>事业津贴补贴</t>
  </si>
  <si>
    <t>事业年终一次性奖金</t>
  </si>
  <si>
    <t>30103</t>
  </si>
  <si>
    <t>奖金</t>
  </si>
  <si>
    <t>奖励性绩效工资</t>
  </si>
  <si>
    <t>30107</t>
  </si>
  <si>
    <t>绩效工资</t>
  </si>
  <si>
    <t>基础性绩效工资</t>
  </si>
  <si>
    <t>530112231100001415708</t>
  </si>
  <si>
    <t>离退休人员福利费</t>
  </si>
  <si>
    <t>30229</t>
  </si>
  <si>
    <t>福利费</t>
  </si>
  <si>
    <t>530112210000000005522</t>
  </si>
  <si>
    <t>事业工会经费</t>
  </si>
  <si>
    <t>30228</t>
  </si>
  <si>
    <t>工会经费</t>
  </si>
  <si>
    <t>530112210000000005519</t>
  </si>
  <si>
    <t>30113</t>
  </si>
  <si>
    <t>530112231100001247334</t>
  </si>
  <si>
    <t>退休人员生活补助</t>
  </si>
  <si>
    <t>30305</t>
  </si>
  <si>
    <t>生活补助</t>
  </si>
  <si>
    <t>530112241100002268844</t>
  </si>
  <si>
    <t>教育部门临聘人员保险</t>
  </si>
  <si>
    <t>30199</t>
  </si>
  <si>
    <t>其他工资福利支出</t>
  </si>
  <si>
    <t>教育部门临聘人员工资</t>
  </si>
  <si>
    <t>530112231100001415690</t>
  </si>
  <si>
    <t>事业政府综合目标奖</t>
  </si>
  <si>
    <t>事业绩效奖励（2017提高部分）</t>
  </si>
  <si>
    <t>530112210000000005518</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</si>
  <si>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</si>
  <si>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</si>
  <si>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</si>
  <si>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</si>
  <si>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</si>
  <si>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</si>
  <si>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</si>
  <si>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</si>
  <si>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</si>
  <si>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</si>
  <si>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</si>
  <si>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</si>
  <si>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</si>
  <si>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</si>
  <si>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530112251100003697915</t>
  </si>
  <si>
    <t>残疾人就业保障金</t>
  </si>
  <si>
    <t>30299</t>
  </si>
  <si>
    <t>其他商品和服务支出</t>
  </si>
  <si>
    <t>530112210000000005524</t>
  </si>
  <si>
    <t>办公费</t>
  </si>
  <si>
    <t>30201</t>
  </si>
  <si>
    <t>区属学校、幼儿园党建经费</t>
  </si>
  <si>
    <t>水费</t>
  </si>
  <si>
    <t>30205</t>
  </si>
  <si>
    <t>电费</t>
  </si>
  <si>
    <t>30206</t>
  </si>
  <si>
    <t>邮电费</t>
  </si>
  <si>
    <t>30207</t>
  </si>
  <si>
    <t>培训费</t>
  </si>
  <si>
    <t>30216</t>
  </si>
  <si>
    <t>教育部门培训费</t>
  </si>
  <si>
    <t>教育部门福利费</t>
  </si>
  <si>
    <t>530112210000000005523</t>
  </si>
  <si>
    <t>退休人员公用经费</t>
  </si>
  <si>
    <t>预算05-1表</t>
  </si>
  <si>
    <t>2025年部门项目支出预算表</t>
  </si>
  <si>
    <t>项目分类</t>
  </si>
  <si>
    <t>项目单位</t>
  </si>
  <si>
    <t>经济科目编码</t>
  </si>
  <si>
    <t>经济科目名称</t>
  </si>
  <si>
    <t>本年拨款</t>
  </si>
  <si>
    <t>其中：本次下达</t>
  </si>
  <si>
    <t>313事业发展类</t>
  </si>
  <si>
    <t>530112210000000003064</t>
  </si>
  <si>
    <t>幼儿园运转补助经费</t>
  </si>
  <si>
    <t>30213</t>
  </si>
  <si>
    <t>维修（护）费</t>
  </si>
  <si>
    <t>31099</t>
  </si>
  <si>
    <t>其他资本性支出</t>
  </si>
  <si>
    <t>30209</t>
  </si>
  <si>
    <t>物业管理费</t>
  </si>
  <si>
    <t>30227</t>
  </si>
  <si>
    <t>委托业务费</t>
  </si>
  <si>
    <t>311专项业务类</t>
  </si>
  <si>
    <t>530112231100001316602</t>
  </si>
  <si>
    <t>西山区校园人防建设项目补助经费</t>
  </si>
  <si>
    <t>30226</t>
  </si>
  <si>
    <t>劳务费</t>
  </si>
  <si>
    <t>530112241100002466068</t>
  </si>
  <si>
    <t>银龄名长补助经费</t>
  </si>
  <si>
    <t>530112251100003821905</t>
  </si>
  <si>
    <t>自办食堂伙食费收入经费</t>
  </si>
  <si>
    <t>530112251100003860172</t>
  </si>
  <si>
    <t>西山区新办幼儿园开办费补助专项经费</t>
  </si>
  <si>
    <t>预算05-2表</t>
  </si>
  <si>
    <t>项目年度绩效目标</t>
  </si>
  <si>
    <t>一级指标</t>
  </si>
  <si>
    <t>二级指标</t>
  </si>
  <si>
    <t>三级指标</t>
  </si>
  <si>
    <t>指标性质</t>
  </si>
  <si>
    <t>指标值</t>
  </si>
  <si>
    <t>度量单位</t>
  </si>
  <si>
    <t>指标属性</t>
  </si>
  <si>
    <t>指标内容</t>
  </si>
  <si>
    <t>根据昆明市教育体育局等3部门关于印发《昆明市银龄名校（园）长五年行动计划（2021—2025年）》的通知，县区所属学校引进银龄讲师所需经费由同级财政保障。
《昆明市教育体育局等3部门印发〈昆明市银龄名校（园）长行动计划（2024-2025年）〉的通知》（昆教体发〔2024〕124号）、《昆明市教育体育局、昆明市财政局关于印发〈昆明市银龄讲学行动计（2024—2025年）〉的通知》（昆教体发〔2024〕126号）</t>
  </si>
  <si>
    <t>产出指标</t>
  </si>
  <si>
    <t>数量指标</t>
  </si>
  <si>
    <t>实际经验受益人数</t>
  </si>
  <si>
    <t>=</t>
  </si>
  <si>
    <t>100</t>
  </si>
  <si>
    <t>人</t>
  </si>
  <si>
    <t>定量指标</t>
  </si>
  <si>
    <t>《昆明市银龄名校（园）长五年行动计划（2021—2025年）》的通知</t>
  </si>
  <si>
    <t>质量指标</t>
  </si>
  <si>
    <t>标准达标率</t>
  </si>
  <si>
    <t>%</t>
  </si>
  <si>
    <t>补助标准达标率</t>
  </si>
  <si>
    <t>时效指标</t>
  </si>
  <si>
    <t>资金到位率</t>
  </si>
  <si>
    <t>成本指标</t>
  </si>
  <si>
    <t>经济成本指标</t>
  </si>
  <si>
    <t>160000</t>
  </si>
  <si>
    <t>元</t>
  </si>
  <si>
    <t>依据2025年银龄计划项目实施计划。按照学校师生比测算缺员情况及大竞赛要求，根据学校实际需求测算需求人员及学科。</t>
  </si>
  <si>
    <t>效益指标</t>
  </si>
  <si>
    <t>经济效益</t>
  </si>
  <si>
    <t>正策知晓率</t>
  </si>
  <si>
    <t>补助对象正策的知晓度。</t>
  </si>
  <si>
    <t>社会效益</t>
  </si>
  <si>
    <t>辐射园区</t>
  </si>
  <si>
    <t>所</t>
  </si>
  <si>
    <t>反映引领和指导的幼儿园数量。</t>
  </si>
  <si>
    <t>满意度指标</t>
  </si>
  <si>
    <t>服务对象满意度</t>
  </si>
  <si>
    <t>教师满意度</t>
  </si>
  <si>
    <t>&gt;=</t>
  </si>
  <si>
    <t>98</t>
  </si>
  <si>
    <t>强化人防建设，建立业务素质过硬的保安队伍，消除校园安全隐患，构建和谐校园，为学生提供一个优质安全的校园环境，确保学生健康成长。</t>
  </si>
  <si>
    <t>保安人员数量</t>
  </si>
  <si>
    <t>人(人次、家)</t>
  </si>
  <si>
    <t>反映保安人员数量是否足额到岗。</t>
  </si>
  <si>
    <t>工作考核达标率</t>
  </si>
  <si>
    <t>反映保安人员工作的达标情况。</t>
  </si>
  <si>
    <t>缺岗率</t>
  </si>
  <si>
    <t>&lt;=</t>
  </si>
  <si>
    <t>0</t>
  </si>
  <si>
    <t>反映保安是否在工作时段缺岗。</t>
  </si>
  <si>
    <t>发放及时率</t>
  </si>
  <si>
    <t>反映发放单位及时发放补助资金的情况。
发放及时率=在时限内发放资金/应发放资金*100%</t>
  </si>
  <si>
    <t>558900</t>
  </si>
  <si>
    <t>依据2024年全年预算测算。</t>
  </si>
  <si>
    <t>校安事故发生数</t>
  </si>
  <si>
    <t>起</t>
  </si>
  <si>
    <t>反映项目的实施是否存在校园安全事故。</t>
  </si>
  <si>
    <t>校园安全提升情况</t>
  </si>
  <si>
    <t>提升</t>
  </si>
  <si>
    <t>是/否</t>
  </si>
  <si>
    <t>定性指标</t>
  </si>
  <si>
    <t>反映项目的实施是否有效提升校园安全。</t>
  </si>
  <si>
    <t>可持续影响</t>
  </si>
  <si>
    <t>为学生提供一个优质安全的校园环境</t>
  </si>
  <si>
    <t>反映指标达到的效果。</t>
  </si>
  <si>
    <t>受益对象满意度</t>
  </si>
  <si>
    <t>95</t>
  </si>
  <si>
    <t>反映获补助受益对象的满意程度。</t>
  </si>
  <si>
    <t>2025年幼儿伙食费</t>
  </si>
  <si>
    <t>开设班级数</t>
  </si>
  <si>
    <t>个</t>
  </si>
  <si>
    <t>反映幼儿开设班级数</t>
  </si>
  <si>
    <t>幼儿交费率</t>
  </si>
  <si>
    <t>反映收取幼儿伙食费</t>
  </si>
  <si>
    <t>伙食费用于开支幼儿伙食费率</t>
  </si>
  <si>
    <t>家长满意度</t>
  </si>
  <si>
    <t>反映家长满意度</t>
  </si>
  <si>
    <t>为了全面贯彻党的教育方针，加快补齐教育短板，昆明市第三幼儿园幼儿园书香云海园区将于2025年9月开园招生。为保障幼儿园正常运转，故申请新办园开办费30万元，以确保开班办园各项工作的顺利开展。</t>
  </si>
  <si>
    <t>补助对象</t>
  </si>
  <si>
    <t>新办幼儿园</t>
  </si>
  <si>
    <t>幼儿园办园规模</t>
  </si>
  <si>
    <t>班次</t>
  </si>
  <si>
    <t>小班4个、中班3个、大班3个班。</t>
  </si>
  <si>
    <t>资金支付完成时间</t>
  </si>
  <si>
    <t>月</t>
  </si>
  <si>
    <t>2025年底前完成支付</t>
  </si>
  <si>
    <t>解决资金短缺问题</t>
  </si>
  <si>
    <t>&gt;</t>
  </si>
  <si>
    <t>90</t>
  </si>
  <si>
    <t>新办幼儿园开办费补助专项经费，以保证幼儿园正常运转</t>
  </si>
  <si>
    <t>激发广大教师教书育人的社会责任感和荣誉感，解决所在片区孩子入园问题</t>
  </si>
  <si>
    <t>稳定教师队伍，开展培训活动，激发教书育人责任感，荣誉感</t>
  </si>
  <si>
    <t>提升教育教学水平和教育管理质量</t>
  </si>
  <si>
    <t>教育教学水平和教育管理质量有显著提高</t>
  </si>
  <si>
    <t>家长调查问卷、家长座谈会了解家长满意程度</t>
  </si>
  <si>
    <t>实施学龄前幼儿保育和教育，促进基础教育发展。其主要职责任务是：
1.认真贯彻执行党和国家的教育方针政策、法律法规及《幼儿园纲要》、《幼儿园工作规程》等；坚持正确的办园方向，制订幼儿园发展的目标和措施，并组织实施。
2.贯彻执行国家幼儿园课程标准，坚持保育和教育相结合，遵循幼儿身心发展的规律、年龄特点、个体差异等，对幼儿实施体、智、德、美诸方面全面发展的教育，促进幼儿身心和谐发展。
3、继续开展“园长培训班”任务和跟岗学习任务，积极开展“对口帮扶”，引领昆明市、西山区开展课程游戏化课题研究；依托“王蕾名师工作室”课题研究，推动教师专业发展。
4、整体支出控制在预算内。
5、各部门完成年度整体绩效目标。
6、发挥幼儿园对社会的教育影响力。
幼儿园根据量入为出，统筹兼顾，保证重点，收支平衡“为原则，在保证幼儿园正常运转和发展的基本需要为前提参考同类幼儿园年度预算、决算情况，以及对园内人员和物资的需求进行核算，并且通过市场调查，对物价进行了解，结合实际的需求，申请此项目。进行了充分的调查研究和合理测算，能够实现和完成绩效目标。按照轻重缓急、统筹兼顾的原则安排使用改善办学条件经费，既要保证日常开展教育教学活动所需的基本开支，又要适当安排促进学生全面发展所需的活动经费开支。</t>
  </si>
  <si>
    <t>培训参加人次</t>
  </si>
  <si>
    <t>人次</t>
  </si>
  <si>
    <t>反映预算部门（单位）组织开展各类培训的人次。</t>
  </si>
  <si>
    <t>幼儿人数</t>
  </si>
  <si>
    <t>543</t>
  </si>
  <si>
    <t>2024年幼儿园实有人数统计</t>
  </si>
  <si>
    <t>培训人员合格率</t>
  </si>
  <si>
    <t>反映预算部门（单位）组织开展各类培训的质量。
培训人员合格率=（合格的学员数量/培训总学员数量）*100%。</t>
  </si>
  <si>
    <t>工资发放率</t>
  </si>
  <si>
    <t>2024年幼儿园工资发放表</t>
  </si>
  <si>
    <t>完成时间</t>
  </si>
  <si>
    <t>2025年12月</t>
  </si>
  <si>
    <t>年</t>
  </si>
  <si>
    <t>根据2022年总体支出情况，按照教育局、财政局的要求按时完成绩效考核。</t>
  </si>
  <si>
    <t>2291835</t>
  </si>
  <si>
    <t>根据2025年总体预算情况。</t>
  </si>
  <si>
    <t>幼儿入园解决家长后顾之忧</t>
  </si>
  <si>
    <t>根据2025年我园入园实际人数。</t>
  </si>
  <si>
    <t>园长基地培养优秀园长</t>
  </si>
  <si>
    <t>60</t>
  </si>
  <si>
    <t>2025年园长基地预计培养的园长人数。</t>
  </si>
  <si>
    <t>使用人员满意度</t>
  </si>
  <si>
    <t>反映服务对象对购置设备的整体满意情况。
使用人员满意度=（对购置设备满意的人数/问卷调查人数）*100%。</t>
  </si>
  <si>
    <t>　 家长满意度</t>
  </si>
  <si>
    <t>2025年家长满意度调查问卷，</t>
  </si>
  <si>
    <t>预算06表</t>
  </si>
  <si>
    <t>政府性基金预算支出预算表</t>
  </si>
  <si>
    <t>单位名称：昆明市发展和改革委员会</t>
  </si>
  <si>
    <t>政府性基金预算支出</t>
  </si>
  <si>
    <t>我单位2025年无部门政府性基金预算支出预算表相关内容，此表为空表。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</si>
  <si>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</si>
  <si>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</si>
  <si>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</si>
  <si>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</si>
  <si>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</si>
  <si>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</si>
  <si>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</si>
  <si>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</si>
  <si>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</si>
  <si>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</si>
  <si>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</si>
  <si>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餐饮服务采购</t>
  </si>
  <si>
    <t>餐饮服务</t>
  </si>
  <si>
    <t>项</t>
  </si>
  <si>
    <t>印刷服务</t>
  </si>
  <si>
    <t>公文用纸、资料汇编、信封印刷服务</t>
  </si>
  <si>
    <t>采购桌子</t>
  </si>
  <si>
    <t>其他台、桌类</t>
  </si>
  <si>
    <t>张</t>
  </si>
  <si>
    <t>采购椅子</t>
  </si>
  <si>
    <t>其他椅凳类</t>
  </si>
  <si>
    <t>把</t>
  </si>
  <si>
    <t>物业服务采购</t>
  </si>
  <si>
    <t>物业管理服务</t>
  </si>
  <si>
    <t>复印纸采购</t>
  </si>
  <si>
    <t>纸制品</t>
  </si>
  <si>
    <t>箱</t>
  </si>
  <si>
    <t>安保服务采购</t>
  </si>
  <si>
    <t>保安服务</t>
  </si>
  <si>
    <t>印刷服务采购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</si>
  <si>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</si>
  <si>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</si>
  <si>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</si>
  <si>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</si>
  <si>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</si>
  <si>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</si>
  <si>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</si>
  <si>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</si>
  <si>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我单位2025年无政府购买服务相关内容，此表为空表。</t>
  </si>
  <si>
    <t>预算09-1表</t>
  </si>
  <si>
    <t>单位名称（项目）</t>
  </si>
  <si>
    <t>地区</t>
  </si>
  <si>
    <t>我单位2025年无对下转移支付预算表相关内容，此表为空表。</t>
  </si>
  <si>
    <t>预算09-2表</t>
  </si>
  <si>
    <t>我单位2024年无对下转移支付预算表相关内容，此表为空表。</t>
  </si>
  <si>
    <t xml:space="preserve">预算10表
</t>
  </si>
  <si>
    <t>资产类别</t>
  </si>
  <si>
    <t>资产分类代码.名称</t>
  </si>
  <si>
    <t>资产名称</t>
  </si>
  <si>
    <t>计量单位</t>
  </si>
  <si>
    <t>财政部门批复数（元）</t>
  </si>
  <si>
    <t>单价</t>
  </si>
  <si>
    <t>金额</t>
  </si>
  <si>
    <t>设备</t>
  </si>
  <si>
    <t>A02061803 通风机</t>
  </si>
  <si>
    <t>通风机</t>
  </si>
  <si>
    <t>台</t>
  </si>
  <si>
    <t>A02061807 排烟系统</t>
  </si>
  <si>
    <t>排烟系统</t>
  </si>
  <si>
    <t>套</t>
  </si>
  <si>
    <t>家具和用品</t>
  </si>
  <si>
    <t>A05010299 其他台、桌类</t>
  </si>
  <si>
    <t>A05010399 其他椅凳类</t>
  </si>
  <si>
    <t>预算11表</t>
  </si>
  <si>
    <t>上级补助</t>
  </si>
  <si>
    <t>预算12表</t>
  </si>
  <si>
    <t>项目级次</t>
  </si>
  <si>
    <t>311 专项业务类</t>
  </si>
  <si>
    <t>本级</t>
  </si>
  <si>
    <t>313 事业发展类</t>
  </si>
  <si>
    <t/>
  </si>
  <si>
    <r>
      <t>我单位2025年度无上级转移支付补助项目支出预算，此表为空</t>
    </r>
    <r>
      <rPr>
        <sz val="11"/>
        <color theme="1"/>
        <rFont val="宋体"/>
        <family val="3"/>
        <charset val="134"/>
        <scheme val="minor"/>
      </rPr>
      <t>表</t>
    </r>
    <r>
      <rPr>
        <sz val="11"/>
        <color theme="1"/>
        <rFont val="宋体"/>
        <charset val="134"/>
        <scheme val="minor"/>
      </rPr>
      <t>。</t>
    </r>
    <phoneticPr fontId="17" type="noConversion"/>
  </si>
</sst>
</file>

<file path=xl/styles.xml><?xml version="1.0" encoding="utf-8"?>
<styleSheet xmlns="http://schemas.openxmlformats.org/spreadsheetml/2006/main">
  <numFmts count="5">
    <numFmt numFmtId="176" formatCode="yyyy/mm/dd\ hh:mm:ss"/>
    <numFmt numFmtId="177" formatCode="yyyy/mm/dd"/>
    <numFmt numFmtId="178" formatCode="#,##0.00;\-#,##0.00;;@"/>
    <numFmt numFmtId="179" formatCode="hh:mm:ss"/>
    <numFmt numFmtId="180" formatCode="#,##0;\-#,##0;;@"/>
  </numFmts>
  <fonts count="2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6"/>
      <color theme="1"/>
      <name val="Times New Roman"/>
      <family val="1"/>
    </font>
    <font>
      <sz val="9"/>
      <name val="宋体"/>
      <charset val="134"/>
      <scheme val="minor"/>
    </font>
    <font>
      <sz val="9"/>
      <color theme="1"/>
      <name val="宋体"/>
      <family val="3"/>
      <charset val="134"/>
      <scheme val="minor"/>
    </font>
    <font>
      <sz val="9"/>
      <color rgb="FF000000"/>
      <name val="宋体"/>
      <family val="3"/>
      <charset val="134"/>
    </font>
    <fon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s>
  <cellStyleXfs count="9">
    <xf numFmtId="0" fontId="0" fillId="0" borderId="0"/>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30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4" fillId="0" borderId="5" xfId="0" applyFont="1" applyFill="1" applyBorder="1" applyAlignment="1">
      <alignment horizontal="center" vertical="center"/>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2" fillId="0" borderId="7" xfId="0" applyNumberFormat="1" applyFont="1" applyFill="1" applyBorder="1" applyAlignment="1">
      <alignment horizontal="right" vertical="center" wrapText="1"/>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1" fillId="0" borderId="0" xfId="0" applyFont="1" applyFill="1" applyBorder="1" applyProtection="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8"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4" fontId="2" fillId="0" borderId="7"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49" fontId="5" fillId="0" borderId="7" xfId="5" applyFont="1">
      <alignment horizontal="left" vertical="center" wrapText="1"/>
    </xf>
    <xf numFmtId="49" fontId="5" fillId="0" borderId="7" xfId="5" applyFont="1" applyAlignment="1">
      <alignment horizontal="left"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4" fontId="0" fillId="0" borderId="0" xfId="0" applyNumberFormat="1" applyFont="1" applyFill="1" applyBorder="1"/>
    <xf numFmtId="4" fontId="2" fillId="0" borderId="4" xfId="0" applyNumberFormat="1" applyFont="1" applyFill="1" applyBorder="1" applyAlignment="1" applyProtection="1">
      <alignment horizontal="right" vertical="center"/>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 fillId="0" borderId="7"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4" fillId="0" borderId="0" xfId="0" applyFont="1" applyBorder="1"/>
    <xf numFmtId="178" fontId="12" fillId="0" borderId="7" xfId="6"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Fill="1" applyBorder="1" applyAlignment="1">
      <alignment horizontal="right"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4"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7"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4" fontId="16" fillId="0" borderId="0" xfId="0" applyNumberFormat="1" applyFont="1" applyAlignment="1">
      <alignment horizontal="justify"/>
    </xf>
    <xf numFmtId="0" fontId="12" fillId="0" borderId="7" xfId="0" quotePrefix="1" applyFont="1" applyFill="1" applyBorder="1" applyAlignment="1" applyProtection="1">
      <alignment horizontal="left" vertical="center"/>
      <protection locked="0"/>
    </xf>
    <xf numFmtId="0" fontId="18" fillId="0" borderId="19" xfId="0" applyFont="1" applyFill="1" applyBorder="1" applyAlignment="1">
      <alignment horizontal="center" vertical="center"/>
    </xf>
    <xf numFmtId="0" fontId="18" fillId="0" borderId="20" xfId="0" quotePrefix="1"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quotePrefix="1"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1"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8" xfId="0" applyFont="1" applyFill="1" applyBorder="1" applyAlignment="1">
      <alignment horizontal="center"/>
    </xf>
    <xf numFmtId="0" fontId="0" fillId="0" borderId="8" xfId="0" applyFont="1" applyFill="1" applyBorder="1" applyAlignment="1">
      <alignment horizontal="center" vertical="center"/>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178" fontId="5" fillId="0" borderId="0" xfId="0" applyNumberFormat="1" applyFont="1" applyFill="1" applyBorder="1" applyAlignment="1">
      <alignment horizontal="left" vertical="center"/>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Protection="1">
      <protection locked="0"/>
    </xf>
    <xf numFmtId="0" fontId="4" fillId="0" borderId="0" xfId="0"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9" fillId="0" borderId="7" xfId="0" applyFont="1" applyFill="1" applyBorder="1" applyAlignment="1">
      <alignment horizontal="center" vertical="center"/>
    </xf>
    <xf numFmtId="0" fontId="20" fillId="0" borderId="0" xfId="0" applyFont="1" applyFill="1" applyBorder="1"/>
    <xf numFmtId="0" fontId="19" fillId="0" borderId="7" xfId="0" applyFont="1" applyFill="1" applyBorder="1" applyAlignment="1" applyProtection="1">
      <alignment horizontal="left" wrapText="1"/>
      <protection locked="0"/>
    </xf>
    <xf numFmtId="0" fontId="19" fillId="0" borderId="7" xfId="0" applyFont="1" applyFill="1" applyBorder="1" applyAlignment="1">
      <alignment horizontal="left" wrapText="1"/>
    </xf>
    <xf numFmtId="0" fontId="19" fillId="0" borderId="7"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3" fontId="19" fillId="0" borderId="7" xfId="0" applyNumberFormat="1" applyFont="1" applyFill="1" applyBorder="1" applyAlignment="1" applyProtection="1">
      <alignment horizontal="right" vertical="center"/>
      <protection locked="0"/>
    </xf>
    <xf numFmtId="4" fontId="19" fillId="0" borderId="7" xfId="0" applyNumberFormat="1" applyFont="1" applyFill="1" applyBorder="1" applyAlignment="1" applyProtection="1">
      <alignment horizontal="right" vertical="center"/>
      <protection locked="0"/>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48"/>
  <sheetViews>
    <sheetView showGridLines="0" showZeros="0" workbookViewId="0">
      <pane ySplit="1" topLeftCell="A20" activePane="bottomLeft" state="frozen"/>
      <selection pane="bottomLeft" activeCell="C46" sqref="C46"/>
    </sheetView>
  </sheetViews>
  <sheetFormatPr defaultColWidth="8.54296875" defaultRowHeight="12.75" customHeight="1"/>
  <cols>
    <col min="1" max="4" width="41" style="1" customWidth="1"/>
    <col min="5" max="16384" width="8.54296875" style="1"/>
  </cols>
  <sheetData>
    <row r="1" spans="1:4" ht="12.75" customHeight="1">
      <c r="A1" s="2"/>
      <c r="B1" s="2"/>
      <c r="C1" s="2"/>
      <c r="D1" s="2"/>
    </row>
    <row r="2" spans="1:4" ht="15" customHeight="1">
      <c r="A2" s="21"/>
      <c r="B2" s="21"/>
      <c r="C2" s="21"/>
      <c r="D2" s="30" t="s">
        <v>0</v>
      </c>
    </row>
    <row r="3" spans="1:4" ht="41.25" customHeight="1">
      <c r="A3" s="111" t="str">
        <f>"2025"&amp;"年部门财务收支预算总表"</f>
        <v>2025年部门财务收支预算总表</v>
      </c>
      <c r="B3" s="112"/>
      <c r="C3" s="112"/>
      <c r="D3" s="112"/>
    </row>
    <row r="4" spans="1:4" ht="17.25" customHeight="1">
      <c r="A4" s="113" t="s">
        <v>1</v>
      </c>
      <c r="B4" s="114"/>
      <c r="D4" s="81" t="s">
        <v>2</v>
      </c>
    </row>
    <row r="5" spans="1:4" ht="23.25" customHeight="1">
      <c r="A5" s="115" t="s">
        <v>3</v>
      </c>
      <c r="B5" s="116"/>
      <c r="C5" s="115" t="s">
        <v>4</v>
      </c>
      <c r="D5" s="116"/>
    </row>
    <row r="6" spans="1:4" ht="24" customHeight="1">
      <c r="A6" s="94" t="s">
        <v>5</v>
      </c>
      <c r="B6" s="94" t="s">
        <v>6</v>
      </c>
      <c r="C6" s="94" t="s">
        <v>7</v>
      </c>
      <c r="D6" s="94" t="s">
        <v>6</v>
      </c>
    </row>
    <row r="7" spans="1:4" ht="17.25" customHeight="1">
      <c r="A7" s="95" t="s">
        <v>8</v>
      </c>
      <c r="B7" s="63">
        <v>17270133.84</v>
      </c>
      <c r="C7" s="95" t="s">
        <v>9</v>
      </c>
      <c r="D7" s="14"/>
    </row>
    <row r="8" spans="1:4" ht="17.25" customHeight="1">
      <c r="A8" s="95" t="s">
        <v>10</v>
      </c>
      <c r="B8" s="14"/>
      <c r="C8" s="95" t="s">
        <v>11</v>
      </c>
      <c r="D8" s="14"/>
    </row>
    <row r="9" spans="1:4" ht="17.25" customHeight="1">
      <c r="A9" s="95" t="s">
        <v>12</v>
      </c>
      <c r="B9" s="14"/>
      <c r="C9" s="103" t="s">
        <v>13</v>
      </c>
      <c r="D9" s="14"/>
    </row>
    <row r="10" spans="1:4" ht="17.25" customHeight="1">
      <c r="A10" s="95" t="s">
        <v>14</v>
      </c>
      <c r="B10" s="14"/>
      <c r="C10" s="103" t="s">
        <v>15</v>
      </c>
      <c r="D10" s="14"/>
    </row>
    <row r="11" spans="1:4" ht="17.25" customHeight="1">
      <c r="A11" s="95" t="s">
        <v>16</v>
      </c>
      <c r="B11" s="63">
        <v>4819500</v>
      </c>
      <c r="C11" s="103" t="s">
        <v>17</v>
      </c>
      <c r="D11" s="63">
        <v>18857323.079999998</v>
      </c>
    </row>
    <row r="12" spans="1:4" ht="17.25" customHeight="1">
      <c r="A12" s="95" t="s">
        <v>18</v>
      </c>
      <c r="B12" s="14"/>
      <c r="C12" s="103" t="s">
        <v>19</v>
      </c>
      <c r="D12" s="14"/>
    </row>
    <row r="13" spans="1:4" ht="17.25" customHeight="1">
      <c r="A13" s="95" t="s">
        <v>20</v>
      </c>
      <c r="B13" s="14"/>
      <c r="C13" s="13" t="s">
        <v>21</v>
      </c>
      <c r="D13" s="14"/>
    </row>
    <row r="14" spans="1:4" ht="17.25" customHeight="1">
      <c r="A14" s="95" t="s">
        <v>22</v>
      </c>
      <c r="B14" s="14"/>
      <c r="C14" s="13" t="s">
        <v>23</v>
      </c>
      <c r="D14" s="63">
        <v>1775277</v>
      </c>
    </row>
    <row r="15" spans="1:4" ht="17.25" customHeight="1">
      <c r="A15" s="95" t="s">
        <v>24</v>
      </c>
      <c r="B15" s="14"/>
      <c r="C15" s="13" t="s">
        <v>25</v>
      </c>
      <c r="D15" s="63">
        <v>805505.76</v>
      </c>
    </row>
    <row r="16" spans="1:4" ht="17.25" customHeight="1">
      <c r="A16" s="95" t="s">
        <v>26</v>
      </c>
      <c r="B16" s="63">
        <v>4819500</v>
      </c>
      <c r="C16" s="13" t="s">
        <v>27</v>
      </c>
      <c r="D16" s="14"/>
    </row>
    <row r="17" spans="1:4" ht="17.25" customHeight="1">
      <c r="A17" s="96"/>
      <c r="B17" s="14"/>
      <c r="C17" s="13" t="s">
        <v>28</v>
      </c>
      <c r="D17" s="14"/>
    </row>
    <row r="18" spans="1:4" ht="17.25" customHeight="1">
      <c r="A18" s="97"/>
      <c r="B18" s="14"/>
      <c r="C18" s="13" t="s">
        <v>29</v>
      </c>
      <c r="D18" s="14"/>
    </row>
    <row r="19" spans="1:4" ht="17.25" customHeight="1">
      <c r="A19" s="97"/>
      <c r="B19" s="14"/>
      <c r="C19" s="13" t="s">
        <v>30</v>
      </c>
      <c r="D19" s="14"/>
    </row>
    <row r="20" spans="1:4" ht="17.25" customHeight="1">
      <c r="A20" s="97"/>
      <c r="B20" s="14"/>
      <c r="C20" s="13" t="s">
        <v>31</v>
      </c>
      <c r="D20" s="14"/>
    </row>
    <row r="21" spans="1:4" ht="17.25" customHeight="1">
      <c r="A21" s="97"/>
      <c r="B21" s="14"/>
      <c r="C21" s="13" t="s">
        <v>32</v>
      </c>
      <c r="D21" s="14"/>
    </row>
    <row r="22" spans="1:4" ht="17.25" customHeight="1">
      <c r="A22" s="97"/>
      <c r="B22" s="14"/>
      <c r="C22" s="13" t="s">
        <v>33</v>
      </c>
      <c r="D22" s="14"/>
    </row>
    <row r="23" spans="1:4" ht="17.25" customHeight="1">
      <c r="A23" s="97"/>
      <c r="B23" s="14"/>
      <c r="C23" s="13" t="s">
        <v>34</v>
      </c>
      <c r="D23" s="14"/>
    </row>
    <row r="24" spans="1:4" ht="17.25" customHeight="1">
      <c r="A24" s="97"/>
      <c r="B24" s="14"/>
      <c r="C24" s="13" t="s">
        <v>35</v>
      </c>
      <c r="D24" s="14"/>
    </row>
    <row r="25" spans="1:4" ht="17.25" customHeight="1">
      <c r="A25" s="97"/>
      <c r="B25" s="14"/>
      <c r="C25" s="13" t="s">
        <v>36</v>
      </c>
      <c r="D25" s="62">
        <v>651528</v>
      </c>
    </row>
    <row r="26" spans="1:4" ht="17.25" customHeight="1">
      <c r="A26" s="97"/>
      <c r="B26" s="14"/>
      <c r="C26" s="13" t="s">
        <v>37</v>
      </c>
      <c r="D26" s="14"/>
    </row>
    <row r="27" spans="1:4" ht="17.25" customHeight="1">
      <c r="A27" s="97"/>
      <c r="B27" s="14"/>
      <c r="C27" s="96" t="s">
        <v>38</v>
      </c>
      <c r="D27" s="14"/>
    </row>
    <row r="28" spans="1:4" ht="17.25" customHeight="1">
      <c r="A28" s="97"/>
      <c r="B28" s="14"/>
      <c r="C28" s="13" t="s">
        <v>39</v>
      </c>
      <c r="D28" s="14"/>
    </row>
    <row r="29" spans="1:4" ht="16.5" customHeight="1">
      <c r="A29" s="97"/>
      <c r="B29" s="14"/>
      <c r="C29" s="13" t="s">
        <v>40</v>
      </c>
      <c r="D29" s="14"/>
    </row>
    <row r="30" spans="1:4" ht="16.5" customHeight="1">
      <c r="A30" s="97"/>
      <c r="B30" s="14"/>
      <c r="C30" s="96" t="s">
        <v>41</v>
      </c>
      <c r="D30" s="14"/>
    </row>
    <row r="31" spans="1:4" ht="17.25" customHeight="1">
      <c r="A31" s="97"/>
      <c r="B31" s="14"/>
      <c r="C31" s="96" t="s">
        <v>42</v>
      </c>
      <c r="D31" s="14"/>
    </row>
    <row r="32" spans="1:4" ht="17.25" customHeight="1">
      <c r="A32" s="97"/>
      <c r="B32" s="14"/>
      <c r="C32" s="13" t="s">
        <v>43</v>
      </c>
      <c r="D32" s="14"/>
    </row>
    <row r="33" spans="1:4" ht="16.5" customHeight="1">
      <c r="A33" s="97" t="s">
        <v>44</v>
      </c>
      <c r="B33" s="104">
        <v>22089633.84</v>
      </c>
      <c r="C33" s="97" t="s">
        <v>45</v>
      </c>
      <c r="D33" s="99">
        <v>22089633.84</v>
      </c>
    </row>
    <row r="34" spans="1:4" ht="16.5" customHeight="1">
      <c r="A34" s="96" t="s">
        <v>46</v>
      </c>
      <c r="B34" s="14"/>
      <c r="C34" s="96" t="s">
        <v>47</v>
      </c>
      <c r="D34" s="14"/>
    </row>
    <row r="35" spans="1:4" ht="16.5" customHeight="1">
      <c r="A35" s="13" t="s">
        <v>48</v>
      </c>
      <c r="B35" s="14"/>
      <c r="C35" s="13" t="s">
        <v>48</v>
      </c>
      <c r="D35" s="14"/>
    </row>
    <row r="36" spans="1:4" ht="16.5" customHeight="1">
      <c r="A36" s="13" t="s">
        <v>49</v>
      </c>
      <c r="B36" s="14"/>
      <c r="C36" s="13" t="s">
        <v>50</v>
      </c>
      <c r="D36" s="14"/>
    </row>
    <row r="37" spans="1:4" ht="16.5" customHeight="1">
      <c r="A37" s="98" t="s">
        <v>51</v>
      </c>
      <c r="B37" s="104">
        <v>22089633.84</v>
      </c>
      <c r="C37" s="98" t="s">
        <v>52</v>
      </c>
      <c r="D37" s="99">
        <v>22089633.84</v>
      </c>
    </row>
    <row r="41" spans="1:4" ht="12.75" customHeight="1">
      <c r="B41" s="78"/>
    </row>
    <row r="42" spans="1:4" ht="12.75" customHeight="1">
      <c r="B42" s="78"/>
    </row>
    <row r="43" spans="1:4" ht="12.75" customHeight="1">
      <c r="B43" s="78"/>
    </row>
    <row r="44" spans="1:4" ht="12.75" customHeight="1">
      <c r="B44" s="78"/>
    </row>
    <row r="45" spans="1:4" ht="12.75" customHeight="1">
      <c r="B45" s="78"/>
    </row>
    <row r="46" spans="1:4" ht="12.75" customHeight="1">
      <c r="B46" s="78"/>
    </row>
    <row r="47" spans="1:4" ht="12.75" customHeight="1">
      <c r="B47" s="78"/>
    </row>
    <row r="48" spans="1:4" ht="12.75" customHeight="1">
      <c r="C48" s="105"/>
    </row>
  </sheetData>
  <mergeCells count="4">
    <mergeCell ref="A3:D3"/>
    <mergeCell ref="A4:B4"/>
    <mergeCell ref="A5:B5"/>
    <mergeCell ref="C5:D5"/>
  </mergeCells>
  <phoneticPr fontId="17" type="noConversion"/>
  <printOptions horizontalCentered="1"/>
  <pageMargins left="0.96" right="0.96" top="0.72" bottom="0.72" header="0" footer="0"/>
  <pageSetup paperSize="9" scale="62"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activeCell="N11" sqref="N11"/>
    </sheetView>
  </sheetViews>
  <sheetFormatPr defaultColWidth="8.54296875" defaultRowHeight="12.75" customHeight="1"/>
  <cols>
    <col min="1" max="1" width="15.90625" style="1" customWidth="1"/>
    <col min="2" max="2" width="35" style="1" customWidth="1"/>
    <col min="3" max="19" width="22" style="1" customWidth="1"/>
    <col min="20" max="16384" width="8.5429687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30" t="s">
        <v>53</v>
      </c>
      <c r="B2" s="112"/>
      <c r="C2" s="112"/>
      <c r="D2" s="112"/>
      <c r="E2" s="112"/>
      <c r="F2" s="112"/>
      <c r="G2" s="112"/>
      <c r="H2" s="112"/>
      <c r="I2" s="112"/>
      <c r="J2" s="112"/>
      <c r="K2" s="112"/>
      <c r="L2" s="112"/>
      <c r="M2" s="112"/>
      <c r="N2" s="112"/>
      <c r="O2" s="112"/>
      <c r="P2" s="112"/>
      <c r="Q2" s="112"/>
      <c r="R2" s="112"/>
      <c r="S2" s="112"/>
    </row>
    <row r="3" spans="1:19" ht="41.25" customHeight="1">
      <c r="A3" s="111" t="str">
        <f>"2025"&amp;"年部门收入预算表"</f>
        <v>2025年部门收入预算表</v>
      </c>
      <c r="B3" s="112"/>
      <c r="C3" s="112"/>
      <c r="D3" s="112"/>
      <c r="E3" s="112"/>
      <c r="F3" s="112"/>
      <c r="G3" s="112"/>
      <c r="H3" s="112"/>
      <c r="I3" s="112"/>
      <c r="J3" s="112"/>
      <c r="K3" s="112"/>
      <c r="L3" s="112"/>
      <c r="M3" s="112"/>
      <c r="N3" s="112"/>
      <c r="O3" s="112"/>
      <c r="P3" s="112"/>
      <c r="Q3" s="112"/>
      <c r="R3" s="112"/>
      <c r="S3" s="112"/>
    </row>
    <row r="4" spans="1:19" ht="17.25" customHeight="1">
      <c r="A4" s="113" t="s">
        <v>1</v>
      </c>
      <c r="B4" s="112"/>
      <c r="S4" s="21" t="s">
        <v>2</v>
      </c>
    </row>
    <row r="5" spans="1:19" ht="21.75" customHeight="1">
      <c r="A5" s="125" t="s">
        <v>54</v>
      </c>
      <c r="B5" s="128" t="s">
        <v>55</v>
      </c>
      <c r="C5" s="128" t="s">
        <v>56</v>
      </c>
      <c r="D5" s="131" t="s">
        <v>57</v>
      </c>
      <c r="E5" s="131"/>
      <c r="F5" s="131"/>
      <c r="G5" s="131"/>
      <c r="H5" s="131"/>
      <c r="I5" s="132"/>
      <c r="J5" s="131"/>
      <c r="K5" s="131"/>
      <c r="L5" s="131"/>
      <c r="M5" s="131"/>
      <c r="N5" s="133"/>
      <c r="O5" s="131" t="s">
        <v>46</v>
      </c>
      <c r="P5" s="131"/>
      <c r="Q5" s="131"/>
      <c r="R5" s="131"/>
      <c r="S5" s="133"/>
    </row>
    <row r="6" spans="1:19" ht="27" customHeight="1">
      <c r="A6" s="126"/>
      <c r="B6" s="117"/>
      <c r="C6" s="117"/>
      <c r="D6" s="117" t="s">
        <v>58</v>
      </c>
      <c r="E6" s="117" t="s">
        <v>59</v>
      </c>
      <c r="F6" s="117" t="s">
        <v>60</v>
      </c>
      <c r="G6" s="117" t="s">
        <v>61</v>
      </c>
      <c r="H6" s="117" t="s">
        <v>62</v>
      </c>
      <c r="I6" s="120" t="s">
        <v>63</v>
      </c>
      <c r="J6" s="121"/>
      <c r="K6" s="121"/>
      <c r="L6" s="121"/>
      <c r="M6" s="121"/>
      <c r="N6" s="122"/>
      <c r="O6" s="117" t="s">
        <v>58</v>
      </c>
      <c r="P6" s="117" t="s">
        <v>59</v>
      </c>
      <c r="Q6" s="117" t="s">
        <v>60</v>
      </c>
      <c r="R6" s="117" t="s">
        <v>61</v>
      </c>
      <c r="S6" s="117" t="s">
        <v>64</v>
      </c>
    </row>
    <row r="7" spans="1:19" ht="30" customHeight="1">
      <c r="A7" s="127"/>
      <c r="B7" s="129"/>
      <c r="C7" s="119"/>
      <c r="D7" s="119"/>
      <c r="E7" s="119"/>
      <c r="F7" s="119"/>
      <c r="G7" s="119"/>
      <c r="H7" s="119"/>
      <c r="I7" s="35" t="s">
        <v>58</v>
      </c>
      <c r="J7" s="102" t="s">
        <v>65</v>
      </c>
      <c r="K7" s="102" t="s">
        <v>66</v>
      </c>
      <c r="L7" s="102" t="s">
        <v>67</v>
      </c>
      <c r="M7" s="102" t="s">
        <v>68</v>
      </c>
      <c r="N7" s="102" t="s">
        <v>69</v>
      </c>
      <c r="O7" s="118"/>
      <c r="P7" s="118"/>
      <c r="Q7" s="118"/>
      <c r="R7" s="118"/>
      <c r="S7" s="119"/>
    </row>
    <row r="8" spans="1:19" ht="15" customHeight="1">
      <c r="A8" s="28">
        <v>1</v>
      </c>
      <c r="B8" s="28">
        <v>2</v>
      </c>
      <c r="C8" s="28">
        <v>3</v>
      </c>
      <c r="D8" s="28">
        <v>4</v>
      </c>
      <c r="E8" s="28">
        <v>5</v>
      </c>
      <c r="F8" s="28">
        <v>6</v>
      </c>
      <c r="G8" s="28">
        <v>7</v>
      </c>
      <c r="H8" s="28">
        <v>8</v>
      </c>
      <c r="I8" s="35">
        <v>9</v>
      </c>
      <c r="J8" s="28">
        <v>10</v>
      </c>
      <c r="K8" s="28">
        <v>11</v>
      </c>
      <c r="L8" s="28">
        <v>12</v>
      </c>
      <c r="M8" s="28">
        <v>13</v>
      </c>
      <c r="N8" s="28">
        <v>14</v>
      </c>
      <c r="O8" s="28">
        <v>15</v>
      </c>
      <c r="P8" s="28">
        <v>16</v>
      </c>
      <c r="Q8" s="28">
        <v>17</v>
      </c>
      <c r="R8" s="28">
        <v>18</v>
      </c>
      <c r="S8" s="28">
        <v>19</v>
      </c>
    </row>
    <row r="9" spans="1:19" ht="18" customHeight="1">
      <c r="A9" s="13" t="s">
        <v>70</v>
      </c>
      <c r="B9" s="13" t="s">
        <v>71</v>
      </c>
      <c r="C9" s="63">
        <v>22089633.84</v>
      </c>
      <c r="D9" s="63">
        <v>22089633.84</v>
      </c>
      <c r="E9" s="63">
        <v>17270133.84</v>
      </c>
      <c r="F9" s="14"/>
      <c r="G9" s="14"/>
      <c r="H9" s="14"/>
      <c r="I9" s="63">
        <v>4819500</v>
      </c>
      <c r="J9" s="14"/>
      <c r="K9" s="14"/>
      <c r="L9" s="14"/>
      <c r="M9" s="14"/>
      <c r="N9" s="63">
        <v>4819500</v>
      </c>
      <c r="O9" s="14"/>
      <c r="P9" s="14"/>
      <c r="Q9" s="14"/>
      <c r="R9" s="14"/>
      <c r="S9" s="14"/>
    </row>
    <row r="10" spans="1:19" ht="18" customHeight="1">
      <c r="A10" s="101"/>
      <c r="B10" s="101"/>
      <c r="C10" s="14"/>
      <c r="D10" s="14"/>
      <c r="E10" s="14"/>
      <c r="F10" s="14"/>
      <c r="G10" s="14"/>
      <c r="H10" s="14"/>
      <c r="I10" s="14"/>
      <c r="J10" s="14"/>
      <c r="K10" s="14"/>
      <c r="L10" s="14"/>
      <c r="M10" s="14"/>
      <c r="N10" s="14"/>
      <c r="O10" s="14"/>
      <c r="P10" s="14"/>
      <c r="Q10" s="14"/>
      <c r="R10" s="14"/>
      <c r="S10" s="14"/>
    </row>
    <row r="11" spans="1:19" ht="18" customHeight="1">
      <c r="A11" s="123" t="s">
        <v>56</v>
      </c>
      <c r="B11" s="124"/>
      <c r="C11" s="63">
        <v>22089633.84</v>
      </c>
      <c r="D11" s="63">
        <v>22089633.84</v>
      </c>
      <c r="E11" s="63">
        <v>17270133.84</v>
      </c>
      <c r="F11" s="14"/>
      <c r="G11" s="14"/>
      <c r="H11" s="14"/>
      <c r="I11" s="63">
        <v>4819500</v>
      </c>
      <c r="J11" s="14"/>
      <c r="K11" s="14"/>
      <c r="L11" s="14"/>
      <c r="M11" s="14"/>
      <c r="N11" s="63">
        <v>4819500</v>
      </c>
      <c r="O11" s="14"/>
      <c r="P11" s="14"/>
      <c r="Q11" s="14"/>
      <c r="R11" s="14"/>
      <c r="S11" s="1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5"/>
  <sheetViews>
    <sheetView showGridLines="0" showZeros="0" topLeftCell="K1" workbookViewId="0">
      <pane ySplit="1" topLeftCell="A2" activePane="bottomLeft" state="frozen"/>
      <selection pane="bottomLeft" activeCell="F11" sqref="F11"/>
    </sheetView>
  </sheetViews>
  <sheetFormatPr defaultColWidth="8.54296875" defaultRowHeight="12.75" customHeight="1"/>
  <cols>
    <col min="1" max="1" width="14.26953125" style="1" customWidth="1"/>
    <col min="2" max="2" width="37.54296875" style="1" customWidth="1"/>
    <col min="3" max="8" width="24.54296875" style="1" customWidth="1"/>
    <col min="9" max="9" width="26.7265625" style="1" customWidth="1"/>
    <col min="10" max="11" width="24.453125" style="1" customWidth="1"/>
    <col min="12" max="15" width="24.54296875" style="1" customWidth="1"/>
    <col min="16" max="16384" width="8.54296875" style="1"/>
  </cols>
  <sheetData>
    <row r="1" spans="1:15" ht="12.75" customHeight="1">
      <c r="A1" s="2"/>
      <c r="B1" s="2"/>
      <c r="C1" s="2"/>
      <c r="D1" s="2"/>
      <c r="E1" s="2"/>
      <c r="F1" s="2"/>
      <c r="G1" s="2"/>
      <c r="H1" s="2"/>
      <c r="I1" s="2"/>
      <c r="J1" s="2"/>
      <c r="K1" s="2"/>
      <c r="L1" s="2"/>
      <c r="M1" s="2"/>
      <c r="N1" s="2"/>
      <c r="O1" s="2"/>
    </row>
    <row r="2" spans="1:15" ht="17.25" customHeight="1">
      <c r="A2" s="140" t="s">
        <v>72</v>
      </c>
      <c r="B2" s="112"/>
      <c r="C2" s="112"/>
      <c r="D2" s="112"/>
      <c r="E2" s="112"/>
      <c r="F2" s="112"/>
      <c r="G2" s="112"/>
      <c r="H2" s="112"/>
      <c r="I2" s="112"/>
      <c r="J2" s="112"/>
      <c r="K2" s="112"/>
      <c r="L2" s="112"/>
      <c r="M2" s="112"/>
      <c r="N2" s="112"/>
      <c r="O2" s="112"/>
    </row>
    <row r="3" spans="1:15" ht="41.25" customHeight="1">
      <c r="A3" s="111" t="str">
        <f>"2025"&amp;"年部门支出预算表"</f>
        <v>2025年部门支出预算表</v>
      </c>
      <c r="B3" s="112"/>
      <c r="C3" s="112"/>
      <c r="D3" s="112"/>
      <c r="E3" s="112"/>
      <c r="F3" s="112"/>
      <c r="G3" s="112"/>
      <c r="H3" s="112"/>
      <c r="I3" s="112"/>
      <c r="J3" s="112"/>
      <c r="K3" s="112"/>
      <c r="L3" s="112"/>
      <c r="M3" s="112"/>
      <c r="N3" s="112"/>
      <c r="O3" s="112"/>
    </row>
    <row r="4" spans="1:15" ht="17.25" customHeight="1">
      <c r="A4" s="113" t="s">
        <v>1</v>
      </c>
      <c r="B4" s="112"/>
      <c r="O4" s="21" t="s">
        <v>2</v>
      </c>
    </row>
    <row r="5" spans="1:15" ht="27" customHeight="1">
      <c r="A5" s="136" t="s">
        <v>73</v>
      </c>
      <c r="B5" s="136" t="s">
        <v>74</v>
      </c>
      <c r="C5" s="136" t="s">
        <v>56</v>
      </c>
      <c r="D5" s="141" t="s">
        <v>59</v>
      </c>
      <c r="E5" s="142"/>
      <c r="F5" s="143"/>
      <c r="G5" s="139" t="s">
        <v>60</v>
      </c>
      <c r="H5" s="139" t="s">
        <v>61</v>
      </c>
      <c r="I5" s="139" t="s">
        <v>75</v>
      </c>
      <c r="J5" s="141" t="s">
        <v>63</v>
      </c>
      <c r="K5" s="142"/>
      <c r="L5" s="142"/>
      <c r="M5" s="142"/>
      <c r="N5" s="144"/>
      <c r="O5" s="145"/>
    </row>
    <row r="6" spans="1:15" ht="42" customHeight="1">
      <c r="A6" s="137"/>
      <c r="B6" s="137"/>
      <c r="C6" s="138"/>
      <c r="D6" s="100" t="s">
        <v>58</v>
      </c>
      <c r="E6" s="100" t="s">
        <v>76</v>
      </c>
      <c r="F6" s="100" t="s">
        <v>77</v>
      </c>
      <c r="G6" s="138"/>
      <c r="H6" s="138"/>
      <c r="I6" s="137"/>
      <c r="J6" s="100" t="s">
        <v>58</v>
      </c>
      <c r="K6" s="94" t="s">
        <v>78</v>
      </c>
      <c r="L6" s="94" t="s">
        <v>79</v>
      </c>
      <c r="M6" s="94" t="s">
        <v>80</v>
      </c>
      <c r="N6" s="94" t="s">
        <v>81</v>
      </c>
      <c r="O6" s="94" t="s">
        <v>82</v>
      </c>
    </row>
    <row r="7" spans="1:15" ht="18" customHeight="1">
      <c r="A7" s="22" t="s">
        <v>83</v>
      </c>
      <c r="B7" s="22" t="s">
        <v>84</v>
      </c>
      <c r="C7" s="22" t="s">
        <v>85</v>
      </c>
      <c r="D7" s="26" t="s">
        <v>86</v>
      </c>
      <c r="E7" s="26" t="s">
        <v>87</v>
      </c>
      <c r="F7" s="26" t="s">
        <v>88</v>
      </c>
      <c r="G7" s="26" t="s">
        <v>89</v>
      </c>
      <c r="H7" s="26" t="s">
        <v>90</v>
      </c>
      <c r="I7" s="26" t="s">
        <v>91</v>
      </c>
      <c r="J7" s="26" t="s">
        <v>92</v>
      </c>
      <c r="K7" s="26" t="s">
        <v>93</v>
      </c>
      <c r="L7" s="26" t="s">
        <v>94</v>
      </c>
      <c r="M7" s="26" t="s">
        <v>95</v>
      </c>
      <c r="N7" s="22" t="s">
        <v>96</v>
      </c>
      <c r="O7" s="26" t="s">
        <v>97</v>
      </c>
    </row>
    <row r="8" spans="1:15" ht="18" customHeight="1">
      <c r="A8" s="33" t="s">
        <v>98</v>
      </c>
      <c r="B8" s="33" t="s">
        <v>99</v>
      </c>
      <c r="C8" s="62">
        <v>18857323.079999998</v>
      </c>
      <c r="D8" s="63">
        <v>14037823.08</v>
      </c>
      <c r="E8" s="63">
        <v>10727088.08</v>
      </c>
      <c r="F8" s="63">
        <v>3310735</v>
      </c>
      <c r="G8" s="26"/>
      <c r="H8" s="26"/>
      <c r="I8" s="26"/>
      <c r="J8" s="63">
        <v>4819500</v>
      </c>
      <c r="K8" s="26"/>
      <c r="L8" s="26"/>
      <c r="M8" s="26"/>
      <c r="N8" s="22"/>
      <c r="O8" s="62">
        <v>4819500</v>
      </c>
    </row>
    <row r="9" spans="1:15" ht="18" customHeight="1">
      <c r="A9" s="92" t="s">
        <v>100</v>
      </c>
      <c r="B9" s="92" t="s">
        <v>101</v>
      </c>
      <c r="C9" s="62">
        <v>17838423.079999998</v>
      </c>
      <c r="D9" s="63">
        <v>13018923.08</v>
      </c>
      <c r="E9" s="63">
        <v>10727088.08</v>
      </c>
      <c r="F9" s="63">
        <v>2291835</v>
      </c>
      <c r="G9" s="26"/>
      <c r="H9" s="26"/>
      <c r="I9" s="26"/>
      <c r="J9" s="63">
        <v>4819500</v>
      </c>
      <c r="K9" s="26"/>
      <c r="L9" s="26"/>
      <c r="M9" s="26"/>
      <c r="N9" s="22"/>
      <c r="O9" s="62">
        <v>4819500</v>
      </c>
    </row>
    <row r="10" spans="1:15" ht="18" customHeight="1">
      <c r="A10" s="93" t="s">
        <v>102</v>
      </c>
      <c r="B10" s="93" t="s">
        <v>103</v>
      </c>
      <c r="C10" s="62">
        <v>17838423.079999998</v>
      </c>
      <c r="D10" s="63">
        <v>13018923.08</v>
      </c>
      <c r="E10" s="63">
        <v>10727088.08</v>
      </c>
      <c r="F10" s="63">
        <v>2291835</v>
      </c>
      <c r="G10" s="26"/>
      <c r="H10" s="26"/>
      <c r="I10" s="26"/>
      <c r="J10" s="63">
        <v>4819500</v>
      </c>
      <c r="K10" s="26"/>
      <c r="L10" s="26"/>
      <c r="M10" s="26"/>
      <c r="N10" s="22"/>
      <c r="O10" s="62">
        <v>4819500</v>
      </c>
    </row>
    <row r="11" spans="1:15" ht="18" customHeight="1">
      <c r="A11" s="92">
        <v>20509</v>
      </c>
      <c r="B11" s="92" t="s">
        <v>104</v>
      </c>
      <c r="C11" s="62">
        <v>1018900</v>
      </c>
      <c r="D11" s="63">
        <v>1018900</v>
      </c>
      <c r="E11" s="63"/>
      <c r="F11" s="63">
        <v>1018900</v>
      </c>
      <c r="G11" s="26"/>
      <c r="H11" s="26"/>
      <c r="I11" s="26"/>
      <c r="J11" s="63"/>
      <c r="K11" s="26"/>
      <c r="L11" s="26"/>
      <c r="M11" s="26"/>
      <c r="N11" s="22"/>
      <c r="O11" s="62"/>
    </row>
    <row r="12" spans="1:15" ht="18" customHeight="1">
      <c r="A12" s="93">
        <v>2050999</v>
      </c>
      <c r="B12" s="93" t="s">
        <v>105</v>
      </c>
      <c r="C12" s="62">
        <v>1018900</v>
      </c>
      <c r="D12" s="63">
        <v>1018900</v>
      </c>
      <c r="E12" s="63"/>
      <c r="F12" s="63">
        <v>1018900</v>
      </c>
      <c r="G12" s="26"/>
      <c r="H12" s="26"/>
      <c r="I12" s="26"/>
      <c r="J12" s="63"/>
      <c r="K12" s="26"/>
      <c r="L12" s="26"/>
      <c r="M12" s="26"/>
      <c r="N12" s="22"/>
      <c r="O12" s="62"/>
    </row>
    <row r="13" spans="1:15" ht="18" customHeight="1">
      <c r="A13" s="33" t="s">
        <v>106</v>
      </c>
      <c r="B13" s="33" t="s">
        <v>107</v>
      </c>
      <c r="C13" s="62">
        <v>1775277</v>
      </c>
      <c r="D13" s="63">
        <v>1775277</v>
      </c>
      <c r="E13" s="63">
        <v>1775277</v>
      </c>
      <c r="F13" s="63"/>
      <c r="G13" s="26"/>
      <c r="H13" s="26"/>
      <c r="I13" s="26"/>
      <c r="J13" s="63"/>
      <c r="K13" s="26"/>
      <c r="L13" s="26"/>
      <c r="M13" s="26"/>
      <c r="N13" s="22"/>
      <c r="O13" s="62"/>
    </row>
    <row r="14" spans="1:15" ht="18" customHeight="1">
      <c r="A14" s="92" t="s">
        <v>108</v>
      </c>
      <c r="B14" s="92" t="s">
        <v>109</v>
      </c>
      <c r="C14" s="62">
        <v>1775277</v>
      </c>
      <c r="D14" s="63">
        <v>1775277</v>
      </c>
      <c r="E14" s="63">
        <v>1775277</v>
      </c>
      <c r="F14" s="63"/>
      <c r="G14" s="26"/>
      <c r="H14" s="26"/>
      <c r="I14" s="26"/>
      <c r="J14" s="63"/>
      <c r="K14" s="26"/>
      <c r="L14" s="26"/>
      <c r="M14" s="26"/>
      <c r="N14" s="22"/>
      <c r="O14" s="62"/>
    </row>
    <row r="15" spans="1:15" ht="18" customHeight="1">
      <c r="A15" s="93" t="s">
        <v>110</v>
      </c>
      <c r="B15" s="93" t="s">
        <v>111</v>
      </c>
      <c r="C15" s="62">
        <v>734877</v>
      </c>
      <c r="D15" s="63">
        <v>734877</v>
      </c>
      <c r="E15" s="63">
        <v>734877</v>
      </c>
      <c r="F15" s="63"/>
      <c r="G15" s="26"/>
      <c r="H15" s="26"/>
      <c r="I15" s="26"/>
      <c r="J15" s="63"/>
      <c r="K15" s="26"/>
      <c r="L15" s="26"/>
      <c r="M15" s="26"/>
      <c r="N15" s="22"/>
      <c r="O15" s="62"/>
    </row>
    <row r="16" spans="1:15" ht="18" customHeight="1">
      <c r="A16" s="93" t="s">
        <v>112</v>
      </c>
      <c r="B16" s="93" t="s">
        <v>113</v>
      </c>
      <c r="C16" s="62">
        <v>1040400</v>
      </c>
      <c r="D16" s="63">
        <v>1040400</v>
      </c>
      <c r="E16" s="63">
        <v>1040400</v>
      </c>
      <c r="F16" s="63"/>
      <c r="G16" s="26"/>
      <c r="H16" s="26"/>
      <c r="I16" s="26"/>
      <c r="J16" s="63"/>
      <c r="K16" s="26"/>
      <c r="L16" s="26"/>
      <c r="M16" s="26"/>
      <c r="N16" s="22"/>
      <c r="O16" s="62"/>
    </row>
    <row r="17" spans="1:15" ht="18" customHeight="1">
      <c r="A17" s="33" t="s">
        <v>114</v>
      </c>
      <c r="B17" s="33" t="s">
        <v>115</v>
      </c>
      <c r="C17" s="62">
        <v>805505.76</v>
      </c>
      <c r="D17" s="63">
        <v>805505.76</v>
      </c>
      <c r="E17" s="63">
        <v>805505.76</v>
      </c>
      <c r="F17" s="63"/>
      <c r="G17" s="26"/>
      <c r="H17" s="26"/>
      <c r="I17" s="26"/>
      <c r="J17" s="63"/>
      <c r="K17" s="26"/>
      <c r="L17" s="26"/>
      <c r="M17" s="26"/>
      <c r="N17" s="22"/>
      <c r="O17" s="62"/>
    </row>
    <row r="18" spans="1:15" ht="18" customHeight="1">
      <c r="A18" s="92" t="s">
        <v>116</v>
      </c>
      <c r="B18" s="92" t="s">
        <v>117</v>
      </c>
      <c r="C18" s="62">
        <v>805505.76</v>
      </c>
      <c r="D18" s="63">
        <v>805505.76</v>
      </c>
      <c r="E18" s="63">
        <v>805505.76</v>
      </c>
      <c r="F18" s="63"/>
      <c r="G18" s="26"/>
      <c r="H18" s="26"/>
      <c r="I18" s="26"/>
      <c r="J18" s="63"/>
      <c r="K18" s="26"/>
      <c r="L18" s="26"/>
      <c r="M18" s="26"/>
      <c r="N18" s="22"/>
      <c r="O18" s="62"/>
    </row>
    <row r="19" spans="1:15" ht="18" customHeight="1">
      <c r="A19" s="93" t="s">
        <v>118</v>
      </c>
      <c r="B19" s="93" t="s">
        <v>119</v>
      </c>
      <c r="C19" s="62">
        <v>336492</v>
      </c>
      <c r="D19" s="63">
        <v>336492</v>
      </c>
      <c r="E19" s="63">
        <v>336492</v>
      </c>
      <c r="F19" s="63"/>
      <c r="G19" s="26"/>
      <c r="H19" s="26"/>
      <c r="I19" s="26"/>
      <c r="J19" s="63"/>
      <c r="K19" s="26"/>
      <c r="L19" s="26"/>
      <c r="M19" s="26"/>
      <c r="N19" s="22"/>
      <c r="O19" s="62"/>
    </row>
    <row r="20" spans="1:15" ht="18" customHeight="1">
      <c r="A20" s="93" t="s">
        <v>120</v>
      </c>
      <c r="B20" s="93" t="s">
        <v>121</v>
      </c>
      <c r="C20" s="62">
        <v>409950</v>
      </c>
      <c r="D20" s="63">
        <v>409950</v>
      </c>
      <c r="E20" s="63">
        <v>409950</v>
      </c>
      <c r="F20" s="63"/>
      <c r="G20" s="26"/>
      <c r="H20" s="26"/>
      <c r="I20" s="26"/>
      <c r="J20" s="63"/>
      <c r="K20" s="26"/>
      <c r="L20" s="26"/>
      <c r="M20" s="26"/>
      <c r="N20" s="22"/>
      <c r="O20" s="62"/>
    </row>
    <row r="21" spans="1:15" ht="18" customHeight="1">
      <c r="A21" s="93" t="s">
        <v>122</v>
      </c>
      <c r="B21" s="93" t="s">
        <v>123</v>
      </c>
      <c r="C21" s="62">
        <v>59063.76</v>
      </c>
      <c r="D21" s="63">
        <v>59063.76</v>
      </c>
      <c r="E21" s="63">
        <v>59063.76</v>
      </c>
      <c r="F21" s="63"/>
      <c r="G21" s="26"/>
      <c r="H21" s="26"/>
      <c r="I21" s="26"/>
      <c r="J21" s="63"/>
      <c r="K21" s="26"/>
      <c r="L21" s="26"/>
      <c r="M21" s="26"/>
      <c r="N21" s="22"/>
      <c r="O21" s="62"/>
    </row>
    <row r="22" spans="1:15" ht="18" customHeight="1">
      <c r="A22" s="33" t="s">
        <v>124</v>
      </c>
      <c r="B22" s="33" t="s">
        <v>125</v>
      </c>
      <c r="C22" s="62">
        <v>651528</v>
      </c>
      <c r="D22" s="63">
        <v>651528</v>
      </c>
      <c r="E22" s="63">
        <v>651528</v>
      </c>
      <c r="F22" s="63"/>
      <c r="G22" s="26"/>
      <c r="H22" s="26"/>
      <c r="I22" s="26"/>
      <c r="J22" s="63"/>
      <c r="K22" s="26"/>
      <c r="L22" s="26"/>
      <c r="M22" s="26"/>
      <c r="N22" s="22"/>
      <c r="O22" s="62"/>
    </row>
    <row r="23" spans="1:15" ht="18" customHeight="1">
      <c r="A23" s="92" t="s">
        <v>126</v>
      </c>
      <c r="B23" s="92" t="s">
        <v>127</v>
      </c>
      <c r="C23" s="62">
        <v>651528</v>
      </c>
      <c r="D23" s="63">
        <v>651528</v>
      </c>
      <c r="E23" s="63">
        <v>651528</v>
      </c>
      <c r="F23" s="63"/>
      <c r="G23" s="26"/>
      <c r="H23" s="26"/>
      <c r="I23" s="26"/>
      <c r="J23" s="63"/>
      <c r="K23" s="26"/>
      <c r="L23" s="26"/>
      <c r="M23" s="26"/>
      <c r="N23" s="22"/>
      <c r="O23" s="62"/>
    </row>
    <row r="24" spans="1:15" ht="21" customHeight="1">
      <c r="A24" s="93" t="s">
        <v>128</v>
      </c>
      <c r="B24" s="93" t="s">
        <v>129</v>
      </c>
      <c r="C24" s="62">
        <v>651528</v>
      </c>
      <c r="D24" s="63">
        <v>651528</v>
      </c>
      <c r="E24" s="63">
        <v>651528</v>
      </c>
      <c r="F24" s="63"/>
      <c r="G24" s="14"/>
      <c r="H24" s="14"/>
      <c r="I24" s="14"/>
      <c r="J24" s="63"/>
      <c r="K24" s="14"/>
      <c r="L24" s="14"/>
      <c r="M24" s="14"/>
      <c r="N24" s="14"/>
      <c r="O24" s="62"/>
    </row>
    <row r="25" spans="1:15" ht="21" customHeight="1">
      <c r="A25" s="134" t="s">
        <v>56</v>
      </c>
      <c r="B25" s="135"/>
      <c r="C25" s="63">
        <v>22089633.84</v>
      </c>
      <c r="D25" s="63">
        <v>17270133.84</v>
      </c>
      <c r="E25" s="63">
        <v>13959398.84</v>
      </c>
      <c r="F25" s="63">
        <v>3310735</v>
      </c>
      <c r="G25" s="14"/>
      <c r="H25" s="14"/>
      <c r="I25" s="14"/>
      <c r="J25" s="63">
        <v>4819500</v>
      </c>
      <c r="K25" s="14"/>
      <c r="L25" s="14"/>
      <c r="M25" s="14"/>
      <c r="N25" s="14"/>
      <c r="O25" s="63">
        <v>4819500</v>
      </c>
    </row>
  </sheetData>
  <mergeCells count="12">
    <mergeCell ref="A2:O2"/>
    <mergeCell ref="A3:O3"/>
    <mergeCell ref="A4:B4"/>
    <mergeCell ref="D5:F5"/>
    <mergeCell ref="J5:O5"/>
    <mergeCell ref="H5:H6"/>
    <mergeCell ref="I5:I6"/>
    <mergeCell ref="A25:B25"/>
    <mergeCell ref="A5:A6"/>
    <mergeCell ref="B5:B6"/>
    <mergeCell ref="C5:C6"/>
    <mergeCell ref="G5:G6"/>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0" activePane="bottomLeft" state="frozen"/>
      <selection pane="bottomLeft" activeCell="D15" sqref="D15"/>
    </sheetView>
  </sheetViews>
  <sheetFormatPr defaultColWidth="8.54296875" defaultRowHeight="12.75" customHeight="1"/>
  <cols>
    <col min="1" max="4" width="35.54296875" style="1" customWidth="1"/>
    <col min="5" max="16384" width="8.54296875" style="1"/>
  </cols>
  <sheetData>
    <row r="1" spans="1:4" ht="12.75" customHeight="1">
      <c r="A1" s="2"/>
      <c r="B1" s="2"/>
      <c r="C1" s="2"/>
      <c r="D1" s="2"/>
    </row>
    <row r="2" spans="1:4" ht="15" customHeight="1">
      <c r="A2" s="19"/>
      <c r="B2" s="21"/>
      <c r="C2" s="21"/>
      <c r="D2" s="21" t="s">
        <v>130</v>
      </c>
    </row>
    <row r="3" spans="1:4" ht="41.25" customHeight="1">
      <c r="A3" s="111" t="str">
        <f>"2025"&amp;"年部门财政拨款收支预算总表"</f>
        <v>2025年部门财政拨款收支预算总表</v>
      </c>
      <c r="B3" s="112"/>
      <c r="C3" s="112"/>
      <c r="D3" s="112"/>
    </row>
    <row r="4" spans="1:4" ht="17.25" customHeight="1">
      <c r="A4" s="113" t="s">
        <v>1</v>
      </c>
      <c r="B4" s="114"/>
      <c r="D4" s="21" t="s">
        <v>2</v>
      </c>
    </row>
    <row r="5" spans="1:4" ht="17.25" customHeight="1">
      <c r="A5" s="115" t="s">
        <v>3</v>
      </c>
      <c r="B5" s="116"/>
      <c r="C5" s="115" t="s">
        <v>4</v>
      </c>
      <c r="D5" s="116"/>
    </row>
    <row r="6" spans="1:4" ht="18.75" customHeight="1">
      <c r="A6" s="94" t="s">
        <v>5</v>
      </c>
      <c r="B6" s="94" t="s">
        <v>6</v>
      </c>
      <c r="C6" s="94" t="s">
        <v>7</v>
      </c>
      <c r="D6" s="94" t="s">
        <v>6</v>
      </c>
    </row>
    <row r="7" spans="1:4" ht="16.5" customHeight="1">
      <c r="A7" s="95" t="s">
        <v>131</v>
      </c>
      <c r="B7" s="63">
        <v>17270133.84</v>
      </c>
      <c r="C7" s="95" t="s">
        <v>132</v>
      </c>
      <c r="D7" s="63">
        <v>17270133.84</v>
      </c>
    </row>
    <row r="8" spans="1:4" ht="16.5" customHeight="1">
      <c r="A8" s="95" t="s">
        <v>133</v>
      </c>
      <c r="B8" s="63">
        <v>17270133.84</v>
      </c>
      <c r="C8" s="95" t="s">
        <v>134</v>
      </c>
      <c r="D8" s="63"/>
    </row>
    <row r="9" spans="1:4" ht="16.5" customHeight="1">
      <c r="A9" s="95" t="s">
        <v>135</v>
      </c>
      <c r="B9" s="14"/>
      <c r="C9" s="95" t="s">
        <v>136</v>
      </c>
      <c r="D9" s="63"/>
    </row>
    <row r="10" spans="1:4" ht="16.5" customHeight="1">
      <c r="A10" s="95" t="s">
        <v>137</v>
      </c>
      <c r="B10" s="14"/>
      <c r="C10" s="95" t="s">
        <v>138</v>
      </c>
      <c r="D10" s="63"/>
    </row>
    <row r="11" spans="1:4" ht="16.5" customHeight="1">
      <c r="A11" s="95" t="s">
        <v>139</v>
      </c>
      <c r="B11" s="14"/>
      <c r="C11" s="95" t="s">
        <v>140</v>
      </c>
      <c r="D11" s="63"/>
    </row>
    <row r="12" spans="1:4" ht="16.5" customHeight="1">
      <c r="A12" s="95" t="s">
        <v>133</v>
      </c>
      <c r="B12" s="14"/>
      <c r="C12" s="95" t="s">
        <v>141</v>
      </c>
      <c r="D12" s="63">
        <v>14037823.08</v>
      </c>
    </row>
    <row r="13" spans="1:4" ht="16.5" customHeight="1">
      <c r="A13" s="96" t="s">
        <v>135</v>
      </c>
      <c r="B13" s="14"/>
      <c r="C13" s="34" t="s">
        <v>142</v>
      </c>
      <c r="D13" s="62"/>
    </row>
    <row r="14" spans="1:4" ht="16.5" customHeight="1">
      <c r="A14" s="96" t="s">
        <v>137</v>
      </c>
      <c r="B14" s="14"/>
      <c r="C14" s="34" t="s">
        <v>143</v>
      </c>
      <c r="D14" s="62"/>
    </row>
    <row r="15" spans="1:4" ht="16.5" customHeight="1">
      <c r="A15" s="97"/>
      <c r="B15" s="14"/>
      <c r="C15" s="34" t="s">
        <v>144</v>
      </c>
      <c r="D15" s="62">
        <v>1775277</v>
      </c>
    </row>
    <row r="16" spans="1:4" ht="16.5" customHeight="1">
      <c r="A16" s="97"/>
      <c r="B16" s="14"/>
      <c r="C16" s="34" t="s">
        <v>145</v>
      </c>
      <c r="D16" s="62">
        <v>805505.76</v>
      </c>
    </row>
    <row r="17" spans="1:4" ht="16.5" customHeight="1">
      <c r="A17" s="97"/>
      <c r="B17" s="14"/>
      <c r="C17" s="34" t="s">
        <v>146</v>
      </c>
      <c r="D17" s="62"/>
    </row>
    <row r="18" spans="1:4" ht="16.5" customHeight="1">
      <c r="A18" s="97"/>
      <c r="B18" s="14"/>
      <c r="C18" s="34" t="s">
        <v>147</v>
      </c>
      <c r="D18" s="62"/>
    </row>
    <row r="19" spans="1:4" ht="16.5" customHeight="1">
      <c r="A19" s="97"/>
      <c r="B19" s="14"/>
      <c r="C19" s="34" t="s">
        <v>148</v>
      </c>
      <c r="D19" s="62"/>
    </row>
    <row r="20" spans="1:4" ht="16.5" customHeight="1">
      <c r="A20" s="97"/>
      <c r="B20" s="14"/>
      <c r="C20" s="34" t="s">
        <v>149</v>
      </c>
      <c r="D20" s="62"/>
    </row>
    <row r="21" spans="1:4" ht="16.5" customHeight="1">
      <c r="A21" s="97"/>
      <c r="B21" s="14"/>
      <c r="C21" s="34" t="s">
        <v>150</v>
      </c>
      <c r="D21" s="62"/>
    </row>
    <row r="22" spans="1:4" ht="16.5" customHeight="1">
      <c r="A22" s="97"/>
      <c r="B22" s="14"/>
      <c r="C22" s="34" t="s">
        <v>151</v>
      </c>
      <c r="D22" s="62"/>
    </row>
    <row r="23" spans="1:4" ht="16.5" customHeight="1">
      <c r="A23" s="97"/>
      <c r="B23" s="14"/>
      <c r="C23" s="34" t="s">
        <v>152</v>
      </c>
      <c r="D23" s="62"/>
    </row>
    <row r="24" spans="1:4" ht="16.5" customHeight="1">
      <c r="A24" s="97"/>
      <c r="B24" s="14"/>
      <c r="C24" s="34" t="s">
        <v>153</v>
      </c>
      <c r="D24" s="62"/>
    </row>
    <row r="25" spans="1:4" ht="16.5" customHeight="1">
      <c r="A25" s="97"/>
      <c r="B25" s="14"/>
      <c r="C25" s="34" t="s">
        <v>154</v>
      </c>
      <c r="D25" s="62"/>
    </row>
    <row r="26" spans="1:4" ht="16.5" customHeight="1">
      <c r="A26" s="97"/>
      <c r="B26" s="14"/>
      <c r="C26" s="34" t="s">
        <v>155</v>
      </c>
      <c r="D26" s="62">
        <v>651528</v>
      </c>
    </row>
    <row r="27" spans="1:4" ht="16.5" customHeight="1">
      <c r="A27" s="97"/>
      <c r="B27" s="14"/>
      <c r="C27" s="34" t="s">
        <v>156</v>
      </c>
      <c r="D27" s="62"/>
    </row>
    <row r="28" spans="1:4" ht="16.5" customHeight="1">
      <c r="A28" s="97"/>
      <c r="B28" s="14"/>
      <c r="C28" s="34" t="s">
        <v>157</v>
      </c>
      <c r="D28" s="62"/>
    </row>
    <row r="29" spans="1:4" ht="16.5" customHeight="1">
      <c r="A29" s="97"/>
      <c r="B29" s="14"/>
      <c r="C29" s="34" t="s">
        <v>158</v>
      </c>
      <c r="D29" s="62"/>
    </row>
    <row r="30" spans="1:4" ht="16.5" customHeight="1">
      <c r="A30" s="97"/>
      <c r="B30" s="14"/>
      <c r="C30" s="34" t="s">
        <v>159</v>
      </c>
      <c r="D30" s="62"/>
    </row>
    <row r="31" spans="1:4" ht="16.5" customHeight="1">
      <c r="A31" s="97"/>
      <c r="B31" s="14"/>
      <c r="C31" s="34" t="s">
        <v>160</v>
      </c>
      <c r="D31" s="62"/>
    </row>
    <row r="32" spans="1:4" ht="16.5" customHeight="1">
      <c r="A32" s="97"/>
      <c r="B32" s="14"/>
      <c r="C32" s="96" t="s">
        <v>161</v>
      </c>
      <c r="D32" s="62"/>
    </row>
    <row r="33" spans="1:4" ht="16.5" customHeight="1">
      <c r="A33" s="97"/>
      <c r="B33" s="14"/>
      <c r="C33" s="96" t="s">
        <v>162</v>
      </c>
      <c r="D33" s="62"/>
    </row>
    <row r="34" spans="1:4" ht="16.5" customHeight="1">
      <c r="A34" s="97"/>
      <c r="B34" s="14"/>
      <c r="C34" s="33" t="s">
        <v>163</v>
      </c>
      <c r="D34" s="29"/>
    </row>
    <row r="35" spans="1:4" ht="15" customHeight="1">
      <c r="A35" s="98" t="s">
        <v>51</v>
      </c>
      <c r="B35" s="99">
        <v>17270133.84</v>
      </c>
      <c r="C35" s="98" t="s">
        <v>52</v>
      </c>
      <c r="D35" s="99">
        <v>17270133.84</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5"/>
  <sheetViews>
    <sheetView showZeros="0" tabSelected="1" workbookViewId="0">
      <pane ySplit="1" topLeftCell="A3" activePane="bottomLeft" state="frozen"/>
      <selection pane="bottomLeft" activeCell="B14" sqref="B14"/>
    </sheetView>
  </sheetViews>
  <sheetFormatPr defaultColWidth="9.1796875" defaultRowHeight="14.25" customHeight="1"/>
  <cols>
    <col min="1" max="1" width="20.1796875" style="1" customWidth="1"/>
    <col min="2" max="2" width="44" style="1" customWidth="1"/>
    <col min="3" max="7" width="24.1796875" style="1" customWidth="1"/>
    <col min="8" max="16384" width="9.1796875" style="1"/>
  </cols>
  <sheetData>
    <row r="1" spans="1:7" ht="14.25" customHeight="1">
      <c r="A1" s="2"/>
      <c r="B1" s="2"/>
      <c r="C1" s="2"/>
      <c r="D1" s="2"/>
      <c r="E1" s="2"/>
      <c r="F1" s="2"/>
      <c r="G1" s="2"/>
    </row>
    <row r="2" spans="1:7" ht="14.25" customHeight="1">
      <c r="D2" s="80"/>
      <c r="F2" s="36"/>
      <c r="G2" s="81" t="s">
        <v>164</v>
      </c>
    </row>
    <row r="3" spans="1:7" ht="41.25" customHeight="1">
      <c r="A3" s="146" t="str">
        <f>"2025"&amp;"年一般公共预算支出预算表（按功能科目分类）"</f>
        <v>2025年一般公共预算支出预算表（按功能科目分类）</v>
      </c>
      <c r="B3" s="146"/>
      <c r="C3" s="146"/>
      <c r="D3" s="146"/>
      <c r="E3" s="146"/>
      <c r="F3" s="146"/>
      <c r="G3" s="146"/>
    </row>
    <row r="4" spans="1:7" ht="18" customHeight="1">
      <c r="A4" s="5" t="s">
        <v>1</v>
      </c>
      <c r="F4" s="68"/>
      <c r="G4" s="81" t="s">
        <v>2</v>
      </c>
    </row>
    <row r="5" spans="1:7" ht="20.25" customHeight="1">
      <c r="A5" s="147" t="s">
        <v>165</v>
      </c>
      <c r="B5" s="148"/>
      <c r="C5" s="154" t="s">
        <v>56</v>
      </c>
      <c r="D5" s="149" t="s">
        <v>76</v>
      </c>
      <c r="E5" s="150"/>
      <c r="F5" s="151"/>
      <c r="G5" s="156" t="s">
        <v>77</v>
      </c>
    </row>
    <row r="6" spans="1:7" ht="20.25" customHeight="1">
      <c r="A6" s="91" t="s">
        <v>73</v>
      </c>
      <c r="B6" s="91" t="s">
        <v>74</v>
      </c>
      <c r="C6" s="155"/>
      <c r="D6" s="70" t="s">
        <v>58</v>
      </c>
      <c r="E6" s="70" t="s">
        <v>166</v>
      </c>
      <c r="F6" s="70" t="s">
        <v>167</v>
      </c>
      <c r="G6" s="157"/>
    </row>
    <row r="7" spans="1:7" ht="15" customHeight="1">
      <c r="A7" s="28" t="s">
        <v>83</v>
      </c>
      <c r="B7" s="28" t="s">
        <v>84</v>
      </c>
      <c r="C7" s="28" t="s">
        <v>85</v>
      </c>
      <c r="D7" s="28" t="s">
        <v>86</v>
      </c>
      <c r="E7" s="28" t="s">
        <v>87</v>
      </c>
      <c r="F7" s="28" t="s">
        <v>88</v>
      </c>
      <c r="G7" s="28" t="s">
        <v>89</v>
      </c>
    </row>
    <row r="8" spans="1:7" ht="15" customHeight="1">
      <c r="A8" s="34" t="s">
        <v>98</v>
      </c>
      <c r="B8" s="34" t="s">
        <v>99</v>
      </c>
      <c r="C8" s="16">
        <v>14037823.08</v>
      </c>
      <c r="D8" s="18">
        <v>10727088.08</v>
      </c>
      <c r="E8" s="18">
        <v>9787963.5600000005</v>
      </c>
      <c r="F8" s="18">
        <v>939124.52</v>
      </c>
      <c r="G8" s="18">
        <v>3310735</v>
      </c>
    </row>
    <row r="9" spans="1:7" ht="15" customHeight="1">
      <c r="A9" s="34" t="s">
        <v>100</v>
      </c>
      <c r="B9" s="34" t="s">
        <v>101</v>
      </c>
      <c r="C9" s="16">
        <v>13018923.08</v>
      </c>
      <c r="D9" s="18">
        <v>10727088.08</v>
      </c>
      <c r="E9" s="18">
        <v>9787963.5600000005</v>
      </c>
      <c r="F9" s="18">
        <v>939124.52</v>
      </c>
      <c r="G9" s="18">
        <v>2291835</v>
      </c>
    </row>
    <row r="10" spans="1:7" ht="15" customHeight="1">
      <c r="A10" s="34" t="s">
        <v>102</v>
      </c>
      <c r="B10" s="34" t="s">
        <v>103</v>
      </c>
      <c r="C10" s="16">
        <v>13018923.08</v>
      </c>
      <c r="D10" s="18">
        <v>10727088.08</v>
      </c>
      <c r="E10" s="18">
        <v>9787963.5600000005</v>
      </c>
      <c r="F10" s="18">
        <v>939124.52</v>
      </c>
      <c r="G10" s="18">
        <v>2291835</v>
      </c>
    </row>
    <row r="11" spans="1:7" ht="15" customHeight="1">
      <c r="A11" s="34" t="s">
        <v>168</v>
      </c>
      <c r="B11" s="34" t="s">
        <v>104</v>
      </c>
      <c r="C11" s="16">
        <v>1018900</v>
      </c>
      <c r="D11" s="18"/>
      <c r="E11" s="18"/>
      <c r="F11" s="18"/>
      <c r="G11" s="18">
        <v>1018900</v>
      </c>
    </row>
    <row r="12" spans="1:7" ht="15" customHeight="1">
      <c r="A12" s="34" t="s">
        <v>169</v>
      </c>
      <c r="B12" s="34" t="s">
        <v>105</v>
      </c>
      <c r="C12" s="16">
        <v>1018900</v>
      </c>
      <c r="D12" s="18"/>
      <c r="E12" s="18"/>
      <c r="F12" s="18"/>
      <c r="G12" s="18">
        <v>1018900</v>
      </c>
    </row>
    <row r="13" spans="1:7" ht="15" customHeight="1">
      <c r="A13" s="34" t="s">
        <v>106</v>
      </c>
      <c r="B13" s="34" t="s">
        <v>107</v>
      </c>
      <c r="C13" s="16">
        <v>1775277</v>
      </c>
      <c r="D13" s="18">
        <v>1775277</v>
      </c>
      <c r="E13" s="18">
        <v>1775277</v>
      </c>
      <c r="F13" s="18"/>
      <c r="G13" s="18"/>
    </row>
    <row r="14" spans="1:7" ht="15" customHeight="1">
      <c r="A14" s="34" t="s">
        <v>108</v>
      </c>
      <c r="B14" s="34" t="s">
        <v>109</v>
      </c>
      <c r="C14" s="16">
        <v>1775277</v>
      </c>
      <c r="D14" s="18">
        <v>1775277</v>
      </c>
      <c r="E14" s="18">
        <v>1775277</v>
      </c>
      <c r="F14" s="18"/>
      <c r="G14" s="18"/>
    </row>
    <row r="15" spans="1:7" ht="15" customHeight="1">
      <c r="A15" s="34" t="s">
        <v>110</v>
      </c>
      <c r="B15" s="34" t="s">
        <v>111</v>
      </c>
      <c r="C15" s="16">
        <v>734877</v>
      </c>
      <c r="D15" s="18">
        <v>734877</v>
      </c>
      <c r="E15" s="18">
        <v>734877</v>
      </c>
      <c r="F15" s="18"/>
      <c r="G15" s="18"/>
    </row>
    <row r="16" spans="1:7" ht="15" customHeight="1">
      <c r="A16" s="34" t="s">
        <v>112</v>
      </c>
      <c r="B16" s="34" t="s">
        <v>113</v>
      </c>
      <c r="C16" s="16">
        <v>1040400</v>
      </c>
      <c r="D16" s="18">
        <v>1040400</v>
      </c>
      <c r="E16" s="18">
        <v>1040400</v>
      </c>
      <c r="F16" s="18"/>
      <c r="G16" s="18"/>
    </row>
    <row r="17" spans="1:7" ht="15" customHeight="1">
      <c r="A17" s="34" t="s">
        <v>114</v>
      </c>
      <c r="B17" s="34" t="s">
        <v>115</v>
      </c>
      <c r="C17" s="16">
        <v>805505.76</v>
      </c>
      <c r="D17" s="18">
        <v>805505.76</v>
      </c>
      <c r="E17" s="18">
        <v>805505.76</v>
      </c>
      <c r="F17" s="18"/>
      <c r="G17" s="18"/>
    </row>
    <row r="18" spans="1:7" ht="15" customHeight="1">
      <c r="A18" s="34" t="s">
        <v>116</v>
      </c>
      <c r="B18" s="34" t="s">
        <v>117</v>
      </c>
      <c r="C18" s="16">
        <v>805505.76</v>
      </c>
      <c r="D18" s="18">
        <v>805505.76</v>
      </c>
      <c r="E18" s="18">
        <v>805505.76</v>
      </c>
      <c r="F18" s="18"/>
      <c r="G18" s="18"/>
    </row>
    <row r="19" spans="1:7" ht="15" customHeight="1">
      <c r="A19" s="34" t="s">
        <v>118</v>
      </c>
      <c r="B19" s="34" t="s">
        <v>119</v>
      </c>
      <c r="C19" s="16">
        <v>336492</v>
      </c>
      <c r="D19" s="18">
        <v>336492</v>
      </c>
      <c r="E19" s="18">
        <v>336492</v>
      </c>
      <c r="F19" s="18"/>
      <c r="G19" s="18"/>
    </row>
    <row r="20" spans="1:7" ht="15" customHeight="1">
      <c r="A20" s="34" t="s">
        <v>120</v>
      </c>
      <c r="B20" s="34" t="s">
        <v>121</v>
      </c>
      <c r="C20" s="16">
        <v>409950</v>
      </c>
      <c r="D20" s="18">
        <v>409950</v>
      </c>
      <c r="E20" s="18">
        <v>409950</v>
      </c>
      <c r="F20" s="18"/>
      <c r="G20" s="18"/>
    </row>
    <row r="21" spans="1:7" ht="15" customHeight="1">
      <c r="A21" s="34" t="s">
        <v>122</v>
      </c>
      <c r="B21" s="34" t="s">
        <v>123</v>
      </c>
      <c r="C21" s="16">
        <v>59063.76</v>
      </c>
      <c r="D21" s="18">
        <v>59063.76</v>
      </c>
      <c r="E21" s="18">
        <v>59063.76</v>
      </c>
      <c r="F21" s="18"/>
      <c r="G21" s="18"/>
    </row>
    <row r="22" spans="1:7" ht="15" customHeight="1">
      <c r="A22" s="34" t="s">
        <v>124</v>
      </c>
      <c r="B22" s="34" t="s">
        <v>125</v>
      </c>
      <c r="C22" s="16">
        <v>651528</v>
      </c>
      <c r="D22" s="18">
        <v>651528</v>
      </c>
      <c r="E22" s="18">
        <v>651528</v>
      </c>
      <c r="F22" s="18"/>
      <c r="G22" s="18"/>
    </row>
    <row r="23" spans="1:7" ht="15" customHeight="1">
      <c r="A23" s="34" t="s">
        <v>126</v>
      </c>
      <c r="B23" s="34" t="s">
        <v>127</v>
      </c>
      <c r="C23" s="16">
        <v>651528</v>
      </c>
      <c r="D23" s="18">
        <v>651528</v>
      </c>
      <c r="E23" s="18">
        <v>651528</v>
      </c>
      <c r="F23" s="18"/>
      <c r="G23" s="18"/>
    </row>
    <row r="24" spans="1:7" ht="18" customHeight="1">
      <c r="A24" s="34" t="s">
        <v>128</v>
      </c>
      <c r="B24" s="34" t="s">
        <v>129</v>
      </c>
      <c r="C24" s="16">
        <v>651528</v>
      </c>
      <c r="D24" s="18">
        <v>651528</v>
      </c>
      <c r="E24" s="18">
        <v>651528</v>
      </c>
      <c r="F24" s="18"/>
      <c r="G24" s="18"/>
    </row>
    <row r="25" spans="1:7" ht="18" customHeight="1">
      <c r="A25" s="152" t="s">
        <v>170</v>
      </c>
      <c r="B25" s="153" t="s">
        <v>170</v>
      </c>
      <c r="C25" s="16">
        <v>17270133.84</v>
      </c>
      <c r="D25" s="18">
        <v>13959398.84</v>
      </c>
      <c r="E25" s="16">
        <v>13020274.32</v>
      </c>
      <c r="F25" s="16">
        <v>939124.52</v>
      </c>
      <c r="G25" s="16">
        <v>3310735</v>
      </c>
    </row>
  </sheetData>
  <mergeCells count="6">
    <mergeCell ref="A3:G3"/>
    <mergeCell ref="A5:B5"/>
    <mergeCell ref="D5:F5"/>
    <mergeCell ref="A25:B25"/>
    <mergeCell ref="C5:C6"/>
    <mergeCell ref="G5:G6"/>
  </mergeCells>
  <phoneticPr fontId="17"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F14" sqref="F14"/>
    </sheetView>
  </sheetViews>
  <sheetFormatPr defaultColWidth="10.453125" defaultRowHeight="14.25" customHeight="1"/>
  <cols>
    <col min="1" max="6" width="28.1796875" style="1" customWidth="1"/>
    <col min="7" max="16384" width="10.453125" style="1"/>
  </cols>
  <sheetData>
    <row r="1" spans="1:6" ht="14.25" customHeight="1">
      <c r="A1" s="2"/>
      <c r="B1" s="2"/>
      <c r="C1" s="2"/>
      <c r="D1" s="2"/>
      <c r="E1" s="2"/>
      <c r="F1" s="2"/>
    </row>
    <row r="2" spans="1:6" ht="14.25" customHeight="1">
      <c r="A2" s="20"/>
      <c r="B2" s="20"/>
      <c r="C2" s="20"/>
      <c r="D2" s="20"/>
      <c r="E2" s="19"/>
      <c r="F2" s="90" t="s">
        <v>171</v>
      </c>
    </row>
    <row r="3" spans="1:6" ht="41.25" customHeight="1">
      <c r="A3" s="158" t="str">
        <f>"2025"&amp;"年一般公共预算“三公”经费支出预算表"</f>
        <v>2025年一般公共预算“三公”经费支出预算表</v>
      </c>
      <c r="B3" s="159"/>
      <c r="C3" s="159"/>
      <c r="D3" s="159"/>
      <c r="E3" s="160"/>
      <c r="F3" s="159"/>
    </row>
    <row r="4" spans="1:6" ht="14.25" customHeight="1">
      <c r="A4" s="161" t="s">
        <v>1</v>
      </c>
      <c r="B4" s="162"/>
      <c r="D4" s="20"/>
      <c r="E4" s="19"/>
      <c r="F4" s="30" t="s">
        <v>2</v>
      </c>
    </row>
    <row r="5" spans="1:6" ht="27" customHeight="1">
      <c r="A5" s="123" t="s">
        <v>172</v>
      </c>
      <c r="B5" s="123" t="s">
        <v>173</v>
      </c>
      <c r="C5" s="123" t="s">
        <v>174</v>
      </c>
      <c r="D5" s="123"/>
      <c r="E5" s="163"/>
      <c r="F5" s="123" t="s">
        <v>175</v>
      </c>
    </row>
    <row r="6" spans="1:6" ht="28.5" customHeight="1">
      <c r="A6" s="124"/>
      <c r="B6" s="164"/>
      <c r="C6" s="17" t="s">
        <v>58</v>
      </c>
      <c r="D6" s="17" t="s">
        <v>176</v>
      </c>
      <c r="E6" s="17" t="s">
        <v>177</v>
      </c>
      <c r="F6" s="165"/>
    </row>
    <row r="7" spans="1:6" ht="17.25" customHeight="1">
      <c r="A7" s="26" t="s">
        <v>83</v>
      </c>
      <c r="B7" s="26" t="s">
        <v>84</v>
      </c>
      <c r="C7" s="26" t="s">
        <v>85</v>
      </c>
      <c r="D7" s="26" t="s">
        <v>86</v>
      </c>
      <c r="E7" s="26" t="s">
        <v>87</v>
      </c>
      <c r="F7" s="26" t="s">
        <v>88</v>
      </c>
    </row>
    <row r="8" spans="1:6" ht="17.25" customHeight="1">
      <c r="A8" s="14"/>
      <c r="B8" s="14"/>
      <c r="C8" s="14"/>
      <c r="D8" s="14"/>
      <c r="E8" s="14"/>
      <c r="F8" s="14"/>
    </row>
    <row r="9" spans="1:6" ht="14.25" customHeight="1">
      <c r="A9" s="1" t="s">
        <v>178</v>
      </c>
    </row>
  </sheetData>
  <mergeCells count="6">
    <mergeCell ref="A3:F3"/>
    <mergeCell ref="A4:B4"/>
    <mergeCell ref="C5:E5"/>
    <mergeCell ref="A5:A6"/>
    <mergeCell ref="B5:B6"/>
    <mergeCell ref="F5:F6"/>
  </mergeCells>
  <phoneticPr fontId="17"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1"/>
  <sheetViews>
    <sheetView showZeros="0" topLeftCell="G1" workbookViewId="0">
      <pane ySplit="1" topLeftCell="A23" activePane="bottomLeft" state="frozen"/>
      <selection pane="bottomLeft" activeCell="D43" sqref="D43"/>
    </sheetView>
  </sheetViews>
  <sheetFormatPr defaultColWidth="9.1796875" defaultRowHeight="14.25" customHeight="1"/>
  <cols>
    <col min="1" max="2" width="32.81640625" customWidth="1"/>
    <col min="3" max="3" width="20.7265625" customWidth="1"/>
    <col min="4" max="4" width="31.26953125" customWidth="1"/>
    <col min="5" max="5" width="10.1796875" customWidth="1"/>
    <col min="6" max="6" width="17.54296875" customWidth="1"/>
    <col min="7" max="7" width="10.26953125" customWidth="1"/>
    <col min="8" max="8" width="23" customWidth="1"/>
    <col min="9" max="24" width="18.7265625" customWidth="1"/>
  </cols>
  <sheetData>
    <row r="1" spans="1:24" ht="14.25" customHeight="1">
      <c r="A1" s="40"/>
      <c r="B1" s="40"/>
      <c r="C1" s="40"/>
      <c r="D1" s="40"/>
      <c r="E1" s="40"/>
      <c r="F1" s="40"/>
      <c r="G1" s="40"/>
      <c r="H1" s="40"/>
      <c r="I1" s="40"/>
      <c r="J1" s="40"/>
      <c r="K1" s="40"/>
      <c r="L1" s="40"/>
      <c r="M1" s="40"/>
      <c r="N1" s="40"/>
      <c r="O1" s="40"/>
      <c r="P1" s="40"/>
      <c r="Q1" s="40"/>
      <c r="R1" s="40"/>
      <c r="S1" s="40"/>
      <c r="T1" s="40"/>
      <c r="U1" s="40"/>
      <c r="V1" s="40"/>
      <c r="W1" s="40"/>
      <c r="X1" s="40"/>
    </row>
    <row r="2" spans="1:24" ht="13.5" customHeight="1">
      <c r="B2" s="82"/>
      <c r="C2" s="83"/>
      <c r="E2" s="84"/>
      <c r="F2" s="84"/>
      <c r="G2" s="84"/>
      <c r="H2" s="84"/>
      <c r="I2" s="42"/>
      <c r="J2" s="42"/>
      <c r="K2" s="42"/>
      <c r="L2" s="42"/>
      <c r="M2" s="42"/>
      <c r="N2" s="42"/>
      <c r="R2" s="42"/>
      <c r="V2" s="83"/>
      <c r="X2" s="89" t="s">
        <v>179</v>
      </c>
    </row>
    <row r="3" spans="1:24" ht="45.75" customHeight="1">
      <c r="A3" s="177" t="str">
        <f>"2025"&amp;"年部门基本支出预算表"</f>
        <v>2025年部门基本支出预算表</v>
      </c>
      <c r="B3" s="178"/>
      <c r="C3" s="177"/>
      <c r="D3" s="177"/>
      <c r="E3" s="177"/>
      <c r="F3" s="177"/>
      <c r="G3" s="177"/>
      <c r="H3" s="177"/>
      <c r="I3" s="177"/>
      <c r="J3" s="177"/>
      <c r="K3" s="177"/>
      <c r="L3" s="177"/>
      <c r="M3" s="177"/>
      <c r="N3" s="177"/>
      <c r="O3" s="178"/>
      <c r="P3" s="178"/>
      <c r="Q3" s="178"/>
      <c r="R3" s="177"/>
      <c r="S3" s="177"/>
      <c r="T3" s="177"/>
      <c r="U3" s="177"/>
      <c r="V3" s="177"/>
      <c r="W3" s="177"/>
      <c r="X3" s="177"/>
    </row>
    <row r="4" spans="1:24" ht="18.75" customHeight="1">
      <c r="A4" s="179" t="s">
        <v>1</v>
      </c>
      <c r="B4" s="180"/>
      <c r="C4" s="181"/>
      <c r="D4" s="181"/>
      <c r="E4" s="181"/>
      <c r="F4" s="181"/>
      <c r="G4" s="181"/>
      <c r="H4" s="181"/>
      <c r="I4" s="43"/>
      <c r="J4" s="43"/>
      <c r="K4" s="43"/>
      <c r="L4" s="43"/>
      <c r="M4" s="43"/>
      <c r="N4" s="43"/>
      <c r="O4" s="87"/>
      <c r="P4" s="87"/>
      <c r="Q4" s="87"/>
      <c r="R4" s="43"/>
      <c r="V4" s="83"/>
      <c r="X4" s="89" t="s">
        <v>2</v>
      </c>
    </row>
    <row r="5" spans="1:24" ht="18" customHeight="1">
      <c r="A5" s="166" t="s">
        <v>180</v>
      </c>
      <c r="B5" s="166" t="s">
        <v>181</v>
      </c>
      <c r="C5" s="166" t="s">
        <v>182</v>
      </c>
      <c r="D5" s="166" t="s">
        <v>183</v>
      </c>
      <c r="E5" s="166" t="s">
        <v>184</v>
      </c>
      <c r="F5" s="166" t="s">
        <v>185</v>
      </c>
      <c r="G5" s="166" t="s">
        <v>186</v>
      </c>
      <c r="H5" s="166" t="s">
        <v>187</v>
      </c>
      <c r="I5" s="182" t="s">
        <v>188</v>
      </c>
      <c r="J5" s="183" t="s">
        <v>188</v>
      </c>
      <c r="K5" s="183"/>
      <c r="L5" s="183"/>
      <c r="M5" s="183"/>
      <c r="N5" s="183"/>
      <c r="O5" s="184"/>
      <c r="P5" s="184"/>
      <c r="Q5" s="184"/>
      <c r="R5" s="185" t="s">
        <v>62</v>
      </c>
      <c r="S5" s="183" t="s">
        <v>63</v>
      </c>
      <c r="T5" s="183"/>
      <c r="U5" s="183"/>
      <c r="V5" s="183"/>
      <c r="W5" s="183"/>
      <c r="X5" s="186"/>
    </row>
    <row r="6" spans="1:24" ht="18" customHeight="1">
      <c r="A6" s="172"/>
      <c r="B6" s="173"/>
      <c r="C6" s="176"/>
      <c r="D6" s="172"/>
      <c r="E6" s="172"/>
      <c r="F6" s="172"/>
      <c r="G6" s="172"/>
      <c r="H6" s="172"/>
      <c r="I6" s="190" t="s">
        <v>189</v>
      </c>
      <c r="J6" s="182" t="s">
        <v>59</v>
      </c>
      <c r="K6" s="183"/>
      <c r="L6" s="183"/>
      <c r="M6" s="183"/>
      <c r="N6" s="186"/>
      <c r="O6" s="187" t="s">
        <v>190</v>
      </c>
      <c r="P6" s="184"/>
      <c r="Q6" s="188"/>
      <c r="R6" s="166" t="s">
        <v>62</v>
      </c>
      <c r="S6" s="182" t="s">
        <v>63</v>
      </c>
      <c r="T6" s="185" t="s">
        <v>65</v>
      </c>
      <c r="U6" s="183" t="s">
        <v>63</v>
      </c>
      <c r="V6" s="185" t="s">
        <v>67</v>
      </c>
      <c r="W6" s="185" t="s">
        <v>68</v>
      </c>
      <c r="X6" s="189" t="s">
        <v>69</v>
      </c>
    </row>
    <row r="7" spans="1:24" ht="19.5" customHeight="1">
      <c r="A7" s="173"/>
      <c r="B7" s="173"/>
      <c r="C7" s="173"/>
      <c r="D7" s="173"/>
      <c r="E7" s="173"/>
      <c r="F7" s="173"/>
      <c r="G7" s="173"/>
      <c r="H7" s="173"/>
      <c r="I7" s="173"/>
      <c r="J7" s="191" t="s">
        <v>191</v>
      </c>
      <c r="K7" s="166" t="s">
        <v>192</v>
      </c>
      <c r="L7" s="166" t="s">
        <v>193</v>
      </c>
      <c r="M7" s="166" t="s">
        <v>194</v>
      </c>
      <c r="N7" s="166" t="s">
        <v>195</v>
      </c>
      <c r="O7" s="166" t="s">
        <v>59</v>
      </c>
      <c r="P7" s="166" t="s">
        <v>60</v>
      </c>
      <c r="Q7" s="166" t="s">
        <v>61</v>
      </c>
      <c r="R7" s="173"/>
      <c r="S7" s="166" t="s">
        <v>58</v>
      </c>
      <c r="T7" s="166" t="s">
        <v>65</v>
      </c>
      <c r="U7" s="166" t="s">
        <v>196</v>
      </c>
      <c r="V7" s="166" t="s">
        <v>67</v>
      </c>
      <c r="W7" s="166" t="s">
        <v>68</v>
      </c>
      <c r="X7" s="166" t="s">
        <v>69</v>
      </c>
    </row>
    <row r="8" spans="1:24" ht="37.5" customHeight="1">
      <c r="A8" s="174"/>
      <c r="B8" s="175"/>
      <c r="C8" s="174"/>
      <c r="D8" s="174"/>
      <c r="E8" s="174"/>
      <c r="F8" s="174"/>
      <c r="G8" s="174"/>
      <c r="H8" s="174"/>
      <c r="I8" s="174"/>
      <c r="J8" s="192" t="s">
        <v>58</v>
      </c>
      <c r="K8" s="167" t="s">
        <v>197</v>
      </c>
      <c r="L8" s="167" t="s">
        <v>193</v>
      </c>
      <c r="M8" s="167" t="s">
        <v>194</v>
      </c>
      <c r="N8" s="167" t="s">
        <v>195</v>
      </c>
      <c r="O8" s="167" t="s">
        <v>193</v>
      </c>
      <c r="P8" s="167" t="s">
        <v>194</v>
      </c>
      <c r="Q8" s="167" t="s">
        <v>195</v>
      </c>
      <c r="R8" s="167" t="s">
        <v>62</v>
      </c>
      <c r="S8" s="167" t="s">
        <v>58</v>
      </c>
      <c r="T8" s="167" t="s">
        <v>65</v>
      </c>
      <c r="U8" s="167" t="s">
        <v>196</v>
      </c>
      <c r="V8" s="167" t="s">
        <v>67</v>
      </c>
      <c r="W8" s="167" t="s">
        <v>68</v>
      </c>
      <c r="X8" s="167" t="s">
        <v>69</v>
      </c>
    </row>
    <row r="9" spans="1:24" ht="14.25" customHeight="1">
      <c r="A9" s="85">
        <v>1</v>
      </c>
      <c r="B9" s="85">
        <v>2</v>
      </c>
      <c r="C9" s="85">
        <v>3</v>
      </c>
      <c r="D9" s="85">
        <v>4</v>
      </c>
      <c r="E9" s="85">
        <v>5</v>
      </c>
      <c r="F9" s="85">
        <v>6</v>
      </c>
      <c r="G9" s="85">
        <v>7</v>
      </c>
      <c r="H9" s="85">
        <v>8</v>
      </c>
      <c r="I9" s="85">
        <v>9</v>
      </c>
      <c r="J9" s="85">
        <v>10</v>
      </c>
      <c r="K9" s="85">
        <v>11</v>
      </c>
      <c r="L9" s="85">
        <v>12</v>
      </c>
      <c r="M9" s="85">
        <v>13</v>
      </c>
      <c r="N9" s="85">
        <v>14</v>
      </c>
      <c r="O9" s="85">
        <v>15</v>
      </c>
      <c r="P9" s="85">
        <v>16</v>
      </c>
      <c r="Q9" s="85">
        <v>17</v>
      </c>
      <c r="R9" s="85">
        <v>18</v>
      </c>
      <c r="S9" s="85">
        <v>19</v>
      </c>
      <c r="T9" s="85">
        <v>20</v>
      </c>
      <c r="U9" s="85">
        <v>21</v>
      </c>
      <c r="V9" s="85">
        <v>22</v>
      </c>
      <c r="W9" s="85">
        <v>23</v>
      </c>
      <c r="X9" s="85">
        <v>24</v>
      </c>
    </row>
    <row r="10" spans="1:24" ht="14.25" customHeight="1">
      <c r="A10" s="86" t="s">
        <v>198</v>
      </c>
      <c r="B10" s="86" t="s">
        <v>71</v>
      </c>
      <c r="C10" s="106" t="s">
        <v>199</v>
      </c>
      <c r="D10" s="86" t="s">
        <v>200</v>
      </c>
      <c r="E10" s="86" t="s">
        <v>102</v>
      </c>
      <c r="F10" s="86" t="s">
        <v>103</v>
      </c>
      <c r="G10" s="86" t="s">
        <v>201</v>
      </c>
      <c r="H10" s="86" t="s">
        <v>202</v>
      </c>
      <c r="I10" s="88">
        <v>1720332</v>
      </c>
      <c r="J10" s="88">
        <v>1720332</v>
      </c>
      <c r="K10" s="85"/>
      <c r="L10" s="85"/>
      <c r="M10" s="88">
        <v>1720332</v>
      </c>
      <c r="N10" s="85"/>
      <c r="O10" s="85"/>
      <c r="P10" s="85"/>
      <c r="Q10" s="85"/>
      <c r="R10" s="85"/>
      <c r="S10" s="85"/>
      <c r="T10" s="85"/>
      <c r="U10" s="85"/>
      <c r="V10" s="85"/>
      <c r="W10" s="85"/>
      <c r="X10" s="85"/>
    </row>
    <row r="11" spans="1:24" ht="14.25" customHeight="1">
      <c r="A11" s="86" t="s">
        <v>198</v>
      </c>
      <c r="B11" s="86" t="s">
        <v>71</v>
      </c>
      <c r="C11" s="106" t="s">
        <v>199</v>
      </c>
      <c r="D11" s="86" t="s">
        <v>203</v>
      </c>
      <c r="E11" s="86" t="s">
        <v>102</v>
      </c>
      <c r="F11" s="86" t="s">
        <v>103</v>
      </c>
      <c r="G11" s="86" t="s">
        <v>204</v>
      </c>
      <c r="H11" s="86" t="s">
        <v>205</v>
      </c>
      <c r="I11" s="88">
        <v>2400</v>
      </c>
      <c r="J11" s="88">
        <v>2400</v>
      </c>
      <c r="K11" s="85"/>
      <c r="L11" s="85"/>
      <c r="M11" s="88">
        <v>2400</v>
      </c>
      <c r="N11" s="85"/>
      <c r="O11" s="85"/>
      <c r="P11" s="85"/>
      <c r="Q11" s="85"/>
      <c r="R11" s="85"/>
      <c r="S11" s="85"/>
      <c r="T11" s="85"/>
      <c r="U11" s="85"/>
      <c r="V11" s="85"/>
      <c r="W11" s="85"/>
      <c r="X11" s="85"/>
    </row>
    <row r="12" spans="1:24" ht="14.25" customHeight="1">
      <c r="A12" s="86" t="s">
        <v>198</v>
      </c>
      <c r="B12" s="86" t="s">
        <v>71</v>
      </c>
      <c r="C12" s="106" t="s">
        <v>199</v>
      </c>
      <c r="D12" s="86" t="s">
        <v>206</v>
      </c>
      <c r="E12" s="86" t="s">
        <v>102</v>
      </c>
      <c r="F12" s="86" t="s">
        <v>103</v>
      </c>
      <c r="G12" s="86" t="s">
        <v>204</v>
      </c>
      <c r="H12" s="86" t="s">
        <v>205</v>
      </c>
      <c r="I12" s="88">
        <v>767724</v>
      </c>
      <c r="J12" s="88">
        <v>767724</v>
      </c>
      <c r="K12" s="85"/>
      <c r="L12" s="85"/>
      <c r="M12" s="88">
        <v>767724</v>
      </c>
      <c r="N12" s="85"/>
      <c r="O12" s="85"/>
      <c r="P12" s="85"/>
      <c r="Q12" s="85"/>
      <c r="R12" s="85"/>
      <c r="S12" s="85"/>
      <c r="T12" s="85"/>
      <c r="U12" s="85"/>
      <c r="V12" s="85"/>
      <c r="W12" s="85"/>
      <c r="X12" s="85"/>
    </row>
    <row r="13" spans="1:24" ht="14.25" customHeight="1">
      <c r="A13" s="86" t="s">
        <v>198</v>
      </c>
      <c r="B13" s="86" t="s">
        <v>71</v>
      </c>
      <c r="C13" s="106" t="s">
        <v>199</v>
      </c>
      <c r="D13" s="86" t="s">
        <v>207</v>
      </c>
      <c r="E13" s="86" t="s">
        <v>102</v>
      </c>
      <c r="F13" s="86" t="s">
        <v>103</v>
      </c>
      <c r="G13" s="86" t="s">
        <v>208</v>
      </c>
      <c r="H13" s="86" t="s">
        <v>209</v>
      </c>
      <c r="I13" s="88">
        <v>143361</v>
      </c>
      <c r="J13" s="88">
        <v>143361</v>
      </c>
      <c r="K13" s="85"/>
      <c r="L13" s="85"/>
      <c r="M13" s="88">
        <v>143361</v>
      </c>
      <c r="N13" s="85"/>
      <c r="O13" s="85"/>
      <c r="P13" s="85"/>
      <c r="Q13" s="85"/>
      <c r="R13" s="85"/>
      <c r="S13" s="85"/>
      <c r="T13" s="85"/>
      <c r="U13" s="85"/>
      <c r="V13" s="85"/>
      <c r="W13" s="85"/>
      <c r="X13" s="85"/>
    </row>
    <row r="14" spans="1:24" ht="14.25" customHeight="1">
      <c r="A14" s="86" t="s">
        <v>198</v>
      </c>
      <c r="B14" s="86" t="s">
        <v>71</v>
      </c>
      <c r="C14" s="106" t="s">
        <v>199</v>
      </c>
      <c r="D14" s="86" t="s">
        <v>210</v>
      </c>
      <c r="E14" s="86" t="s">
        <v>102</v>
      </c>
      <c r="F14" s="86" t="s">
        <v>103</v>
      </c>
      <c r="G14" s="86" t="s">
        <v>211</v>
      </c>
      <c r="H14" s="86" t="s">
        <v>212</v>
      </c>
      <c r="I14" s="88">
        <v>383400</v>
      </c>
      <c r="J14" s="88">
        <v>383400</v>
      </c>
      <c r="K14" s="85"/>
      <c r="L14" s="85"/>
      <c r="M14" s="88">
        <v>383400</v>
      </c>
      <c r="N14" s="85"/>
      <c r="O14" s="85"/>
      <c r="P14" s="85"/>
      <c r="Q14" s="85"/>
      <c r="R14" s="85"/>
      <c r="S14" s="85"/>
      <c r="T14" s="85"/>
      <c r="U14" s="85"/>
      <c r="V14" s="85"/>
      <c r="W14" s="85"/>
      <c r="X14" s="85"/>
    </row>
    <row r="15" spans="1:24" ht="14.25" customHeight="1">
      <c r="A15" s="86" t="s">
        <v>198</v>
      </c>
      <c r="B15" s="86" t="s">
        <v>71</v>
      </c>
      <c r="C15" s="106" t="s">
        <v>199</v>
      </c>
      <c r="D15" s="86" t="s">
        <v>213</v>
      </c>
      <c r="E15" s="86" t="s">
        <v>102</v>
      </c>
      <c r="F15" s="86" t="s">
        <v>103</v>
      </c>
      <c r="G15" s="86" t="s">
        <v>211</v>
      </c>
      <c r="H15" s="86" t="s">
        <v>212</v>
      </c>
      <c r="I15" s="88">
        <v>713520</v>
      </c>
      <c r="J15" s="88">
        <v>713520</v>
      </c>
      <c r="K15" s="85"/>
      <c r="L15" s="85"/>
      <c r="M15" s="88">
        <v>713520</v>
      </c>
      <c r="N15" s="85"/>
      <c r="O15" s="85"/>
      <c r="P15" s="85"/>
      <c r="Q15" s="85"/>
      <c r="R15" s="85"/>
      <c r="S15" s="85"/>
      <c r="T15" s="85"/>
      <c r="U15" s="85"/>
      <c r="V15" s="85"/>
      <c r="W15" s="85"/>
      <c r="X15" s="85"/>
    </row>
    <row r="16" spans="1:24" ht="14.25" customHeight="1">
      <c r="A16" s="86" t="s">
        <v>198</v>
      </c>
      <c r="B16" s="86" t="s">
        <v>71</v>
      </c>
      <c r="C16" s="106" t="s">
        <v>214</v>
      </c>
      <c r="D16" s="86" t="s">
        <v>215</v>
      </c>
      <c r="E16" s="86" t="s">
        <v>102</v>
      </c>
      <c r="F16" s="86" t="s">
        <v>103</v>
      </c>
      <c r="G16" s="86" t="s">
        <v>216</v>
      </c>
      <c r="H16" s="86" t="s">
        <v>217</v>
      </c>
      <c r="I16" s="88">
        <v>122400</v>
      </c>
      <c r="J16" s="88">
        <v>122400</v>
      </c>
      <c r="K16" s="85"/>
      <c r="L16" s="85"/>
      <c r="M16" s="88">
        <v>122400</v>
      </c>
      <c r="N16" s="85"/>
      <c r="O16" s="85"/>
      <c r="P16" s="85"/>
      <c r="Q16" s="85"/>
      <c r="R16" s="85"/>
      <c r="S16" s="85"/>
      <c r="T16" s="85"/>
      <c r="U16" s="85"/>
      <c r="V16" s="85"/>
      <c r="W16" s="85"/>
      <c r="X16" s="85"/>
    </row>
    <row r="17" spans="1:24" ht="14.25" customHeight="1">
      <c r="A17" s="86" t="s">
        <v>198</v>
      </c>
      <c r="B17" s="86" t="s">
        <v>71</v>
      </c>
      <c r="C17" s="106" t="s">
        <v>218</v>
      </c>
      <c r="D17" s="86" t="s">
        <v>219</v>
      </c>
      <c r="E17" s="86" t="s">
        <v>102</v>
      </c>
      <c r="F17" s="86" t="s">
        <v>103</v>
      </c>
      <c r="G17" s="86" t="s">
        <v>220</v>
      </c>
      <c r="H17" s="86" t="s">
        <v>221</v>
      </c>
      <c r="I17" s="88">
        <v>34406.639999999999</v>
      </c>
      <c r="J17" s="88">
        <v>34406.639999999999</v>
      </c>
      <c r="K17" s="85"/>
      <c r="L17" s="85"/>
      <c r="M17" s="88">
        <v>34406.639999999999</v>
      </c>
      <c r="N17" s="85"/>
      <c r="O17" s="85"/>
      <c r="P17" s="85"/>
      <c r="Q17" s="85"/>
      <c r="R17" s="85"/>
      <c r="S17" s="85"/>
      <c r="T17" s="85"/>
      <c r="U17" s="85"/>
      <c r="V17" s="85"/>
      <c r="W17" s="85"/>
      <c r="X17" s="85"/>
    </row>
    <row r="18" spans="1:24" ht="14.25" customHeight="1">
      <c r="A18" s="86" t="s">
        <v>198</v>
      </c>
      <c r="B18" s="86" t="s">
        <v>71</v>
      </c>
      <c r="C18" s="106" t="s">
        <v>222</v>
      </c>
      <c r="D18" s="86" t="s">
        <v>129</v>
      </c>
      <c r="E18" s="86" t="s">
        <v>128</v>
      </c>
      <c r="F18" s="86" t="s">
        <v>129</v>
      </c>
      <c r="G18" s="86" t="s">
        <v>223</v>
      </c>
      <c r="H18" s="86" t="s">
        <v>129</v>
      </c>
      <c r="I18" s="88">
        <v>651528</v>
      </c>
      <c r="J18" s="88">
        <v>651528</v>
      </c>
      <c r="K18" s="85"/>
      <c r="L18" s="85"/>
      <c r="M18" s="88">
        <v>651528</v>
      </c>
      <c r="N18" s="85"/>
      <c r="O18" s="85"/>
      <c r="P18" s="85"/>
      <c r="Q18" s="85"/>
      <c r="R18" s="85"/>
      <c r="S18" s="85"/>
      <c r="T18" s="85"/>
      <c r="U18" s="85"/>
      <c r="V18" s="85"/>
      <c r="W18" s="85"/>
      <c r="X18" s="85"/>
    </row>
    <row r="19" spans="1:24" ht="14.25" customHeight="1">
      <c r="A19" s="86" t="s">
        <v>198</v>
      </c>
      <c r="B19" s="86" t="s">
        <v>71</v>
      </c>
      <c r="C19" s="106" t="s">
        <v>224</v>
      </c>
      <c r="D19" s="86" t="s">
        <v>225</v>
      </c>
      <c r="E19" s="86" t="s">
        <v>112</v>
      </c>
      <c r="F19" s="86" t="s">
        <v>113</v>
      </c>
      <c r="G19" s="86" t="s">
        <v>226</v>
      </c>
      <c r="H19" s="86" t="s">
        <v>227</v>
      </c>
      <c r="I19" s="88">
        <v>734400</v>
      </c>
      <c r="J19" s="88">
        <v>734400</v>
      </c>
      <c r="K19" s="85"/>
      <c r="L19" s="85"/>
      <c r="M19" s="88">
        <v>734400</v>
      </c>
      <c r="N19" s="85"/>
      <c r="O19" s="85"/>
      <c r="P19" s="85"/>
      <c r="Q19" s="85"/>
      <c r="R19" s="85"/>
      <c r="S19" s="85"/>
      <c r="T19" s="85"/>
      <c r="U19" s="85"/>
      <c r="V19" s="85"/>
      <c r="W19" s="85"/>
      <c r="X19" s="85"/>
    </row>
    <row r="20" spans="1:24" ht="14.25" customHeight="1">
      <c r="A20" s="86" t="s">
        <v>198</v>
      </c>
      <c r="B20" s="86" t="s">
        <v>71</v>
      </c>
      <c r="C20" s="106" t="s">
        <v>224</v>
      </c>
      <c r="D20" s="86" t="s">
        <v>225</v>
      </c>
      <c r="E20" s="86" t="s">
        <v>112</v>
      </c>
      <c r="F20" s="86" t="s">
        <v>113</v>
      </c>
      <c r="G20" s="86" t="s">
        <v>226</v>
      </c>
      <c r="H20" s="86" t="s">
        <v>227</v>
      </c>
      <c r="I20" s="88">
        <v>306000</v>
      </c>
      <c r="J20" s="88">
        <v>306000</v>
      </c>
      <c r="K20" s="85"/>
      <c r="L20" s="85"/>
      <c r="M20" s="88">
        <v>306000</v>
      </c>
      <c r="N20" s="85"/>
      <c r="O20" s="85"/>
      <c r="P20" s="85"/>
      <c r="Q20" s="85"/>
      <c r="R20" s="85"/>
      <c r="S20" s="85"/>
      <c r="T20" s="85"/>
      <c r="U20" s="85"/>
      <c r="V20" s="85"/>
      <c r="W20" s="85"/>
      <c r="X20" s="85"/>
    </row>
    <row r="21" spans="1:24" ht="14.25" customHeight="1">
      <c r="A21" s="86" t="s">
        <v>198</v>
      </c>
      <c r="B21" s="86" t="s">
        <v>71</v>
      </c>
      <c r="C21" s="106" t="s">
        <v>228</v>
      </c>
      <c r="D21" s="86" t="s">
        <v>229</v>
      </c>
      <c r="E21" s="86" t="s">
        <v>102</v>
      </c>
      <c r="F21" s="86" t="s">
        <v>103</v>
      </c>
      <c r="G21" s="86" t="s">
        <v>230</v>
      </c>
      <c r="H21" s="86" t="s">
        <v>231</v>
      </c>
      <c r="I21" s="88">
        <v>780372</v>
      </c>
      <c r="J21" s="88">
        <v>780372</v>
      </c>
      <c r="K21" s="85"/>
      <c r="L21" s="85"/>
      <c r="M21" s="88">
        <v>780372</v>
      </c>
      <c r="N21" s="85"/>
      <c r="O21" s="85"/>
      <c r="P21" s="85"/>
      <c r="Q21" s="85"/>
      <c r="R21" s="85"/>
      <c r="S21" s="85"/>
      <c r="T21" s="85"/>
      <c r="U21" s="85"/>
      <c r="V21" s="85"/>
      <c r="W21" s="85"/>
      <c r="X21" s="85"/>
    </row>
    <row r="22" spans="1:24" ht="14.25" customHeight="1">
      <c r="A22" s="86" t="s">
        <v>198</v>
      </c>
      <c r="B22" s="86" t="s">
        <v>71</v>
      </c>
      <c r="C22" s="106" t="s">
        <v>228</v>
      </c>
      <c r="D22" s="86" t="s">
        <v>232</v>
      </c>
      <c r="E22" s="86" t="s">
        <v>102</v>
      </c>
      <c r="F22" s="86" t="s">
        <v>103</v>
      </c>
      <c r="G22" s="86" t="s">
        <v>230</v>
      </c>
      <c r="H22" s="86" t="s">
        <v>231</v>
      </c>
      <c r="I22" s="88">
        <v>3194628</v>
      </c>
      <c r="J22" s="88">
        <v>3194628</v>
      </c>
      <c r="K22" s="85"/>
      <c r="L22" s="85"/>
      <c r="M22" s="88">
        <v>3194628</v>
      </c>
      <c r="N22" s="85"/>
      <c r="O22" s="85"/>
      <c r="P22" s="85"/>
      <c r="Q22" s="85"/>
      <c r="R22" s="85"/>
      <c r="S22" s="85"/>
      <c r="T22" s="85"/>
      <c r="U22" s="85"/>
      <c r="V22" s="85"/>
      <c r="W22" s="85"/>
      <c r="X22" s="85"/>
    </row>
    <row r="23" spans="1:24" ht="14.25" customHeight="1">
      <c r="A23" s="86" t="s">
        <v>198</v>
      </c>
      <c r="B23" s="86" t="s">
        <v>71</v>
      </c>
      <c r="C23" s="106" t="s">
        <v>233</v>
      </c>
      <c r="D23" s="86" t="s">
        <v>234</v>
      </c>
      <c r="E23" s="86" t="s">
        <v>102</v>
      </c>
      <c r="F23" s="86" t="s">
        <v>103</v>
      </c>
      <c r="G23" s="86" t="s">
        <v>208</v>
      </c>
      <c r="H23" s="86" t="s">
        <v>209</v>
      </c>
      <c r="I23" s="88">
        <v>1365000</v>
      </c>
      <c r="J23" s="88">
        <v>1365000</v>
      </c>
      <c r="K23" s="85"/>
      <c r="L23" s="85"/>
      <c r="M23" s="88">
        <v>1365000</v>
      </c>
      <c r="N23" s="85"/>
      <c r="O23" s="85"/>
      <c r="P23" s="85"/>
      <c r="Q23" s="85"/>
      <c r="R23" s="85"/>
      <c r="S23" s="85"/>
      <c r="T23" s="85"/>
      <c r="U23" s="85"/>
      <c r="V23" s="85"/>
      <c r="W23" s="85"/>
      <c r="X23" s="85"/>
    </row>
    <row r="24" spans="1:24" ht="14.25" customHeight="1">
      <c r="A24" s="86" t="s">
        <v>198</v>
      </c>
      <c r="B24" s="86" t="s">
        <v>71</v>
      </c>
      <c r="C24" s="106" t="s">
        <v>233</v>
      </c>
      <c r="D24" s="86" t="s">
        <v>235</v>
      </c>
      <c r="E24" s="86" t="s">
        <v>102</v>
      </c>
      <c r="F24" s="86" t="s">
        <v>103</v>
      </c>
      <c r="G24" s="86" t="s">
        <v>211</v>
      </c>
      <c r="H24" s="86" t="s">
        <v>212</v>
      </c>
      <c r="I24" s="88">
        <v>702000</v>
      </c>
      <c r="J24" s="88">
        <v>702000</v>
      </c>
      <c r="K24" s="85"/>
      <c r="L24" s="85"/>
      <c r="M24" s="88">
        <v>702000</v>
      </c>
      <c r="N24" s="85"/>
      <c r="O24" s="85"/>
      <c r="P24" s="85"/>
      <c r="Q24" s="85"/>
      <c r="R24" s="85"/>
      <c r="S24" s="85"/>
      <c r="T24" s="85"/>
      <c r="U24" s="85"/>
      <c r="V24" s="85"/>
      <c r="W24" s="85"/>
      <c r="X24" s="85"/>
    </row>
    <row r="25" spans="1:24" ht="14.25" customHeight="1">
      <c r="A25" s="86" t="s">
        <v>198</v>
      </c>
      <c r="B25" s="86" t="s">
        <v>71</v>
      </c>
      <c r="C25" s="106" t="s">
        <v>236</v>
      </c>
      <c r="D25" s="86" t="s">
        <v>237</v>
      </c>
      <c r="E25" s="86" t="s">
        <v>110</v>
      </c>
      <c r="F25" s="86" t="s">
        <v>111</v>
      </c>
      <c r="G25" s="86" t="s">
        <v>238</v>
      </c>
      <c r="H25" s="86" t="s">
        <v>239</v>
      </c>
      <c r="I25" s="88">
        <v>734877</v>
      </c>
      <c r="J25" s="88">
        <v>734877</v>
      </c>
      <c r="K25" s="85"/>
      <c r="L25" s="85"/>
      <c r="M25" s="88">
        <v>734877</v>
      </c>
      <c r="N25" s="85"/>
      <c r="O25" s="85"/>
      <c r="P25" s="85"/>
      <c r="Q25" s="85"/>
      <c r="R25" s="85"/>
      <c r="S25" s="85"/>
      <c r="T25" s="85"/>
      <c r="U25" s="85"/>
      <c r="V25" s="85"/>
      <c r="W25" s="85"/>
      <c r="X25" s="85"/>
    </row>
    <row r="26" spans="1:24" ht="14.25" customHeight="1">
      <c r="A26" s="86" t="s">
        <v>198</v>
      </c>
      <c r="B26" s="86" t="s">
        <v>71</v>
      </c>
      <c r="C26" s="106" t="s">
        <v>236</v>
      </c>
      <c r="D26" s="86" t="s">
        <v>240</v>
      </c>
      <c r="E26" s="86" t="s">
        <v>118</v>
      </c>
      <c r="F26" s="86" t="s">
        <v>119</v>
      </c>
      <c r="G26" s="86" t="s">
        <v>241</v>
      </c>
      <c r="H26" s="86" t="s">
        <v>242</v>
      </c>
      <c r="I26" s="88">
        <v>336492</v>
      </c>
      <c r="J26" s="88">
        <v>336492</v>
      </c>
      <c r="K26" s="85"/>
      <c r="L26" s="85"/>
      <c r="M26" s="88">
        <v>336492</v>
      </c>
      <c r="N26" s="85"/>
      <c r="O26" s="85"/>
      <c r="P26" s="85"/>
      <c r="Q26" s="85"/>
      <c r="R26" s="85"/>
      <c r="S26" s="85"/>
      <c r="T26" s="85"/>
      <c r="U26" s="85"/>
      <c r="V26" s="85"/>
      <c r="W26" s="85"/>
      <c r="X26" s="85"/>
    </row>
    <row r="27" spans="1:24" ht="14.25" customHeight="1">
      <c r="A27" s="86" t="s">
        <v>198</v>
      </c>
      <c r="B27" s="86" t="s">
        <v>71</v>
      </c>
      <c r="C27" s="106" t="s">
        <v>236</v>
      </c>
      <c r="D27" s="86" t="s">
        <v>243</v>
      </c>
      <c r="E27" s="86" t="s">
        <v>120</v>
      </c>
      <c r="F27" s="86" t="s">
        <v>121</v>
      </c>
      <c r="G27" s="86" t="s">
        <v>244</v>
      </c>
      <c r="H27" s="86" t="s">
        <v>245</v>
      </c>
      <c r="I27" s="88">
        <v>409950</v>
      </c>
      <c r="J27" s="88">
        <v>409950</v>
      </c>
      <c r="K27" s="85"/>
      <c r="L27" s="85"/>
      <c r="M27" s="88">
        <v>409950</v>
      </c>
      <c r="N27" s="85"/>
      <c r="O27" s="85"/>
      <c r="P27" s="85"/>
      <c r="Q27" s="85"/>
      <c r="R27" s="85"/>
      <c r="S27" s="85"/>
      <c r="T27" s="85"/>
      <c r="U27" s="85"/>
      <c r="V27" s="85"/>
      <c r="W27" s="85"/>
      <c r="X27" s="85"/>
    </row>
    <row r="28" spans="1:24" ht="14.25" customHeight="1">
      <c r="A28" s="86" t="s">
        <v>198</v>
      </c>
      <c r="B28" s="86" t="s">
        <v>71</v>
      </c>
      <c r="C28" s="106" t="s">
        <v>236</v>
      </c>
      <c r="D28" s="86" t="s">
        <v>246</v>
      </c>
      <c r="E28" s="86" t="s">
        <v>102</v>
      </c>
      <c r="F28" s="86" t="s">
        <v>103</v>
      </c>
      <c r="G28" s="86" t="s">
        <v>247</v>
      </c>
      <c r="H28" s="86" t="s">
        <v>248</v>
      </c>
      <c r="I28" s="88">
        <v>15226.56</v>
      </c>
      <c r="J28" s="88">
        <v>15226.56</v>
      </c>
      <c r="K28" s="85"/>
      <c r="L28" s="85"/>
      <c r="M28" s="88">
        <v>15226.56</v>
      </c>
      <c r="N28" s="85"/>
      <c r="O28" s="85"/>
      <c r="P28" s="85"/>
      <c r="Q28" s="85"/>
      <c r="R28" s="85"/>
      <c r="S28" s="85"/>
      <c r="T28" s="85"/>
      <c r="U28" s="85"/>
      <c r="V28" s="85"/>
      <c r="W28" s="85"/>
      <c r="X28" s="85"/>
    </row>
    <row r="29" spans="1:24" ht="14.25" customHeight="1">
      <c r="A29" s="86" t="s">
        <v>198</v>
      </c>
      <c r="B29" s="86" t="s">
        <v>71</v>
      </c>
      <c r="C29" s="106" t="s">
        <v>236</v>
      </c>
      <c r="D29" s="86" t="s">
        <v>249</v>
      </c>
      <c r="E29" s="86" t="s">
        <v>122</v>
      </c>
      <c r="F29" s="86" t="s">
        <v>123</v>
      </c>
      <c r="G29" s="86" t="s">
        <v>247</v>
      </c>
      <c r="H29" s="86" t="s">
        <v>248</v>
      </c>
      <c r="I29" s="88">
        <v>16133.76</v>
      </c>
      <c r="J29" s="88">
        <v>16133.76</v>
      </c>
      <c r="K29" s="85"/>
      <c r="L29" s="85"/>
      <c r="M29" s="88">
        <v>16133.76</v>
      </c>
      <c r="N29" s="85"/>
      <c r="O29" s="85"/>
      <c r="P29" s="85"/>
      <c r="Q29" s="85"/>
      <c r="R29" s="85"/>
      <c r="S29" s="85"/>
      <c r="T29" s="85"/>
      <c r="U29" s="85"/>
      <c r="V29" s="85"/>
      <c r="W29" s="85"/>
      <c r="X29" s="85"/>
    </row>
    <row r="30" spans="1:24" ht="14.25" customHeight="1">
      <c r="A30" s="86" t="s">
        <v>198</v>
      </c>
      <c r="B30" s="86" t="s">
        <v>71</v>
      </c>
      <c r="C30" s="106" t="s">
        <v>236</v>
      </c>
      <c r="D30" s="86" t="s">
        <v>250</v>
      </c>
      <c r="E30" s="86" t="s">
        <v>122</v>
      </c>
      <c r="F30" s="86" t="s">
        <v>123</v>
      </c>
      <c r="G30" s="86" t="s">
        <v>247</v>
      </c>
      <c r="H30" s="86" t="s">
        <v>248</v>
      </c>
      <c r="I30" s="88">
        <v>42930</v>
      </c>
      <c r="J30" s="88">
        <v>42930</v>
      </c>
      <c r="K30" s="85"/>
      <c r="L30" s="85"/>
      <c r="M30" s="88">
        <v>42930</v>
      </c>
      <c r="N30" s="85"/>
      <c r="O30" s="85"/>
      <c r="P30" s="85"/>
      <c r="Q30" s="85"/>
      <c r="R30" s="85"/>
      <c r="S30" s="85"/>
      <c r="T30" s="85"/>
      <c r="U30" s="85"/>
      <c r="V30" s="85"/>
      <c r="W30" s="85"/>
      <c r="X30" s="85"/>
    </row>
    <row r="31" spans="1:24" ht="14.25" customHeight="1">
      <c r="A31" s="86" t="s">
        <v>198</v>
      </c>
      <c r="B31" s="86" t="s">
        <v>71</v>
      </c>
      <c r="C31" s="106" t="s">
        <v>251</v>
      </c>
      <c r="D31" s="86" t="s">
        <v>252</v>
      </c>
      <c r="E31" s="86" t="s">
        <v>102</v>
      </c>
      <c r="F31" s="86" t="s">
        <v>103</v>
      </c>
      <c r="G31" s="86" t="s">
        <v>253</v>
      </c>
      <c r="H31" s="86" t="s">
        <v>254</v>
      </c>
      <c r="I31" s="88">
        <v>60086.84</v>
      </c>
      <c r="J31" s="88">
        <v>60086.84</v>
      </c>
      <c r="K31" s="85"/>
      <c r="L31" s="85"/>
      <c r="M31" s="88">
        <v>60086.84</v>
      </c>
      <c r="N31" s="85"/>
      <c r="O31" s="85"/>
      <c r="P31" s="85"/>
      <c r="Q31" s="85"/>
      <c r="R31" s="85"/>
      <c r="S31" s="85"/>
      <c r="T31" s="85"/>
      <c r="U31" s="85"/>
      <c r="V31" s="85"/>
      <c r="W31" s="85"/>
      <c r="X31" s="85"/>
    </row>
    <row r="32" spans="1:24" ht="14.25" customHeight="1">
      <c r="A32" s="86" t="s">
        <v>198</v>
      </c>
      <c r="B32" s="86" t="s">
        <v>71</v>
      </c>
      <c r="C32" s="106" t="s">
        <v>255</v>
      </c>
      <c r="D32" s="86" t="s">
        <v>256</v>
      </c>
      <c r="E32" s="86" t="s">
        <v>102</v>
      </c>
      <c r="F32" s="86" t="s">
        <v>103</v>
      </c>
      <c r="G32" s="86" t="s">
        <v>257</v>
      </c>
      <c r="H32" s="86" t="s">
        <v>256</v>
      </c>
      <c r="I32" s="88">
        <v>272681</v>
      </c>
      <c r="J32" s="88">
        <v>272681</v>
      </c>
      <c r="K32" s="85"/>
      <c r="L32" s="85"/>
      <c r="M32" s="88">
        <v>272681</v>
      </c>
      <c r="N32" s="85"/>
      <c r="O32" s="85"/>
      <c r="P32" s="85"/>
      <c r="Q32" s="85"/>
      <c r="R32" s="85"/>
      <c r="S32" s="85"/>
      <c r="T32" s="85"/>
      <c r="U32" s="85"/>
      <c r="V32" s="85"/>
      <c r="W32" s="85"/>
      <c r="X32" s="85"/>
    </row>
    <row r="33" spans="1:24" ht="14.25" customHeight="1">
      <c r="A33" s="86" t="s">
        <v>198</v>
      </c>
      <c r="B33" s="86" t="s">
        <v>71</v>
      </c>
      <c r="C33" s="106" t="s">
        <v>255</v>
      </c>
      <c r="D33" s="86" t="s">
        <v>258</v>
      </c>
      <c r="E33" s="86" t="s">
        <v>102</v>
      </c>
      <c r="F33" s="86" t="s">
        <v>103</v>
      </c>
      <c r="G33" s="86" t="s">
        <v>257</v>
      </c>
      <c r="H33" s="86" t="s">
        <v>256</v>
      </c>
      <c r="I33" s="88">
        <v>4600</v>
      </c>
      <c r="J33" s="88">
        <v>4600</v>
      </c>
      <c r="K33" s="85"/>
      <c r="L33" s="85"/>
      <c r="M33" s="88">
        <v>4600</v>
      </c>
      <c r="N33" s="85"/>
      <c r="O33" s="85"/>
      <c r="P33" s="85"/>
      <c r="Q33" s="85"/>
      <c r="R33" s="85"/>
      <c r="S33" s="85"/>
      <c r="T33" s="85"/>
      <c r="U33" s="85"/>
      <c r="V33" s="85"/>
      <c r="W33" s="85"/>
      <c r="X33" s="85"/>
    </row>
    <row r="34" spans="1:24" ht="14.25" customHeight="1">
      <c r="A34" s="86" t="s">
        <v>198</v>
      </c>
      <c r="B34" s="86" t="s">
        <v>71</v>
      </c>
      <c r="C34" s="106" t="s">
        <v>255</v>
      </c>
      <c r="D34" s="86" t="s">
        <v>259</v>
      </c>
      <c r="E34" s="86" t="s">
        <v>102</v>
      </c>
      <c r="F34" s="86" t="s">
        <v>103</v>
      </c>
      <c r="G34" s="86" t="s">
        <v>260</v>
      </c>
      <c r="H34" s="86" t="s">
        <v>259</v>
      </c>
      <c r="I34" s="88">
        <v>76000</v>
      </c>
      <c r="J34" s="88">
        <v>76000</v>
      </c>
      <c r="K34" s="85"/>
      <c r="L34" s="85"/>
      <c r="M34" s="88">
        <v>76000</v>
      </c>
      <c r="N34" s="85"/>
      <c r="O34" s="85"/>
      <c r="P34" s="85"/>
      <c r="Q34" s="85"/>
      <c r="R34" s="85"/>
      <c r="S34" s="85"/>
      <c r="T34" s="85"/>
      <c r="U34" s="85"/>
      <c r="V34" s="85"/>
      <c r="W34" s="85"/>
      <c r="X34" s="85"/>
    </row>
    <row r="35" spans="1:24" ht="14.25" customHeight="1">
      <c r="A35" s="86" t="s">
        <v>198</v>
      </c>
      <c r="B35" s="86" t="s">
        <v>71</v>
      </c>
      <c r="C35" s="106" t="s">
        <v>255</v>
      </c>
      <c r="D35" s="86" t="s">
        <v>261</v>
      </c>
      <c r="E35" s="86" t="s">
        <v>102</v>
      </c>
      <c r="F35" s="86" t="s">
        <v>103</v>
      </c>
      <c r="G35" s="86" t="s">
        <v>262</v>
      </c>
      <c r="H35" s="86" t="s">
        <v>261</v>
      </c>
      <c r="I35" s="88">
        <v>73000</v>
      </c>
      <c r="J35" s="88">
        <v>73000</v>
      </c>
      <c r="K35" s="85"/>
      <c r="L35" s="85"/>
      <c r="M35" s="88">
        <v>73000</v>
      </c>
      <c r="N35" s="85"/>
      <c r="O35" s="85"/>
      <c r="P35" s="85"/>
      <c r="Q35" s="85"/>
      <c r="R35" s="85"/>
      <c r="S35" s="85"/>
      <c r="T35" s="85"/>
      <c r="U35" s="85"/>
      <c r="V35" s="85"/>
      <c r="W35" s="85"/>
      <c r="X35" s="85"/>
    </row>
    <row r="36" spans="1:24" ht="14.25" customHeight="1">
      <c r="A36" s="86" t="s">
        <v>198</v>
      </c>
      <c r="B36" s="86" t="s">
        <v>71</v>
      </c>
      <c r="C36" s="106" t="s">
        <v>255</v>
      </c>
      <c r="D36" s="86" t="s">
        <v>263</v>
      </c>
      <c r="E36" s="86" t="s">
        <v>102</v>
      </c>
      <c r="F36" s="86" t="s">
        <v>103</v>
      </c>
      <c r="G36" s="86" t="s">
        <v>264</v>
      </c>
      <c r="H36" s="86" t="s">
        <v>263</v>
      </c>
      <c r="I36" s="88">
        <v>28000</v>
      </c>
      <c r="J36" s="88">
        <v>28000</v>
      </c>
      <c r="K36" s="85"/>
      <c r="L36" s="85"/>
      <c r="M36" s="88">
        <v>28000</v>
      </c>
      <c r="N36" s="85"/>
      <c r="O36" s="85"/>
      <c r="P36" s="85"/>
      <c r="Q36" s="85"/>
      <c r="R36" s="85"/>
      <c r="S36" s="85"/>
      <c r="T36" s="85"/>
      <c r="U36" s="85"/>
      <c r="V36" s="85"/>
      <c r="W36" s="85"/>
      <c r="X36" s="85"/>
    </row>
    <row r="37" spans="1:24" ht="14.25" customHeight="1">
      <c r="A37" s="86" t="s">
        <v>198</v>
      </c>
      <c r="B37" s="86" t="s">
        <v>71</v>
      </c>
      <c r="C37" s="106" t="s">
        <v>255</v>
      </c>
      <c r="D37" s="86" t="s">
        <v>265</v>
      </c>
      <c r="E37" s="86" t="s">
        <v>102</v>
      </c>
      <c r="F37" s="86" t="s">
        <v>103</v>
      </c>
      <c r="G37" s="86" t="s">
        <v>266</v>
      </c>
      <c r="H37" s="86" t="s">
        <v>265</v>
      </c>
      <c r="I37" s="88">
        <v>49965</v>
      </c>
      <c r="J37" s="88">
        <v>49965</v>
      </c>
      <c r="K37" s="85"/>
      <c r="L37" s="85"/>
      <c r="M37" s="88">
        <v>49965</v>
      </c>
      <c r="N37" s="85"/>
      <c r="O37" s="85"/>
      <c r="P37" s="85"/>
      <c r="Q37" s="85"/>
      <c r="R37" s="85"/>
      <c r="S37" s="85"/>
      <c r="T37" s="85"/>
      <c r="U37" s="85"/>
      <c r="V37" s="85"/>
      <c r="W37" s="85"/>
      <c r="X37" s="85"/>
    </row>
    <row r="38" spans="1:24" ht="14.25" customHeight="1">
      <c r="A38" s="86" t="s">
        <v>198</v>
      </c>
      <c r="B38" s="86" t="s">
        <v>71</v>
      </c>
      <c r="C38" s="106" t="s">
        <v>255</v>
      </c>
      <c r="D38" s="86" t="s">
        <v>267</v>
      </c>
      <c r="E38" s="86" t="s">
        <v>102</v>
      </c>
      <c r="F38" s="86" t="s">
        <v>103</v>
      </c>
      <c r="G38" s="86" t="s">
        <v>266</v>
      </c>
      <c r="H38" s="86" t="s">
        <v>265</v>
      </c>
      <c r="I38" s="88">
        <v>70385.039999999994</v>
      </c>
      <c r="J38" s="88">
        <v>70385.039999999994</v>
      </c>
      <c r="K38" s="85"/>
      <c r="L38" s="85"/>
      <c r="M38" s="88">
        <v>70385.039999999994</v>
      </c>
      <c r="N38" s="85"/>
      <c r="O38" s="85"/>
      <c r="P38" s="85"/>
      <c r="Q38" s="85"/>
      <c r="R38" s="85"/>
      <c r="S38" s="85"/>
      <c r="T38" s="85"/>
      <c r="U38" s="85"/>
      <c r="V38" s="85"/>
      <c r="W38" s="85"/>
      <c r="X38" s="85"/>
    </row>
    <row r="39" spans="1:24" ht="14.25" customHeight="1">
      <c r="A39" s="86" t="s">
        <v>198</v>
      </c>
      <c r="B39" s="86" t="s">
        <v>71</v>
      </c>
      <c r="C39" s="106" t="s">
        <v>255</v>
      </c>
      <c r="D39" s="86" t="s">
        <v>268</v>
      </c>
      <c r="E39" s="86" t="s">
        <v>102</v>
      </c>
      <c r="F39" s="86" t="s">
        <v>103</v>
      </c>
      <c r="G39" s="86" t="s">
        <v>216</v>
      </c>
      <c r="H39" s="86" t="s">
        <v>217</v>
      </c>
      <c r="I39" s="88">
        <v>117000</v>
      </c>
      <c r="J39" s="88">
        <v>117000</v>
      </c>
      <c r="K39" s="85"/>
      <c r="L39" s="85"/>
      <c r="M39" s="88">
        <v>117000</v>
      </c>
      <c r="N39" s="85"/>
      <c r="O39" s="85"/>
      <c r="P39" s="85"/>
      <c r="Q39" s="85"/>
      <c r="R39" s="85"/>
      <c r="S39" s="85"/>
      <c r="T39" s="85"/>
      <c r="U39" s="85"/>
      <c r="V39" s="85"/>
      <c r="W39" s="85"/>
      <c r="X39" s="85"/>
    </row>
    <row r="40" spans="1:24" ht="20.25" customHeight="1">
      <c r="A40" s="86" t="s">
        <v>198</v>
      </c>
      <c r="B40" s="86" t="s">
        <v>71</v>
      </c>
      <c r="C40" s="106" t="s">
        <v>269</v>
      </c>
      <c r="D40" s="86" t="s">
        <v>270</v>
      </c>
      <c r="E40" s="86" t="s">
        <v>102</v>
      </c>
      <c r="F40" s="86" t="s">
        <v>103</v>
      </c>
      <c r="G40" s="86" t="s">
        <v>257</v>
      </c>
      <c r="H40" s="86" t="s">
        <v>256</v>
      </c>
      <c r="I40" s="88">
        <v>30600</v>
      </c>
      <c r="J40" s="88">
        <v>30600</v>
      </c>
      <c r="K40" s="53"/>
      <c r="L40" s="53"/>
      <c r="M40" s="88">
        <v>30600</v>
      </c>
      <c r="N40" s="53"/>
      <c r="O40" s="53"/>
      <c r="P40" s="53"/>
      <c r="Q40" s="53"/>
      <c r="R40" s="53"/>
      <c r="S40" s="53"/>
      <c r="T40" s="53"/>
      <c r="U40" s="53"/>
      <c r="V40" s="53"/>
      <c r="W40" s="53"/>
      <c r="X40" s="53"/>
    </row>
    <row r="41" spans="1:24" ht="17.25" customHeight="1">
      <c r="A41" s="168" t="s">
        <v>170</v>
      </c>
      <c r="B41" s="169"/>
      <c r="C41" s="170"/>
      <c r="D41" s="170"/>
      <c r="E41" s="170"/>
      <c r="F41" s="170"/>
      <c r="G41" s="170"/>
      <c r="H41" s="171"/>
      <c r="I41" s="88">
        <v>13959398.84</v>
      </c>
      <c r="J41" s="88">
        <v>13959398.84</v>
      </c>
      <c r="K41" s="53"/>
      <c r="L41" s="53"/>
      <c r="M41" s="88">
        <v>13959398.84</v>
      </c>
      <c r="N41" s="53"/>
      <c r="O41" s="53"/>
      <c r="P41" s="53"/>
      <c r="Q41" s="53"/>
      <c r="R41" s="53"/>
      <c r="S41" s="53"/>
      <c r="T41" s="53"/>
      <c r="U41" s="53"/>
      <c r="V41" s="53"/>
      <c r="W41" s="53"/>
      <c r="X41" s="53"/>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41:H41"/>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7"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dimension ref="A1:W34"/>
  <sheetViews>
    <sheetView topLeftCell="A7" workbookViewId="0">
      <selection activeCell="B10" sqref="A10:B22"/>
    </sheetView>
  </sheetViews>
  <sheetFormatPr defaultColWidth="8.54296875" defaultRowHeight="12.75" customHeight="1"/>
  <cols>
    <col min="1" max="1" width="14.26953125" style="1" customWidth="1"/>
    <col min="2" max="2" width="24.7265625" style="1" customWidth="1"/>
    <col min="3" max="3" width="29.81640625" style="1" customWidth="1"/>
    <col min="4" max="4" width="19.08984375" style="1" customWidth="1"/>
    <col min="5" max="8" width="24.54296875" style="1" customWidth="1"/>
    <col min="9" max="9" width="26.7265625" style="1" customWidth="1"/>
    <col min="10" max="11" width="24.453125" style="1" customWidth="1"/>
    <col min="12" max="12" width="24.54296875" style="1" customWidth="1"/>
    <col min="13" max="13" width="21.453125" style="1" customWidth="1"/>
    <col min="14" max="14" width="18.08984375" style="1" customWidth="1"/>
    <col min="15" max="15" width="19.26953125" style="1" customWidth="1"/>
    <col min="16" max="17" width="8.54296875" style="1"/>
    <col min="18" max="18" width="12.7265625" style="1" customWidth="1"/>
    <col min="19" max="22" width="8.54296875" style="1"/>
    <col min="23" max="23" width="13.7265625" style="1" customWidth="1"/>
    <col min="24" max="16384" width="8.54296875" style="1"/>
  </cols>
  <sheetData>
    <row r="1" spans="1:23" ht="12.75" customHeight="1">
      <c r="A1" s="2"/>
      <c r="B1" s="2"/>
      <c r="C1" s="2"/>
      <c r="D1" s="2"/>
      <c r="E1" s="2"/>
      <c r="F1" s="2"/>
      <c r="G1" s="2"/>
      <c r="H1" s="2"/>
      <c r="I1" s="2"/>
      <c r="J1" s="2"/>
      <c r="K1" s="2"/>
      <c r="L1" s="2"/>
      <c r="M1" s="2"/>
      <c r="N1" s="2"/>
      <c r="O1" s="2"/>
      <c r="P1" s="2"/>
      <c r="Q1" s="2"/>
      <c r="R1" s="2"/>
      <c r="S1" s="2"/>
      <c r="T1" s="2"/>
      <c r="U1" s="2"/>
      <c r="V1" s="2"/>
      <c r="W1" s="2"/>
    </row>
    <row r="2" spans="1:23" ht="17.25" customHeight="1">
      <c r="E2" s="3"/>
      <c r="F2" s="3"/>
      <c r="G2" s="3"/>
      <c r="H2" s="3"/>
      <c r="U2" s="80"/>
      <c r="W2" s="81" t="s">
        <v>271</v>
      </c>
    </row>
    <row r="3" spans="1:23" ht="41.25" customHeight="1">
      <c r="A3" s="177" t="s">
        <v>272</v>
      </c>
      <c r="B3" s="178"/>
      <c r="C3" s="177"/>
      <c r="D3" s="177"/>
      <c r="E3" s="177"/>
      <c r="F3" s="177"/>
      <c r="G3" s="177"/>
      <c r="H3" s="177"/>
      <c r="I3" s="177"/>
      <c r="J3" s="177"/>
      <c r="K3" s="177"/>
      <c r="L3" s="177"/>
      <c r="M3" s="177"/>
      <c r="N3" s="177"/>
      <c r="O3" s="178"/>
      <c r="P3" s="178"/>
      <c r="Q3" s="178"/>
      <c r="R3" s="177"/>
      <c r="S3" s="177"/>
      <c r="T3" s="177"/>
      <c r="U3" s="177"/>
      <c r="V3" s="177"/>
      <c r="W3" s="177"/>
    </row>
    <row r="4" spans="1:23" ht="17.25" customHeight="1">
      <c r="A4" s="1" t="s">
        <v>1</v>
      </c>
      <c r="I4" s="6"/>
      <c r="J4" s="6"/>
      <c r="K4" s="6"/>
      <c r="L4" s="6"/>
      <c r="M4" s="6"/>
      <c r="N4" s="6"/>
      <c r="O4" s="6"/>
      <c r="P4" s="6"/>
      <c r="Q4" s="6"/>
      <c r="U4" s="80"/>
      <c r="W4" s="65" t="s">
        <v>2</v>
      </c>
    </row>
    <row r="5" spans="1:23" ht="27" customHeight="1">
      <c r="A5" s="201" t="s">
        <v>273</v>
      </c>
      <c r="B5" s="201" t="s">
        <v>182</v>
      </c>
      <c r="C5" s="202" t="s">
        <v>183</v>
      </c>
      <c r="D5" s="206" t="s">
        <v>274</v>
      </c>
      <c r="E5" s="195" t="s">
        <v>184</v>
      </c>
      <c r="F5" s="195" t="s">
        <v>185</v>
      </c>
      <c r="G5" s="195" t="s">
        <v>275</v>
      </c>
      <c r="H5" s="195" t="s">
        <v>276</v>
      </c>
      <c r="I5" s="209" t="s">
        <v>56</v>
      </c>
      <c r="J5" s="199" t="s">
        <v>277</v>
      </c>
      <c r="K5" s="150"/>
      <c r="L5" s="150"/>
      <c r="M5" s="151"/>
      <c r="N5" s="199" t="s">
        <v>190</v>
      </c>
      <c r="O5" s="150"/>
      <c r="P5" s="151"/>
      <c r="Q5" s="195" t="s">
        <v>62</v>
      </c>
      <c r="R5" s="199" t="s">
        <v>63</v>
      </c>
      <c r="S5" s="150"/>
      <c r="T5" s="150"/>
      <c r="U5" s="150"/>
      <c r="V5" s="150"/>
      <c r="W5" s="151"/>
    </row>
    <row r="6" spans="1:23" ht="42" customHeight="1">
      <c r="A6" s="201"/>
      <c r="B6" s="201"/>
      <c r="C6" s="203"/>
      <c r="D6" s="207"/>
      <c r="E6" s="198"/>
      <c r="F6" s="198"/>
      <c r="G6" s="198"/>
      <c r="H6" s="198"/>
      <c r="I6" s="196"/>
      <c r="J6" s="193" t="s">
        <v>59</v>
      </c>
      <c r="K6" s="156"/>
      <c r="L6" s="195" t="s">
        <v>60</v>
      </c>
      <c r="M6" s="195" t="s">
        <v>61</v>
      </c>
      <c r="N6" s="195" t="s">
        <v>59</v>
      </c>
      <c r="O6" s="195" t="s">
        <v>60</v>
      </c>
      <c r="P6" s="195" t="s">
        <v>61</v>
      </c>
      <c r="Q6" s="198"/>
      <c r="R6" s="195" t="s">
        <v>58</v>
      </c>
      <c r="S6" s="195" t="s">
        <v>65</v>
      </c>
      <c r="T6" s="195" t="s">
        <v>196</v>
      </c>
      <c r="U6" s="195" t="s">
        <v>67</v>
      </c>
      <c r="V6" s="195" t="s">
        <v>68</v>
      </c>
      <c r="W6" s="195" t="s">
        <v>69</v>
      </c>
    </row>
    <row r="7" spans="1:23" ht="18" customHeight="1">
      <c r="A7" s="201"/>
      <c r="B7" s="201"/>
      <c r="C7" s="204"/>
      <c r="D7" s="196"/>
      <c r="E7" s="196"/>
      <c r="F7" s="196"/>
      <c r="G7" s="196"/>
      <c r="H7" s="196"/>
      <c r="I7" s="196"/>
      <c r="J7" s="194"/>
      <c r="K7" s="157"/>
      <c r="L7" s="196"/>
      <c r="M7" s="196"/>
      <c r="N7" s="196"/>
      <c r="O7" s="196"/>
      <c r="P7" s="196"/>
      <c r="Q7" s="196"/>
      <c r="R7" s="196"/>
      <c r="S7" s="196"/>
      <c r="T7" s="196"/>
      <c r="U7" s="196"/>
      <c r="V7" s="196"/>
      <c r="W7" s="196"/>
    </row>
    <row r="8" spans="1:23" ht="18" customHeight="1">
      <c r="A8" s="201"/>
      <c r="B8" s="201"/>
      <c r="C8" s="205"/>
      <c r="D8" s="208"/>
      <c r="E8" s="197"/>
      <c r="F8" s="197"/>
      <c r="G8" s="197"/>
      <c r="H8" s="197"/>
      <c r="I8" s="155"/>
      <c r="J8" s="31" t="s">
        <v>58</v>
      </c>
      <c r="K8" s="31" t="s">
        <v>278</v>
      </c>
      <c r="L8" s="197"/>
      <c r="M8" s="197"/>
      <c r="N8" s="197"/>
      <c r="O8" s="197"/>
      <c r="P8" s="197"/>
      <c r="Q8" s="197"/>
      <c r="R8" s="197"/>
      <c r="S8" s="197"/>
      <c r="T8" s="197"/>
      <c r="U8" s="155"/>
      <c r="V8" s="197"/>
      <c r="W8" s="197"/>
    </row>
    <row r="9" spans="1:23" ht="18" customHeight="1">
      <c r="A9" s="74">
        <v>1</v>
      </c>
      <c r="B9" s="75">
        <v>2</v>
      </c>
      <c r="C9" s="11">
        <v>3</v>
      </c>
      <c r="D9" s="11">
        <v>4</v>
      </c>
      <c r="E9" s="11">
        <v>5</v>
      </c>
      <c r="F9" s="11">
        <v>6</v>
      </c>
      <c r="G9" s="11">
        <v>7</v>
      </c>
      <c r="H9" s="11">
        <v>8</v>
      </c>
      <c r="I9" s="11">
        <v>9</v>
      </c>
      <c r="J9" s="11">
        <v>10</v>
      </c>
      <c r="K9" s="11">
        <v>11</v>
      </c>
      <c r="L9" s="17">
        <v>12</v>
      </c>
      <c r="M9" s="17">
        <v>13</v>
      </c>
      <c r="N9" s="17">
        <v>14</v>
      </c>
      <c r="O9" s="17">
        <v>15</v>
      </c>
      <c r="P9" s="17">
        <v>16</v>
      </c>
      <c r="Q9" s="17">
        <v>17</v>
      </c>
      <c r="R9" s="17">
        <v>18</v>
      </c>
      <c r="S9" s="17">
        <v>19</v>
      </c>
      <c r="T9" s="17">
        <v>20</v>
      </c>
      <c r="U9" s="11">
        <v>21</v>
      </c>
      <c r="V9" s="17">
        <v>22</v>
      </c>
      <c r="W9" s="11">
        <v>23</v>
      </c>
    </row>
    <row r="10" spans="1:23" ht="18" customHeight="1">
      <c r="A10" s="107" t="s">
        <v>279</v>
      </c>
      <c r="B10" s="108" t="s">
        <v>280</v>
      </c>
      <c r="C10" s="12" t="s">
        <v>281</v>
      </c>
      <c r="D10" s="12" t="s">
        <v>71</v>
      </c>
      <c r="E10" s="13" t="s">
        <v>102</v>
      </c>
      <c r="F10" s="13" t="s">
        <v>103</v>
      </c>
      <c r="G10" s="13" t="s">
        <v>282</v>
      </c>
      <c r="H10" s="13" t="s">
        <v>283</v>
      </c>
      <c r="I10" s="63">
        <v>61880</v>
      </c>
      <c r="J10" s="63">
        <v>61880</v>
      </c>
      <c r="K10" s="63">
        <v>61880</v>
      </c>
      <c r="L10" s="17"/>
      <c r="M10" s="17"/>
      <c r="N10" s="17"/>
      <c r="O10" s="17"/>
      <c r="P10" s="17"/>
      <c r="Q10" s="17"/>
      <c r="R10" s="63"/>
      <c r="S10" s="17"/>
      <c r="T10" s="17"/>
      <c r="U10" s="11"/>
      <c r="V10" s="17"/>
      <c r="W10" s="63"/>
    </row>
    <row r="11" spans="1:23" ht="18" customHeight="1">
      <c r="A11" s="107" t="s">
        <v>279</v>
      </c>
      <c r="B11" s="108" t="s">
        <v>280</v>
      </c>
      <c r="C11" s="12" t="s">
        <v>281</v>
      </c>
      <c r="D11" s="12" t="s">
        <v>71</v>
      </c>
      <c r="E11" s="13" t="s">
        <v>102</v>
      </c>
      <c r="F11" s="13" t="s">
        <v>103</v>
      </c>
      <c r="G11" s="13" t="s">
        <v>257</v>
      </c>
      <c r="H11" s="13" t="s">
        <v>256</v>
      </c>
      <c r="I11" s="63">
        <v>93456.98</v>
      </c>
      <c r="J11" s="63">
        <v>93456.98</v>
      </c>
      <c r="K11" s="63">
        <v>93456.98</v>
      </c>
      <c r="L11" s="17"/>
      <c r="M11" s="17"/>
      <c r="N11" s="17"/>
      <c r="O11" s="17"/>
      <c r="P11" s="17"/>
      <c r="Q11" s="17"/>
      <c r="R11" s="63"/>
      <c r="S11" s="17"/>
      <c r="T11" s="17"/>
      <c r="U11" s="11"/>
      <c r="V11" s="17"/>
      <c r="W11" s="63"/>
    </row>
    <row r="12" spans="1:23" ht="18" customHeight="1">
      <c r="A12" s="107" t="s">
        <v>279</v>
      </c>
      <c r="B12" s="108" t="s">
        <v>280</v>
      </c>
      <c r="C12" s="12" t="s">
        <v>281</v>
      </c>
      <c r="D12" s="12" t="s">
        <v>71</v>
      </c>
      <c r="E12" s="13" t="s">
        <v>102</v>
      </c>
      <c r="F12" s="13" t="s">
        <v>103</v>
      </c>
      <c r="G12" s="13" t="s">
        <v>284</v>
      </c>
      <c r="H12" s="13" t="s">
        <v>285</v>
      </c>
      <c r="I12" s="63">
        <v>16119.5</v>
      </c>
      <c r="J12" s="63">
        <v>16119.5</v>
      </c>
      <c r="K12" s="63">
        <v>16119.5</v>
      </c>
      <c r="L12" s="17"/>
      <c r="M12" s="17"/>
      <c r="N12" s="17"/>
      <c r="O12" s="17"/>
      <c r="P12" s="17"/>
      <c r="Q12" s="17"/>
      <c r="R12" s="63"/>
      <c r="S12" s="17"/>
      <c r="T12" s="17"/>
      <c r="U12" s="11"/>
      <c r="V12" s="17"/>
      <c r="W12" s="63"/>
    </row>
    <row r="13" spans="1:23" ht="18" customHeight="1">
      <c r="A13" s="107" t="s">
        <v>279</v>
      </c>
      <c r="B13" s="108" t="s">
        <v>280</v>
      </c>
      <c r="C13" s="12" t="s">
        <v>281</v>
      </c>
      <c r="D13" s="12" t="s">
        <v>71</v>
      </c>
      <c r="E13" s="13" t="s">
        <v>102</v>
      </c>
      <c r="F13" s="13" t="s">
        <v>103</v>
      </c>
      <c r="G13" s="13" t="s">
        <v>286</v>
      </c>
      <c r="H13" s="13" t="s">
        <v>287</v>
      </c>
      <c r="I13" s="63">
        <v>723603.52</v>
      </c>
      <c r="J13" s="63">
        <v>723603.52</v>
      </c>
      <c r="K13" s="63">
        <v>723603.52</v>
      </c>
      <c r="L13" s="17"/>
      <c r="M13" s="17"/>
      <c r="N13" s="17"/>
      <c r="O13" s="17"/>
      <c r="P13" s="17"/>
      <c r="Q13" s="17"/>
      <c r="R13" s="63"/>
      <c r="S13" s="17"/>
      <c r="T13" s="17"/>
      <c r="U13" s="11"/>
      <c r="V13" s="17"/>
      <c r="W13" s="63"/>
    </row>
    <row r="14" spans="1:23" ht="18" customHeight="1">
      <c r="A14" s="107" t="s">
        <v>279</v>
      </c>
      <c r="B14" s="108" t="s">
        <v>280</v>
      </c>
      <c r="C14" s="12" t="s">
        <v>281</v>
      </c>
      <c r="D14" s="12" t="s">
        <v>71</v>
      </c>
      <c r="E14" s="13" t="s">
        <v>102</v>
      </c>
      <c r="F14" s="13" t="s">
        <v>103</v>
      </c>
      <c r="G14" s="13" t="s">
        <v>288</v>
      </c>
      <c r="H14" s="13" t="s">
        <v>289</v>
      </c>
      <c r="I14" s="63">
        <v>1396775</v>
      </c>
      <c r="J14" s="63">
        <v>1396775</v>
      </c>
      <c r="K14" s="63">
        <v>1396775</v>
      </c>
      <c r="L14" s="17"/>
      <c r="M14" s="17"/>
      <c r="N14" s="17"/>
      <c r="O14" s="17"/>
      <c r="P14" s="17"/>
      <c r="Q14" s="17"/>
      <c r="R14" s="63"/>
      <c r="S14" s="17"/>
      <c r="T14" s="17"/>
      <c r="U14" s="11"/>
      <c r="V14" s="17"/>
      <c r="W14" s="63"/>
    </row>
    <row r="15" spans="1:23" ht="18" customHeight="1">
      <c r="A15" s="107" t="s">
        <v>290</v>
      </c>
      <c r="B15" s="108" t="s">
        <v>291</v>
      </c>
      <c r="C15" s="12" t="s">
        <v>292</v>
      </c>
      <c r="D15" s="12" t="s">
        <v>71</v>
      </c>
      <c r="E15" s="13" t="s">
        <v>169</v>
      </c>
      <c r="F15" s="13" t="s">
        <v>105</v>
      </c>
      <c r="G15" s="13" t="s">
        <v>293</v>
      </c>
      <c r="H15" s="13" t="s">
        <v>294</v>
      </c>
      <c r="I15" s="63">
        <v>558900</v>
      </c>
      <c r="J15" s="63">
        <v>558900</v>
      </c>
      <c r="K15" s="63">
        <v>558900</v>
      </c>
      <c r="L15" s="17"/>
      <c r="M15" s="17"/>
      <c r="N15" s="17"/>
      <c r="O15" s="17"/>
      <c r="P15" s="17"/>
      <c r="Q15" s="17"/>
      <c r="R15" s="63"/>
      <c r="S15" s="17"/>
      <c r="T15" s="17"/>
      <c r="U15" s="11"/>
      <c r="V15" s="17"/>
      <c r="W15" s="63"/>
    </row>
    <row r="16" spans="1:23" ht="18" customHeight="1">
      <c r="A16" s="107" t="s">
        <v>290</v>
      </c>
      <c r="B16" s="108" t="s">
        <v>295</v>
      </c>
      <c r="C16" s="12" t="s">
        <v>296</v>
      </c>
      <c r="D16" s="12" t="s">
        <v>71</v>
      </c>
      <c r="E16" s="13" t="s">
        <v>169</v>
      </c>
      <c r="F16" s="13" t="s">
        <v>105</v>
      </c>
      <c r="G16" s="13" t="s">
        <v>293</v>
      </c>
      <c r="H16" s="13" t="s">
        <v>294</v>
      </c>
      <c r="I16" s="63">
        <v>160000</v>
      </c>
      <c r="J16" s="63">
        <v>160000</v>
      </c>
      <c r="K16" s="63">
        <v>160000</v>
      </c>
      <c r="L16" s="17"/>
      <c r="M16" s="17"/>
      <c r="N16" s="17"/>
      <c r="O16" s="17"/>
      <c r="P16" s="17"/>
      <c r="Q16" s="17"/>
      <c r="R16" s="63"/>
      <c r="S16" s="17"/>
      <c r="T16" s="17"/>
      <c r="U16" s="11"/>
      <c r="V16" s="17"/>
      <c r="W16" s="63"/>
    </row>
    <row r="17" spans="1:23" ht="18" customHeight="1">
      <c r="A17" s="107" t="s">
        <v>290</v>
      </c>
      <c r="B17" s="108" t="s">
        <v>297</v>
      </c>
      <c r="C17" s="12" t="s">
        <v>298</v>
      </c>
      <c r="D17" s="12" t="s">
        <v>71</v>
      </c>
      <c r="E17" s="13" t="s">
        <v>102</v>
      </c>
      <c r="F17" s="13" t="s">
        <v>103</v>
      </c>
      <c r="G17" s="13" t="s">
        <v>288</v>
      </c>
      <c r="H17" s="13" t="s">
        <v>289</v>
      </c>
      <c r="I17" s="63">
        <v>4819500</v>
      </c>
      <c r="J17" s="63"/>
      <c r="K17" s="63"/>
      <c r="L17" s="17"/>
      <c r="M17" s="17"/>
      <c r="N17" s="17"/>
      <c r="O17" s="17"/>
      <c r="P17" s="17"/>
      <c r="Q17" s="17"/>
      <c r="R17" s="63">
        <v>4819500</v>
      </c>
      <c r="S17" s="17"/>
      <c r="T17" s="17"/>
      <c r="U17" s="11"/>
      <c r="V17" s="17"/>
      <c r="W17" s="63">
        <v>4819500</v>
      </c>
    </row>
    <row r="18" spans="1:23" ht="18" customHeight="1">
      <c r="A18" s="107" t="s">
        <v>290</v>
      </c>
      <c r="B18" s="108" t="s">
        <v>299</v>
      </c>
      <c r="C18" s="12" t="s">
        <v>300</v>
      </c>
      <c r="D18" s="12" t="s">
        <v>71</v>
      </c>
      <c r="E18" s="13" t="s">
        <v>169</v>
      </c>
      <c r="F18" s="13" t="s">
        <v>105</v>
      </c>
      <c r="G18" s="13" t="s">
        <v>257</v>
      </c>
      <c r="H18" s="13" t="s">
        <v>256</v>
      </c>
      <c r="I18" s="63">
        <v>260000</v>
      </c>
      <c r="J18" s="63">
        <v>260000</v>
      </c>
      <c r="K18" s="63">
        <v>260000</v>
      </c>
      <c r="L18" s="17"/>
      <c r="M18" s="17"/>
      <c r="N18" s="17"/>
      <c r="O18" s="17"/>
      <c r="P18" s="17"/>
      <c r="Q18" s="17"/>
      <c r="R18" s="63"/>
      <c r="S18" s="17"/>
      <c r="T18" s="17"/>
      <c r="U18" s="11"/>
      <c r="V18" s="17"/>
      <c r="W18" s="63"/>
    </row>
    <row r="19" spans="1:23" ht="18" customHeight="1">
      <c r="A19" s="107" t="s">
        <v>290</v>
      </c>
      <c r="B19" s="108" t="s">
        <v>299</v>
      </c>
      <c r="C19" s="12" t="s">
        <v>300</v>
      </c>
      <c r="D19" s="12" t="s">
        <v>71</v>
      </c>
      <c r="E19" s="13" t="s">
        <v>169</v>
      </c>
      <c r="F19" s="13" t="s">
        <v>105</v>
      </c>
      <c r="G19" s="13" t="s">
        <v>262</v>
      </c>
      <c r="H19" s="13" t="s">
        <v>261</v>
      </c>
      <c r="I19" s="63">
        <v>10000</v>
      </c>
      <c r="J19" s="63">
        <v>10000</v>
      </c>
      <c r="K19" s="63">
        <v>10000</v>
      </c>
      <c r="L19" s="17"/>
      <c r="M19" s="17"/>
      <c r="N19" s="17"/>
      <c r="O19" s="17"/>
      <c r="P19" s="17"/>
      <c r="Q19" s="17"/>
      <c r="R19" s="63"/>
      <c r="S19" s="17"/>
      <c r="T19" s="17"/>
      <c r="U19" s="11"/>
      <c r="V19" s="17"/>
      <c r="W19" s="63"/>
    </row>
    <row r="20" spans="1:23" ht="18" customHeight="1">
      <c r="A20" s="107" t="s">
        <v>290</v>
      </c>
      <c r="B20" s="108" t="s">
        <v>299</v>
      </c>
      <c r="C20" s="12" t="s">
        <v>300</v>
      </c>
      <c r="D20" s="12" t="s">
        <v>71</v>
      </c>
      <c r="E20" s="13" t="s">
        <v>169</v>
      </c>
      <c r="F20" s="13" t="s">
        <v>105</v>
      </c>
      <c r="G20" s="13" t="s">
        <v>288</v>
      </c>
      <c r="H20" s="13" t="s">
        <v>289</v>
      </c>
      <c r="I20" s="63">
        <v>15000</v>
      </c>
      <c r="J20" s="63">
        <v>15000</v>
      </c>
      <c r="K20" s="63">
        <v>15000</v>
      </c>
      <c r="L20" s="17"/>
      <c r="M20" s="17"/>
      <c r="N20" s="17"/>
      <c r="O20" s="17"/>
      <c r="P20" s="17"/>
      <c r="Q20" s="17"/>
      <c r="R20" s="63"/>
      <c r="S20" s="17"/>
      <c r="T20" s="17"/>
      <c r="U20" s="11"/>
      <c r="V20" s="17"/>
      <c r="W20" s="63"/>
    </row>
    <row r="21" spans="1:23" ht="18" customHeight="1">
      <c r="A21" s="107" t="s">
        <v>290</v>
      </c>
      <c r="B21" s="108" t="s">
        <v>299</v>
      </c>
      <c r="C21" s="12" t="s">
        <v>300</v>
      </c>
      <c r="D21" s="12" t="s">
        <v>71</v>
      </c>
      <c r="E21" s="13" t="s">
        <v>169</v>
      </c>
      <c r="F21" s="13" t="s">
        <v>105</v>
      </c>
      <c r="G21" s="13" t="s">
        <v>264</v>
      </c>
      <c r="H21" s="13" t="s">
        <v>263</v>
      </c>
      <c r="I21" s="63">
        <v>5000</v>
      </c>
      <c r="J21" s="63">
        <v>5000</v>
      </c>
      <c r="K21" s="63">
        <v>5000</v>
      </c>
      <c r="L21" s="17"/>
      <c r="M21" s="17"/>
      <c r="N21" s="17"/>
      <c r="O21" s="17"/>
      <c r="P21" s="17"/>
      <c r="Q21" s="17"/>
      <c r="R21" s="63"/>
      <c r="S21" s="17"/>
      <c r="T21" s="17"/>
      <c r="U21" s="11"/>
      <c r="V21" s="17"/>
      <c r="W21" s="63"/>
    </row>
    <row r="22" spans="1:23" ht="18" customHeight="1">
      <c r="A22" s="109" t="s">
        <v>290</v>
      </c>
      <c r="B22" s="110" t="s">
        <v>299</v>
      </c>
      <c r="C22" s="76" t="s">
        <v>300</v>
      </c>
      <c r="D22" s="76" t="s">
        <v>71</v>
      </c>
      <c r="E22" s="77" t="s">
        <v>169</v>
      </c>
      <c r="F22" s="77" t="s">
        <v>105</v>
      </c>
      <c r="G22" s="77" t="s">
        <v>260</v>
      </c>
      <c r="H22" s="77" t="s">
        <v>259</v>
      </c>
      <c r="I22" s="63">
        <v>10000</v>
      </c>
      <c r="J22" s="63">
        <v>10000</v>
      </c>
      <c r="K22" s="63">
        <v>10000</v>
      </c>
      <c r="L22" s="14"/>
      <c r="M22" s="14"/>
      <c r="N22" s="14"/>
      <c r="O22" s="14"/>
      <c r="P22" s="14"/>
      <c r="Q22" s="14"/>
      <c r="R22" s="63"/>
      <c r="S22" s="14"/>
      <c r="T22" s="14"/>
      <c r="U22" s="14"/>
      <c r="V22" s="14"/>
      <c r="W22" s="63"/>
    </row>
    <row r="23" spans="1:23" ht="18" customHeight="1">
      <c r="A23" s="200" t="s">
        <v>170</v>
      </c>
      <c r="B23" s="200"/>
      <c r="C23" s="200"/>
      <c r="D23" s="200"/>
      <c r="E23" s="200"/>
      <c r="F23" s="200"/>
      <c r="G23" s="200"/>
      <c r="H23" s="200"/>
      <c r="I23" s="79">
        <v>8130235</v>
      </c>
      <c r="J23" s="63">
        <v>3310735</v>
      </c>
      <c r="K23" s="63">
        <v>3310735</v>
      </c>
      <c r="L23" s="14"/>
      <c r="M23" s="14"/>
      <c r="N23" s="14"/>
      <c r="O23" s="14"/>
      <c r="P23" s="14"/>
      <c r="Q23" s="14"/>
      <c r="R23" s="63">
        <v>4819500</v>
      </c>
      <c r="S23" s="14"/>
      <c r="T23" s="14"/>
      <c r="U23" s="14"/>
      <c r="V23" s="14"/>
      <c r="W23" s="63">
        <v>4819500</v>
      </c>
    </row>
    <row r="27" spans="1:23" ht="12.75" customHeight="1">
      <c r="D27" s="78"/>
    </row>
    <row r="28" spans="1:23" ht="12.75" customHeight="1">
      <c r="D28" s="78"/>
    </row>
    <row r="29" spans="1:23" ht="12.75" customHeight="1">
      <c r="D29" s="78"/>
    </row>
    <row r="30" spans="1:23" ht="12.75" customHeight="1">
      <c r="D30" s="78"/>
    </row>
    <row r="31" spans="1:23" ht="12.75" customHeight="1">
      <c r="D31" s="78"/>
    </row>
    <row r="32" spans="1:23" ht="12.75" customHeight="1">
      <c r="D32" s="78"/>
    </row>
    <row r="33" spans="4:4" ht="12.75" customHeight="1">
      <c r="D33" s="78"/>
    </row>
    <row r="34" spans="4:4" ht="12.75" customHeight="1">
      <c r="D34" s="78"/>
    </row>
  </sheetData>
  <mergeCells count="27">
    <mergeCell ref="A3:W3"/>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W6:W8"/>
    <mergeCell ref="N6:N8"/>
    <mergeCell ref="O6:O8"/>
    <mergeCell ref="P6:P8"/>
    <mergeCell ref="Q5:Q8"/>
    <mergeCell ref="R6:R8"/>
    <mergeCell ref="J6:K7"/>
    <mergeCell ref="S6:S8"/>
    <mergeCell ref="T6:T8"/>
    <mergeCell ref="U6:U8"/>
    <mergeCell ref="V6:V8"/>
  </mergeCells>
  <phoneticPr fontId="17" type="noConversion"/>
  <pageMargins left="0.75" right="0.75" top="1" bottom="1" header="0.5" footer="0.5"/>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4"/>
  <sheetViews>
    <sheetView showZeros="0" workbookViewId="0">
      <pane ySplit="1" topLeftCell="A2" activePane="bottomLeft" state="frozen"/>
      <selection pane="bottomLeft" activeCell="I8" sqref="I8"/>
    </sheetView>
  </sheetViews>
  <sheetFormatPr defaultColWidth="9.1796875" defaultRowHeight="12" customHeight="1"/>
  <cols>
    <col min="1" max="1" width="34.26953125" style="1" customWidth="1"/>
    <col min="2" max="2" width="29" style="1" customWidth="1"/>
    <col min="3" max="5" width="23.54296875" style="1" customWidth="1"/>
    <col min="6" max="6" width="11.26953125" style="1" customWidth="1"/>
    <col min="7" max="7" width="25.1796875" style="1" customWidth="1"/>
    <col min="8" max="8" width="15.54296875" style="1" customWidth="1"/>
    <col min="9" max="9" width="13.453125" style="1" customWidth="1"/>
    <col min="10" max="10" width="18.81640625" style="1" customWidth="1"/>
    <col min="11" max="16384" width="9.1796875" style="1"/>
  </cols>
  <sheetData>
    <row r="1" spans="1:10" ht="12" customHeight="1">
      <c r="A1" s="2"/>
      <c r="B1" s="2"/>
      <c r="C1" s="2"/>
      <c r="D1" s="2"/>
      <c r="E1" s="2"/>
      <c r="F1" s="2"/>
      <c r="G1" s="2"/>
      <c r="H1" s="2"/>
      <c r="I1" s="2"/>
      <c r="J1" s="2"/>
    </row>
    <row r="2" spans="1:10" ht="18" customHeight="1">
      <c r="J2" s="4" t="s">
        <v>301</v>
      </c>
    </row>
    <row r="3" spans="1:10" ht="39.75" customHeight="1">
      <c r="A3" s="219" t="str">
        <f>"2025"&amp;"年部门项目支出绩效目标表"</f>
        <v>2025年部门项目支出绩效目标表</v>
      </c>
      <c r="B3" s="220"/>
      <c r="C3" s="220"/>
      <c r="D3" s="220"/>
      <c r="E3" s="220"/>
      <c r="F3" s="221"/>
      <c r="G3" s="220"/>
      <c r="H3" s="221"/>
      <c r="I3" s="221"/>
      <c r="J3" s="220"/>
    </row>
    <row r="4" spans="1:10" ht="17.25" customHeight="1">
      <c r="A4" s="222" t="s">
        <v>1</v>
      </c>
      <c r="B4" s="112"/>
      <c r="C4" s="112"/>
      <c r="D4" s="112"/>
      <c r="E4" s="112"/>
      <c r="F4" s="112"/>
      <c r="G4" s="112"/>
      <c r="H4" s="112"/>
    </row>
    <row r="5" spans="1:10" ht="44.25" customHeight="1">
      <c r="A5" s="31" t="s">
        <v>183</v>
      </c>
      <c r="B5" s="31" t="s">
        <v>302</v>
      </c>
      <c r="C5" s="31" t="s">
        <v>303</v>
      </c>
      <c r="D5" s="31" t="s">
        <v>304</v>
      </c>
      <c r="E5" s="31" t="s">
        <v>305</v>
      </c>
      <c r="F5" s="32" t="s">
        <v>306</v>
      </c>
      <c r="G5" s="31" t="s">
        <v>307</v>
      </c>
      <c r="H5" s="32" t="s">
        <v>308</v>
      </c>
      <c r="I5" s="32" t="s">
        <v>309</v>
      </c>
      <c r="J5" s="31" t="s">
        <v>310</v>
      </c>
    </row>
    <row r="6" spans="1:10" ht="18.75" customHeight="1">
      <c r="A6" s="71">
        <v>1</v>
      </c>
      <c r="B6" s="71">
        <v>2</v>
      </c>
      <c r="C6" s="71">
        <v>3</v>
      </c>
      <c r="D6" s="71">
        <v>4</v>
      </c>
      <c r="E6" s="71">
        <v>5</v>
      </c>
      <c r="F6" s="17">
        <v>6</v>
      </c>
      <c r="G6" s="71">
        <v>7</v>
      </c>
      <c r="H6" s="17">
        <v>8</v>
      </c>
      <c r="I6" s="17">
        <v>9</v>
      </c>
      <c r="J6" s="71">
        <v>10</v>
      </c>
    </row>
    <row r="7" spans="1:10" ht="42" customHeight="1">
      <c r="A7" s="33" t="s">
        <v>71</v>
      </c>
      <c r="B7" s="34"/>
      <c r="C7" s="34"/>
      <c r="D7" s="34"/>
      <c r="E7" s="22"/>
      <c r="F7" s="35"/>
      <c r="G7" s="22"/>
      <c r="H7" s="35"/>
      <c r="I7" s="35"/>
      <c r="J7" s="22"/>
    </row>
    <row r="8" spans="1:10" ht="42" customHeight="1">
      <c r="A8" s="213" t="s">
        <v>296</v>
      </c>
      <c r="B8" s="213" t="s">
        <v>311</v>
      </c>
      <c r="C8" s="72" t="s">
        <v>312</v>
      </c>
      <c r="D8" s="72" t="s">
        <v>313</v>
      </c>
      <c r="E8" s="72" t="s">
        <v>314</v>
      </c>
      <c r="F8" s="72" t="s">
        <v>315</v>
      </c>
      <c r="G8" s="72" t="s">
        <v>316</v>
      </c>
      <c r="H8" s="72" t="s">
        <v>317</v>
      </c>
      <c r="I8" s="72" t="s">
        <v>318</v>
      </c>
      <c r="J8" s="72" t="s">
        <v>319</v>
      </c>
    </row>
    <row r="9" spans="1:10" ht="42" customHeight="1">
      <c r="A9" s="214"/>
      <c r="B9" s="214"/>
      <c r="C9" s="72" t="s">
        <v>312</v>
      </c>
      <c r="D9" s="72" t="s">
        <v>320</v>
      </c>
      <c r="E9" s="72" t="s">
        <v>321</v>
      </c>
      <c r="F9" s="72" t="s">
        <v>315</v>
      </c>
      <c r="G9" s="72" t="s">
        <v>316</v>
      </c>
      <c r="H9" s="72" t="s">
        <v>322</v>
      </c>
      <c r="I9" s="72" t="s">
        <v>318</v>
      </c>
      <c r="J9" s="72" t="s">
        <v>323</v>
      </c>
    </row>
    <row r="10" spans="1:10" ht="42" customHeight="1">
      <c r="A10" s="214"/>
      <c r="B10" s="214"/>
      <c r="C10" s="72" t="s">
        <v>312</v>
      </c>
      <c r="D10" s="72" t="s">
        <v>324</v>
      </c>
      <c r="E10" s="72" t="s">
        <v>325</v>
      </c>
      <c r="F10" s="72" t="s">
        <v>315</v>
      </c>
      <c r="G10" s="72" t="s">
        <v>316</v>
      </c>
      <c r="H10" s="72" t="s">
        <v>322</v>
      </c>
      <c r="I10" s="72" t="s">
        <v>318</v>
      </c>
      <c r="J10" s="72" t="s">
        <v>325</v>
      </c>
    </row>
    <row r="11" spans="1:10" ht="42" customHeight="1">
      <c r="A11" s="214"/>
      <c r="B11" s="214"/>
      <c r="C11" s="72" t="s">
        <v>312</v>
      </c>
      <c r="D11" s="72" t="s">
        <v>326</v>
      </c>
      <c r="E11" s="72" t="s">
        <v>327</v>
      </c>
      <c r="F11" s="72" t="s">
        <v>315</v>
      </c>
      <c r="G11" s="72" t="s">
        <v>328</v>
      </c>
      <c r="H11" s="72" t="s">
        <v>329</v>
      </c>
      <c r="I11" s="72" t="s">
        <v>318</v>
      </c>
      <c r="J11" s="72" t="s">
        <v>330</v>
      </c>
    </row>
    <row r="12" spans="1:10" ht="42" customHeight="1">
      <c r="A12" s="214"/>
      <c r="B12" s="214"/>
      <c r="C12" s="72" t="s">
        <v>331</v>
      </c>
      <c r="D12" s="72" t="s">
        <v>332</v>
      </c>
      <c r="E12" s="72" t="s">
        <v>333</v>
      </c>
      <c r="F12" s="72" t="s">
        <v>315</v>
      </c>
      <c r="G12" s="72" t="s">
        <v>316</v>
      </c>
      <c r="H12" s="72" t="s">
        <v>322</v>
      </c>
      <c r="I12" s="72" t="s">
        <v>318</v>
      </c>
      <c r="J12" s="72" t="s">
        <v>334</v>
      </c>
    </row>
    <row r="13" spans="1:10" ht="42" customHeight="1">
      <c r="A13" s="214"/>
      <c r="B13" s="214"/>
      <c r="C13" s="72" t="s">
        <v>331</v>
      </c>
      <c r="D13" s="72" t="s">
        <v>335</v>
      </c>
      <c r="E13" s="72" t="s">
        <v>336</v>
      </c>
      <c r="F13" s="72" t="s">
        <v>315</v>
      </c>
      <c r="G13" s="72" t="s">
        <v>86</v>
      </c>
      <c r="H13" s="72" t="s">
        <v>337</v>
      </c>
      <c r="I13" s="72" t="s">
        <v>318</v>
      </c>
      <c r="J13" s="72" t="s">
        <v>338</v>
      </c>
    </row>
    <row r="14" spans="1:10" ht="42" customHeight="1">
      <c r="A14" s="215"/>
      <c r="B14" s="215"/>
      <c r="C14" s="72" t="s">
        <v>339</v>
      </c>
      <c r="D14" s="72" t="s">
        <v>340</v>
      </c>
      <c r="E14" s="72" t="s">
        <v>341</v>
      </c>
      <c r="F14" s="72" t="s">
        <v>342</v>
      </c>
      <c r="G14" s="72" t="s">
        <v>343</v>
      </c>
      <c r="H14" s="72" t="s">
        <v>322</v>
      </c>
      <c r="I14" s="72" t="s">
        <v>318</v>
      </c>
      <c r="J14" s="72" t="s">
        <v>341</v>
      </c>
    </row>
    <row r="15" spans="1:10" ht="42" customHeight="1">
      <c r="A15" s="216" t="s">
        <v>292</v>
      </c>
      <c r="B15" s="216" t="s">
        <v>344</v>
      </c>
      <c r="C15" s="72" t="s">
        <v>312</v>
      </c>
      <c r="D15" s="72" t="s">
        <v>313</v>
      </c>
      <c r="E15" s="72" t="s">
        <v>345</v>
      </c>
      <c r="F15" s="72" t="s">
        <v>315</v>
      </c>
      <c r="G15" s="72" t="s">
        <v>94</v>
      </c>
      <c r="H15" s="72" t="s">
        <v>346</v>
      </c>
      <c r="I15" s="72" t="s">
        <v>318</v>
      </c>
      <c r="J15" s="72" t="s">
        <v>347</v>
      </c>
    </row>
    <row r="16" spans="1:10" ht="42" customHeight="1">
      <c r="A16" s="211"/>
      <c r="B16" s="211"/>
      <c r="C16" s="72" t="s">
        <v>312</v>
      </c>
      <c r="D16" s="72" t="s">
        <v>320</v>
      </c>
      <c r="E16" s="72" t="s">
        <v>348</v>
      </c>
      <c r="F16" s="72" t="s">
        <v>315</v>
      </c>
      <c r="G16" s="72" t="s">
        <v>316</v>
      </c>
      <c r="H16" s="72" t="s">
        <v>322</v>
      </c>
      <c r="I16" s="72" t="s">
        <v>318</v>
      </c>
      <c r="J16" s="72" t="s">
        <v>349</v>
      </c>
    </row>
    <row r="17" spans="1:10" ht="42" customHeight="1">
      <c r="A17" s="211"/>
      <c r="B17" s="211"/>
      <c r="C17" s="72" t="s">
        <v>312</v>
      </c>
      <c r="D17" s="72" t="s">
        <v>320</v>
      </c>
      <c r="E17" s="72" t="s">
        <v>350</v>
      </c>
      <c r="F17" s="72" t="s">
        <v>351</v>
      </c>
      <c r="G17" s="72" t="s">
        <v>352</v>
      </c>
      <c r="H17" s="72" t="s">
        <v>322</v>
      </c>
      <c r="I17" s="72" t="s">
        <v>318</v>
      </c>
      <c r="J17" s="72" t="s">
        <v>353</v>
      </c>
    </row>
    <row r="18" spans="1:10" ht="42" customHeight="1">
      <c r="A18" s="211"/>
      <c r="B18" s="211"/>
      <c r="C18" s="72" t="s">
        <v>312</v>
      </c>
      <c r="D18" s="72" t="s">
        <v>324</v>
      </c>
      <c r="E18" s="72" t="s">
        <v>354</v>
      </c>
      <c r="F18" s="72" t="s">
        <v>315</v>
      </c>
      <c r="G18" s="72" t="s">
        <v>316</v>
      </c>
      <c r="H18" s="72" t="s">
        <v>322</v>
      </c>
      <c r="I18" s="72" t="s">
        <v>318</v>
      </c>
      <c r="J18" s="72" t="s">
        <v>355</v>
      </c>
    </row>
    <row r="19" spans="1:10" ht="42" customHeight="1">
      <c r="A19" s="211"/>
      <c r="B19" s="211"/>
      <c r="C19" s="72" t="s">
        <v>312</v>
      </c>
      <c r="D19" s="72" t="s">
        <v>326</v>
      </c>
      <c r="E19" s="72" t="s">
        <v>327</v>
      </c>
      <c r="F19" s="72" t="s">
        <v>315</v>
      </c>
      <c r="G19" s="72" t="s">
        <v>356</v>
      </c>
      <c r="H19" s="72" t="s">
        <v>329</v>
      </c>
      <c r="I19" s="72" t="s">
        <v>318</v>
      </c>
      <c r="J19" s="72" t="s">
        <v>357</v>
      </c>
    </row>
    <row r="20" spans="1:10" ht="42" customHeight="1">
      <c r="A20" s="211"/>
      <c r="B20" s="211"/>
      <c r="C20" s="72" t="s">
        <v>331</v>
      </c>
      <c r="D20" s="72" t="s">
        <v>335</v>
      </c>
      <c r="E20" s="72" t="s">
        <v>358</v>
      </c>
      <c r="F20" s="72" t="s">
        <v>351</v>
      </c>
      <c r="G20" s="72" t="s">
        <v>352</v>
      </c>
      <c r="H20" s="72" t="s">
        <v>359</v>
      </c>
      <c r="I20" s="72" t="s">
        <v>318</v>
      </c>
      <c r="J20" s="72" t="s">
        <v>360</v>
      </c>
    </row>
    <row r="21" spans="1:10" ht="42" customHeight="1">
      <c r="A21" s="211"/>
      <c r="B21" s="211"/>
      <c r="C21" s="72" t="s">
        <v>331</v>
      </c>
      <c r="D21" s="72" t="s">
        <v>335</v>
      </c>
      <c r="E21" s="72" t="s">
        <v>361</v>
      </c>
      <c r="F21" s="72" t="s">
        <v>315</v>
      </c>
      <c r="G21" s="72" t="s">
        <v>362</v>
      </c>
      <c r="H21" s="72" t="s">
        <v>363</v>
      </c>
      <c r="I21" s="72" t="s">
        <v>364</v>
      </c>
      <c r="J21" s="72" t="s">
        <v>365</v>
      </c>
    </row>
    <row r="22" spans="1:10" ht="42" customHeight="1">
      <c r="A22" s="211"/>
      <c r="B22" s="211"/>
      <c r="C22" s="72" t="s">
        <v>331</v>
      </c>
      <c r="D22" s="72" t="s">
        <v>366</v>
      </c>
      <c r="E22" s="72" t="s">
        <v>367</v>
      </c>
      <c r="F22" s="72" t="s">
        <v>315</v>
      </c>
      <c r="G22" s="72" t="s">
        <v>316</v>
      </c>
      <c r="H22" s="72" t="s">
        <v>322</v>
      </c>
      <c r="I22" s="72" t="s">
        <v>318</v>
      </c>
      <c r="J22" s="72" t="s">
        <v>368</v>
      </c>
    </row>
    <row r="23" spans="1:10" ht="42" customHeight="1">
      <c r="A23" s="212"/>
      <c r="B23" s="212"/>
      <c r="C23" s="72" t="s">
        <v>339</v>
      </c>
      <c r="D23" s="72" t="s">
        <v>340</v>
      </c>
      <c r="E23" s="72" t="s">
        <v>369</v>
      </c>
      <c r="F23" s="72" t="s">
        <v>342</v>
      </c>
      <c r="G23" s="72" t="s">
        <v>370</v>
      </c>
      <c r="H23" s="72" t="s">
        <v>322</v>
      </c>
      <c r="I23" s="72" t="s">
        <v>318</v>
      </c>
      <c r="J23" s="72" t="s">
        <v>371</v>
      </c>
    </row>
    <row r="24" spans="1:10" ht="42" customHeight="1">
      <c r="A24" s="210" t="s">
        <v>298</v>
      </c>
      <c r="B24" s="210" t="s">
        <v>372</v>
      </c>
      <c r="C24" s="72" t="s">
        <v>312</v>
      </c>
      <c r="D24" s="72" t="s">
        <v>313</v>
      </c>
      <c r="E24" s="72" t="s">
        <v>373</v>
      </c>
      <c r="F24" s="72" t="s">
        <v>342</v>
      </c>
      <c r="G24" s="72" t="s">
        <v>92</v>
      </c>
      <c r="H24" s="72" t="s">
        <v>374</v>
      </c>
      <c r="I24" s="72" t="s">
        <v>318</v>
      </c>
      <c r="J24" s="72" t="s">
        <v>375</v>
      </c>
    </row>
    <row r="25" spans="1:10" ht="42" customHeight="1">
      <c r="A25" s="211"/>
      <c r="B25" s="211"/>
      <c r="C25" s="72" t="s">
        <v>312</v>
      </c>
      <c r="D25" s="72" t="s">
        <v>320</v>
      </c>
      <c r="E25" s="72" t="s">
        <v>376</v>
      </c>
      <c r="F25" s="72" t="s">
        <v>315</v>
      </c>
      <c r="G25" s="72" t="s">
        <v>316</v>
      </c>
      <c r="H25" s="72" t="s">
        <v>322</v>
      </c>
      <c r="I25" s="72" t="s">
        <v>318</v>
      </c>
      <c r="J25" s="72" t="s">
        <v>377</v>
      </c>
    </row>
    <row r="26" spans="1:10" ht="42" customHeight="1">
      <c r="A26" s="211"/>
      <c r="B26" s="211"/>
      <c r="C26" s="72" t="s">
        <v>331</v>
      </c>
      <c r="D26" s="72" t="s">
        <v>335</v>
      </c>
      <c r="E26" s="72" t="s">
        <v>378</v>
      </c>
      <c r="F26" s="72" t="s">
        <v>315</v>
      </c>
      <c r="G26" s="72" t="s">
        <v>316</v>
      </c>
      <c r="H26" s="72" t="s">
        <v>322</v>
      </c>
      <c r="I26" s="72" t="s">
        <v>318</v>
      </c>
      <c r="J26" s="72" t="s">
        <v>378</v>
      </c>
    </row>
    <row r="27" spans="1:10" ht="42" customHeight="1">
      <c r="A27" s="212"/>
      <c r="B27" s="212"/>
      <c r="C27" s="72" t="s">
        <v>339</v>
      </c>
      <c r="D27" s="72" t="s">
        <v>340</v>
      </c>
      <c r="E27" s="72" t="s">
        <v>379</v>
      </c>
      <c r="F27" s="72" t="s">
        <v>342</v>
      </c>
      <c r="G27" s="72" t="s">
        <v>343</v>
      </c>
      <c r="H27" s="72" t="s">
        <v>322</v>
      </c>
      <c r="I27" s="72" t="s">
        <v>318</v>
      </c>
      <c r="J27" s="72" t="s">
        <v>380</v>
      </c>
    </row>
    <row r="28" spans="1:10" ht="42" customHeight="1">
      <c r="A28" s="210" t="s">
        <v>300</v>
      </c>
      <c r="B28" s="210" t="s">
        <v>381</v>
      </c>
      <c r="C28" s="72" t="s">
        <v>312</v>
      </c>
      <c r="D28" s="72" t="s">
        <v>313</v>
      </c>
      <c r="E28" s="72" t="s">
        <v>382</v>
      </c>
      <c r="F28" s="72" t="s">
        <v>315</v>
      </c>
      <c r="G28" s="72" t="s">
        <v>83</v>
      </c>
      <c r="H28" s="72" t="s">
        <v>337</v>
      </c>
      <c r="I28" s="72" t="s">
        <v>318</v>
      </c>
      <c r="J28" s="72" t="s">
        <v>383</v>
      </c>
    </row>
    <row r="29" spans="1:10" ht="42" customHeight="1">
      <c r="A29" s="211"/>
      <c r="B29" s="211"/>
      <c r="C29" s="72" t="s">
        <v>312</v>
      </c>
      <c r="D29" s="72" t="s">
        <v>320</v>
      </c>
      <c r="E29" s="72" t="s">
        <v>384</v>
      </c>
      <c r="F29" s="72" t="s">
        <v>315</v>
      </c>
      <c r="G29" s="72" t="s">
        <v>94</v>
      </c>
      <c r="H29" s="72" t="s">
        <v>385</v>
      </c>
      <c r="I29" s="72" t="s">
        <v>318</v>
      </c>
      <c r="J29" s="72" t="s">
        <v>386</v>
      </c>
    </row>
    <row r="30" spans="1:10" ht="42" customHeight="1">
      <c r="A30" s="211"/>
      <c r="B30" s="211"/>
      <c r="C30" s="72" t="s">
        <v>312</v>
      </c>
      <c r="D30" s="72" t="s">
        <v>324</v>
      </c>
      <c r="E30" s="72" t="s">
        <v>387</v>
      </c>
      <c r="F30" s="72" t="s">
        <v>315</v>
      </c>
      <c r="G30" s="72" t="s">
        <v>94</v>
      </c>
      <c r="H30" s="72" t="s">
        <v>388</v>
      </c>
      <c r="I30" s="72" t="s">
        <v>318</v>
      </c>
      <c r="J30" s="72" t="s">
        <v>389</v>
      </c>
    </row>
    <row r="31" spans="1:10" ht="42" customHeight="1">
      <c r="A31" s="211"/>
      <c r="B31" s="211"/>
      <c r="C31" s="72" t="s">
        <v>331</v>
      </c>
      <c r="D31" s="72" t="s">
        <v>332</v>
      </c>
      <c r="E31" s="72" t="s">
        <v>390</v>
      </c>
      <c r="F31" s="72" t="s">
        <v>391</v>
      </c>
      <c r="G31" s="72" t="s">
        <v>392</v>
      </c>
      <c r="H31" s="72" t="s">
        <v>322</v>
      </c>
      <c r="I31" s="72" t="s">
        <v>318</v>
      </c>
      <c r="J31" s="72" t="s">
        <v>393</v>
      </c>
    </row>
    <row r="32" spans="1:10" ht="42" customHeight="1">
      <c r="A32" s="211"/>
      <c r="B32" s="211"/>
      <c r="C32" s="72" t="s">
        <v>331</v>
      </c>
      <c r="D32" s="72" t="s">
        <v>335</v>
      </c>
      <c r="E32" s="72" t="s">
        <v>394</v>
      </c>
      <c r="F32" s="72" t="s">
        <v>342</v>
      </c>
      <c r="G32" s="72" t="s">
        <v>370</v>
      </c>
      <c r="H32" s="72" t="s">
        <v>322</v>
      </c>
      <c r="I32" s="72" t="s">
        <v>318</v>
      </c>
      <c r="J32" s="72" t="s">
        <v>395</v>
      </c>
    </row>
    <row r="33" spans="1:10" ht="42" customHeight="1">
      <c r="A33" s="211"/>
      <c r="B33" s="211"/>
      <c r="C33" s="72" t="s">
        <v>331</v>
      </c>
      <c r="D33" s="72" t="s">
        <v>366</v>
      </c>
      <c r="E33" s="72" t="s">
        <v>396</v>
      </c>
      <c r="F33" s="72" t="s">
        <v>342</v>
      </c>
      <c r="G33" s="72" t="s">
        <v>370</v>
      </c>
      <c r="H33" s="72" t="s">
        <v>322</v>
      </c>
      <c r="I33" s="72" t="s">
        <v>318</v>
      </c>
      <c r="J33" s="72" t="s">
        <v>397</v>
      </c>
    </row>
    <row r="34" spans="1:10" ht="42" customHeight="1">
      <c r="A34" s="212"/>
      <c r="B34" s="212"/>
      <c r="C34" s="72" t="s">
        <v>339</v>
      </c>
      <c r="D34" s="72" t="s">
        <v>340</v>
      </c>
      <c r="E34" s="72" t="s">
        <v>379</v>
      </c>
      <c r="F34" s="72" t="s">
        <v>342</v>
      </c>
      <c r="G34" s="72" t="s">
        <v>343</v>
      </c>
      <c r="H34" s="72" t="s">
        <v>322</v>
      </c>
      <c r="I34" s="72" t="s">
        <v>318</v>
      </c>
      <c r="J34" s="72" t="s">
        <v>398</v>
      </c>
    </row>
    <row r="35" spans="1:10" ht="42" customHeight="1">
      <c r="A35" s="211" t="s">
        <v>281</v>
      </c>
      <c r="B35" s="217" t="s">
        <v>399</v>
      </c>
      <c r="C35" s="72" t="s">
        <v>312</v>
      </c>
      <c r="D35" s="72" t="s">
        <v>313</v>
      </c>
      <c r="E35" s="72" t="s">
        <v>400</v>
      </c>
      <c r="F35" s="72" t="s">
        <v>342</v>
      </c>
      <c r="G35" s="72" t="s">
        <v>316</v>
      </c>
      <c r="H35" s="72" t="s">
        <v>401</v>
      </c>
      <c r="I35" s="72" t="s">
        <v>318</v>
      </c>
      <c r="J35" s="72" t="s">
        <v>402</v>
      </c>
    </row>
    <row r="36" spans="1:10" ht="42" customHeight="1">
      <c r="A36" s="211"/>
      <c r="B36" s="217"/>
      <c r="C36" s="72" t="s">
        <v>312</v>
      </c>
      <c r="D36" s="72" t="s">
        <v>313</v>
      </c>
      <c r="E36" s="72" t="s">
        <v>403</v>
      </c>
      <c r="F36" s="72" t="s">
        <v>342</v>
      </c>
      <c r="G36" s="72" t="s">
        <v>404</v>
      </c>
      <c r="H36" s="72" t="s">
        <v>317</v>
      </c>
      <c r="I36" s="72" t="s">
        <v>318</v>
      </c>
      <c r="J36" s="72" t="s">
        <v>405</v>
      </c>
    </row>
    <row r="37" spans="1:10" ht="42" customHeight="1">
      <c r="A37" s="211"/>
      <c r="B37" s="217"/>
      <c r="C37" s="72" t="s">
        <v>312</v>
      </c>
      <c r="D37" s="72" t="s">
        <v>320</v>
      </c>
      <c r="E37" s="72" t="s">
        <v>406</v>
      </c>
      <c r="F37" s="72" t="s">
        <v>342</v>
      </c>
      <c r="G37" s="72" t="s">
        <v>316</v>
      </c>
      <c r="H37" s="72" t="s">
        <v>322</v>
      </c>
      <c r="I37" s="72" t="s">
        <v>318</v>
      </c>
      <c r="J37" s="73" t="s">
        <v>407</v>
      </c>
    </row>
    <row r="38" spans="1:10" ht="42" customHeight="1">
      <c r="A38" s="211"/>
      <c r="B38" s="217"/>
      <c r="C38" s="72" t="s">
        <v>312</v>
      </c>
      <c r="D38" s="72" t="s">
        <v>320</v>
      </c>
      <c r="E38" s="72" t="s">
        <v>408</v>
      </c>
      <c r="F38" s="72" t="s">
        <v>342</v>
      </c>
      <c r="G38" s="72" t="s">
        <v>316</v>
      </c>
      <c r="H38" s="72" t="s">
        <v>322</v>
      </c>
      <c r="I38" s="72" t="s">
        <v>318</v>
      </c>
      <c r="J38" s="72" t="s">
        <v>409</v>
      </c>
    </row>
    <row r="39" spans="1:10" ht="42" customHeight="1">
      <c r="A39" s="211"/>
      <c r="B39" s="217"/>
      <c r="C39" s="72" t="s">
        <v>312</v>
      </c>
      <c r="D39" s="72" t="s">
        <v>324</v>
      </c>
      <c r="E39" s="72" t="s">
        <v>410</v>
      </c>
      <c r="F39" s="72" t="s">
        <v>342</v>
      </c>
      <c r="G39" s="72" t="s">
        <v>411</v>
      </c>
      <c r="H39" s="72" t="s">
        <v>412</v>
      </c>
      <c r="I39" s="72" t="s">
        <v>318</v>
      </c>
      <c r="J39" s="72" t="s">
        <v>413</v>
      </c>
    </row>
    <row r="40" spans="1:10" ht="42" customHeight="1">
      <c r="A40" s="211"/>
      <c r="B40" s="217"/>
      <c r="C40" s="72" t="s">
        <v>312</v>
      </c>
      <c r="D40" s="72" t="s">
        <v>326</v>
      </c>
      <c r="E40" s="72" t="s">
        <v>327</v>
      </c>
      <c r="F40" s="72" t="s">
        <v>315</v>
      </c>
      <c r="G40" s="72" t="s">
        <v>414</v>
      </c>
      <c r="H40" s="72" t="s">
        <v>329</v>
      </c>
      <c r="I40" s="72" t="s">
        <v>318</v>
      </c>
      <c r="J40" s="72" t="s">
        <v>415</v>
      </c>
    </row>
    <row r="41" spans="1:10" ht="42" customHeight="1">
      <c r="A41" s="211"/>
      <c r="B41" s="217"/>
      <c r="C41" s="72" t="s">
        <v>331</v>
      </c>
      <c r="D41" s="72" t="s">
        <v>335</v>
      </c>
      <c r="E41" s="72" t="s">
        <v>416</v>
      </c>
      <c r="F41" s="72" t="s">
        <v>342</v>
      </c>
      <c r="G41" s="72" t="s">
        <v>404</v>
      </c>
      <c r="H41" s="72" t="s">
        <v>317</v>
      </c>
      <c r="I41" s="72" t="s">
        <v>318</v>
      </c>
      <c r="J41" s="72" t="s">
        <v>417</v>
      </c>
    </row>
    <row r="42" spans="1:10" ht="42" customHeight="1">
      <c r="A42" s="211"/>
      <c r="B42" s="217"/>
      <c r="C42" s="72" t="s">
        <v>331</v>
      </c>
      <c r="D42" s="72" t="s">
        <v>366</v>
      </c>
      <c r="E42" s="72" t="s">
        <v>418</v>
      </c>
      <c r="F42" s="72" t="s">
        <v>342</v>
      </c>
      <c r="G42" s="72" t="s">
        <v>419</v>
      </c>
      <c r="H42" s="72" t="s">
        <v>317</v>
      </c>
      <c r="I42" s="72" t="s">
        <v>318</v>
      </c>
      <c r="J42" s="72" t="s">
        <v>420</v>
      </c>
    </row>
    <row r="43" spans="1:10" ht="42" customHeight="1">
      <c r="A43" s="211"/>
      <c r="B43" s="217"/>
      <c r="C43" s="72" t="s">
        <v>339</v>
      </c>
      <c r="D43" s="72" t="s">
        <v>340</v>
      </c>
      <c r="E43" s="72" t="s">
        <v>421</v>
      </c>
      <c r="F43" s="72" t="s">
        <v>342</v>
      </c>
      <c r="G43" s="72" t="s">
        <v>316</v>
      </c>
      <c r="H43" s="72" t="s">
        <v>322</v>
      </c>
      <c r="I43" s="72" t="s">
        <v>318</v>
      </c>
      <c r="J43" s="72" t="s">
        <v>422</v>
      </c>
    </row>
    <row r="44" spans="1:10" ht="42" customHeight="1">
      <c r="A44" s="212"/>
      <c r="B44" s="218"/>
      <c r="C44" s="72" t="s">
        <v>339</v>
      </c>
      <c r="D44" s="72" t="s">
        <v>340</v>
      </c>
      <c r="E44" s="72" t="s">
        <v>423</v>
      </c>
      <c r="F44" s="72" t="s">
        <v>342</v>
      </c>
      <c r="G44" s="72" t="s">
        <v>343</v>
      </c>
      <c r="H44" s="72" t="s">
        <v>322</v>
      </c>
      <c r="I44" s="72" t="s">
        <v>318</v>
      </c>
      <c r="J44" s="72" t="s">
        <v>424</v>
      </c>
    </row>
  </sheetData>
  <mergeCells count="12">
    <mergeCell ref="A3:J3"/>
    <mergeCell ref="A4:H4"/>
    <mergeCell ref="A8:A14"/>
    <mergeCell ref="A15:A23"/>
    <mergeCell ref="A24:A27"/>
    <mergeCell ref="A28:A34"/>
    <mergeCell ref="A35:A44"/>
    <mergeCell ref="B8:B14"/>
    <mergeCell ref="B15:B23"/>
    <mergeCell ref="B24:B27"/>
    <mergeCell ref="B28:B34"/>
    <mergeCell ref="B35:B44"/>
  </mergeCells>
  <phoneticPr fontId="17"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C13" sqref="C13"/>
    </sheetView>
  </sheetViews>
  <sheetFormatPr defaultColWidth="9.1796875" defaultRowHeight="14.25" customHeight="1"/>
  <cols>
    <col min="1" max="1" width="32.1796875" style="1" customWidth="1"/>
    <col min="2" max="2" width="20.7265625" style="1" customWidth="1"/>
    <col min="3" max="3" width="32.1796875" style="1" customWidth="1"/>
    <col min="4" max="4" width="27.7265625" style="1" customWidth="1"/>
    <col min="5" max="6" width="36.7265625" style="1" customWidth="1"/>
    <col min="7" max="16384" width="9.1796875" style="1"/>
  </cols>
  <sheetData>
    <row r="1" spans="1:6" ht="14.25" customHeight="1">
      <c r="A1" s="2"/>
      <c r="B1" s="2"/>
      <c r="C1" s="2"/>
      <c r="D1" s="2"/>
      <c r="E1" s="2"/>
      <c r="F1" s="2"/>
    </row>
    <row r="2" spans="1:6" ht="12" customHeight="1">
      <c r="A2" s="66"/>
      <c r="B2" s="67"/>
      <c r="C2" s="66"/>
      <c r="D2" s="68"/>
      <c r="E2" s="68"/>
      <c r="F2" s="65" t="s">
        <v>425</v>
      </c>
    </row>
    <row r="3" spans="1:6" ht="42" customHeight="1">
      <c r="A3" s="223" t="str">
        <f>"2025"&amp;"年部门政府性基金预算支出预算表"</f>
        <v>2025年部门政府性基金预算支出预算表</v>
      </c>
      <c r="B3" s="223" t="s">
        <v>426</v>
      </c>
      <c r="C3" s="224"/>
      <c r="D3" s="146"/>
      <c r="E3" s="146"/>
      <c r="F3" s="146"/>
    </row>
    <row r="4" spans="1:6" ht="13.5" customHeight="1">
      <c r="A4" s="222" t="s">
        <v>1</v>
      </c>
      <c r="B4" s="222" t="s">
        <v>427</v>
      </c>
      <c r="C4" s="225"/>
      <c r="D4" s="68"/>
      <c r="E4" s="68"/>
      <c r="F4" s="65" t="s">
        <v>2</v>
      </c>
    </row>
    <row r="5" spans="1:6" ht="19.5" customHeight="1">
      <c r="A5" s="154" t="s">
        <v>181</v>
      </c>
      <c r="B5" s="228" t="s">
        <v>73</v>
      </c>
      <c r="C5" s="154" t="s">
        <v>74</v>
      </c>
      <c r="D5" s="199" t="s">
        <v>428</v>
      </c>
      <c r="E5" s="150"/>
      <c r="F5" s="151"/>
    </row>
    <row r="6" spans="1:6" ht="18.75" customHeight="1">
      <c r="A6" s="227"/>
      <c r="B6" s="229"/>
      <c r="C6" s="227"/>
      <c r="D6" s="10" t="s">
        <v>56</v>
      </c>
      <c r="E6" s="9" t="s">
        <v>76</v>
      </c>
      <c r="F6" s="10" t="s">
        <v>77</v>
      </c>
    </row>
    <row r="7" spans="1:6" ht="18.75" customHeight="1">
      <c r="A7" s="32">
        <v>1</v>
      </c>
      <c r="B7" s="69" t="s">
        <v>84</v>
      </c>
      <c r="C7" s="32">
        <v>3</v>
      </c>
      <c r="D7" s="70">
        <v>4</v>
      </c>
      <c r="E7" s="70">
        <v>5</v>
      </c>
      <c r="F7" s="70">
        <v>6</v>
      </c>
    </row>
    <row r="8" spans="1:6" ht="21" customHeight="1">
      <c r="A8" s="13"/>
      <c r="B8" s="13"/>
      <c r="C8" s="13"/>
      <c r="D8" s="14"/>
      <c r="E8" s="14"/>
      <c r="F8" s="14"/>
    </row>
    <row r="9" spans="1:6" ht="21" customHeight="1">
      <c r="A9" s="13"/>
      <c r="B9" s="13"/>
      <c r="C9" s="13"/>
      <c r="D9" s="14"/>
      <c r="E9" s="14"/>
      <c r="F9" s="14"/>
    </row>
    <row r="10" spans="1:6" ht="18.75" customHeight="1">
      <c r="A10" s="132" t="s">
        <v>170</v>
      </c>
      <c r="B10" s="132" t="s">
        <v>170</v>
      </c>
      <c r="C10" s="226" t="s">
        <v>170</v>
      </c>
      <c r="D10" s="14"/>
      <c r="E10" s="14"/>
      <c r="F10" s="14"/>
    </row>
    <row r="11" spans="1:6" ht="14.25" customHeight="1">
      <c r="A11" s="1" t="s">
        <v>429</v>
      </c>
    </row>
  </sheetData>
  <mergeCells count="7">
    <mergeCell ref="A3:F3"/>
    <mergeCell ref="A4:C4"/>
    <mergeCell ref="D5:F5"/>
    <mergeCell ref="A10:C10"/>
    <mergeCell ref="A5:A6"/>
    <mergeCell ref="B5:B6"/>
    <mergeCell ref="C5:C6"/>
  </mergeCells>
  <phoneticPr fontId="17"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8"/>
  <sheetViews>
    <sheetView showZeros="0" workbookViewId="0">
      <pane ySplit="1" topLeftCell="A5" activePane="bottomLeft" state="frozen"/>
      <selection pane="bottomLeft" activeCell="F11" sqref="F11:F12"/>
    </sheetView>
  </sheetViews>
  <sheetFormatPr defaultColWidth="9.1796875" defaultRowHeight="14.25" customHeight="1"/>
  <cols>
    <col min="1" max="1" width="23.90625" style="1" customWidth="1"/>
    <col min="2" max="2" width="21.81640625" style="1" customWidth="1"/>
    <col min="3" max="3" width="41.1796875" style="1" customWidth="1"/>
    <col min="4" max="4" width="21.7265625" style="1" customWidth="1"/>
    <col min="5" max="5" width="35.26953125" style="1" customWidth="1"/>
    <col min="6" max="6" width="7.7265625" style="1" customWidth="1"/>
    <col min="7" max="7" width="11.1796875" style="1" customWidth="1"/>
    <col min="8" max="8" width="13.26953125" style="1" customWidth="1"/>
    <col min="9" max="18" width="20" style="1" customWidth="1"/>
    <col min="19" max="19" width="19.81640625" style="1" customWidth="1"/>
    <col min="20" max="16384" width="9.1796875" style="1"/>
  </cols>
  <sheetData>
    <row r="1" spans="1:19" ht="14.25" customHeight="1">
      <c r="A1" s="2"/>
      <c r="B1" s="2"/>
      <c r="C1" s="2"/>
      <c r="D1" s="2"/>
      <c r="E1" s="2"/>
      <c r="F1" s="2"/>
      <c r="G1" s="2"/>
      <c r="H1" s="2"/>
      <c r="I1" s="2"/>
      <c r="J1" s="2"/>
      <c r="K1" s="2"/>
      <c r="L1" s="2"/>
      <c r="M1" s="2"/>
      <c r="N1" s="2"/>
      <c r="O1" s="2"/>
      <c r="P1" s="2"/>
      <c r="Q1" s="2"/>
      <c r="R1" s="2"/>
      <c r="S1" s="2"/>
    </row>
    <row r="2" spans="1:19" ht="15.75" customHeight="1">
      <c r="B2" s="56"/>
      <c r="C2" s="56"/>
      <c r="R2" s="4"/>
      <c r="S2" s="4" t="s">
        <v>430</v>
      </c>
    </row>
    <row r="3" spans="1:19" ht="41.25" customHeight="1">
      <c r="A3" s="237" t="str">
        <f>"2025"&amp;"年部门政府采购预算表"</f>
        <v>2025年部门政府采购预算表</v>
      </c>
      <c r="B3" s="221"/>
      <c r="C3" s="221"/>
      <c r="D3" s="220"/>
      <c r="E3" s="220"/>
      <c r="F3" s="220"/>
      <c r="G3" s="220"/>
      <c r="H3" s="220"/>
      <c r="I3" s="220"/>
      <c r="J3" s="220"/>
      <c r="K3" s="220"/>
      <c r="L3" s="220"/>
      <c r="M3" s="221"/>
      <c r="N3" s="220"/>
      <c r="O3" s="220"/>
      <c r="P3" s="221"/>
      <c r="Q3" s="220"/>
      <c r="R3" s="221"/>
      <c r="S3" s="221"/>
    </row>
    <row r="4" spans="1:19" ht="18.75" customHeight="1">
      <c r="A4" s="161" t="s">
        <v>1</v>
      </c>
      <c r="B4" s="238"/>
      <c r="C4" s="238"/>
      <c r="D4" s="239"/>
      <c r="E4" s="239"/>
      <c r="F4" s="239"/>
      <c r="G4" s="239"/>
      <c r="H4" s="239"/>
      <c r="I4" s="6"/>
      <c r="J4" s="6"/>
      <c r="K4" s="6"/>
      <c r="L4" s="6"/>
      <c r="R4" s="7"/>
      <c r="S4" s="65" t="s">
        <v>2</v>
      </c>
    </row>
    <row r="5" spans="1:19" ht="15.75" customHeight="1">
      <c r="A5" s="195" t="s">
        <v>180</v>
      </c>
      <c r="B5" s="231" t="s">
        <v>181</v>
      </c>
      <c r="C5" s="231" t="s">
        <v>431</v>
      </c>
      <c r="D5" s="234" t="s">
        <v>432</v>
      </c>
      <c r="E5" s="234" t="s">
        <v>433</v>
      </c>
      <c r="F5" s="234" t="s">
        <v>434</v>
      </c>
      <c r="G5" s="234" t="s">
        <v>435</v>
      </c>
      <c r="H5" s="234" t="s">
        <v>436</v>
      </c>
      <c r="I5" s="240" t="s">
        <v>188</v>
      </c>
      <c r="J5" s="240"/>
      <c r="K5" s="240"/>
      <c r="L5" s="240"/>
      <c r="M5" s="241"/>
      <c r="N5" s="240"/>
      <c r="O5" s="240"/>
      <c r="P5" s="242"/>
      <c r="Q5" s="240"/>
      <c r="R5" s="241"/>
      <c r="S5" s="243"/>
    </row>
    <row r="6" spans="1:19" ht="17.25" customHeight="1">
      <c r="A6" s="198"/>
      <c r="B6" s="232"/>
      <c r="C6" s="232"/>
      <c r="D6" s="235"/>
      <c r="E6" s="235"/>
      <c r="F6" s="235"/>
      <c r="G6" s="235"/>
      <c r="H6" s="235"/>
      <c r="I6" s="235" t="s">
        <v>56</v>
      </c>
      <c r="J6" s="235" t="s">
        <v>59</v>
      </c>
      <c r="K6" s="235" t="s">
        <v>437</v>
      </c>
      <c r="L6" s="235" t="s">
        <v>438</v>
      </c>
      <c r="M6" s="203" t="s">
        <v>439</v>
      </c>
      <c r="N6" s="244" t="s">
        <v>440</v>
      </c>
      <c r="O6" s="244"/>
      <c r="P6" s="245"/>
      <c r="Q6" s="244"/>
      <c r="R6" s="246"/>
      <c r="S6" s="233"/>
    </row>
    <row r="7" spans="1:19" ht="54" customHeight="1">
      <c r="A7" s="197"/>
      <c r="B7" s="233"/>
      <c r="C7" s="233"/>
      <c r="D7" s="236"/>
      <c r="E7" s="236"/>
      <c r="F7" s="236"/>
      <c r="G7" s="236"/>
      <c r="H7" s="236"/>
      <c r="I7" s="236"/>
      <c r="J7" s="236" t="s">
        <v>58</v>
      </c>
      <c r="K7" s="236"/>
      <c r="L7" s="236"/>
      <c r="M7" s="205"/>
      <c r="N7" s="58" t="s">
        <v>58</v>
      </c>
      <c r="O7" s="58" t="s">
        <v>65</v>
      </c>
      <c r="P7" s="57" t="s">
        <v>66</v>
      </c>
      <c r="Q7" s="58" t="s">
        <v>67</v>
      </c>
      <c r="R7" s="64" t="s">
        <v>68</v>
      </c>
      <c r="S7" s="57" t="s">
        <v>69</v>
      </c>
    </row>
    <row r="8" spans="1:19" ht="18" customHeight="1">
      <c r="A8" s="59">
        <v>1</v>
      </c>
      <c r="B8" s="59" t="s">
        <v>84</v>
      </c>
      <c r="C8" s="60">
        <v>3</v>
      </c>
      <c r="D8" s="60">
        <v>4</v>
      </c>
      <c r="E8" s="59">
        <v>5</v>
      </c>
      <c r="F8" s="59">
        <v>6</v>
      </c>
      <c r="G8" s="59">
        <v>7</v>
      </c>
      <c r="H8" s="59">
        <v>8</v>
      </c>
      <c r="I8" s="59">
        <v>9</v>
      </c>
      <c r="J8" s="59">
        <v>10</v>
      </c>
      <c r="K8" s="59">
        <v>11</v>
      </c>
      <c r="L8" s="59">
        <v>12</v>
      </c>
      <c r="M8" s="59">
        <v>13</v>
      </c>
      <c r="N8" s="59">
        <v>14</v>
      </c>
      <c r="O8" s="59">
        <v>15</v>
      </c>
      <c r="P8" s="59">
        <v>16</v>
      </c>
      <c r="Q8" s="59">
        <v>17</v>
      </c>
      <c r="R8" s="59">
        <v>18</v>
      </c>
      <c r="S8" s="59">
        <v>19</v>
      </c>
    </row>
    <row r="9" spans="1:19" ht="18" customHeight="1">
      <c r="A9" s="33" t="s">
        <v>198</v>
      </c>
      <c r="B9" s="12" t="s">
        <v>71</v>
      </c>
      <c r="C9" s="12" t="s">
        <v>281</v>
      </c>
      <c r="D9" s="33" t="s">
        <v>441</v>
      </c>
      <c r="E9" s="33" t="s">
        <v>442</v>
      </c>
      <c r="F9" s="33" t="s">
        <v>443</v>
      </c>
      <c r="G9" s="61">
        <v>1</v>
      </c>
      <c r="H9" s="62">
        <v>1275675</v>
      </c>
      <c r="I9" s="62">
        <v>1275675</v>
      </c>
      <c r="J9" s="62">
        <v>1275675</v>
      </c>
      <c r="K9" s="59"/>
      <c r="L9" s="59"/>
      <c r="M9" s="59"/>
      <c r="N9" s="59"/>
      <c r="O9" s="59"/>
      <c r="P9" s="59"/>
      <c r="Q9" s="59"/>
      <c r="R9" s="59"/>
      <c r="S9" s="59"/>
    </row>
    <row r="10" spans="1:19" ht="18" customHeight="1">
      <c r="A10" s="33" t="s">
        <v>198</v>
      </c>
      <c r="B10" s="12" t="s">
        <v>71</v>
      </c>
      <c r="C10" s="12" t="s">
        <v>281</v>
      </c>
      <c r="D10" s="33" t="s">
        <v>444</v>
      </c>
      <c r="E10" s="33" t="s">
        <v>445</v>
      </c>
      <c r="F10" s="33" t="s">
        <v>443</v>
      </c>
      <c r="G10" s="61">
        <v>1</v>
      </c>
      <c r="H10" s="62">
        <v>26056</v>
      </c>
      <c r="I10" s="62">
        <v>26056</v>
      </c>
      <c r="J10" s="62">
        <v>26056</v>
      </c>
      <c r="K10" s="59"/>
      <c r="L10" s="59"/>
      <c r="M10" s="59"/>
      <c r="N10" s="59"/>
      <c r="O10" s="59"/>
      <c r="P10" s="59"/>
      <c r="Q10" s="59"/>
      <c r="R10" s="59"/>
      <c r="S10" s="59"/>
    </row>
    <row r="11" spans="1:19" ht="18" customHeight="1">
      <c r="A11" s="33" t="s">
        <v>198</v>
      </c>
      <c r="B11" s="12" t="s">
        <v>71</v>
      </c>
      <c r="C11" s="12" t="s">
        <v>281</v>
      </c>
      <c r="D11" s="33" t="s">
        <v>446</v>
      </c>
      <c r="E11" s="33" t="s">
        <v>447</v>
      </c>
      <c r="F11" s="33" t="s">
        <v>448</v>
      </c>
      <c r="G11" s="61">
        <v>1</v>
      </c>
      <c r="H11" s="62">
        <v>2500</v>
      </c>
      <c r="I11" s="62">
        <v>2500</v>
      </c>
      <c r="J11" s="62">
        <v>2500</v>
      </c>
      <c r="K11" s="59"/>
      <c r="L11" s="59"/>
      <c r="M11" s="59"/>
      <c r="N11" s="59"/>
      <c r="O11" s="59"/>
      <c r="P11" s="59"/>
      <c r="Q11" s="59"/>
      <c r="R11" s="59"/>
      <c r="S11" s="59"/>
    </row>
    <row r="12" spans="1:19" ht="18" customHeight="1">
      <c r="A12" s="33" t="s">
        <v>198</v>
      </c>
      <c r="B12" s="12" t="s">
        <v>71</v>
      </c>
      <c r="C12" s="12" t="s">
        <v>281</v>
      </c>
      <c r="D12" s="33" t="s">
        <v>449</v>
      </c>
      <c r="E12" s="33" t="s">
        <v>450</v>
      </c>
      <c r="F12" s="33" t="s">
        <v>451</v>
      </c>
      <c r="G12" s="61">
        <v>4</v>
      </c>
      <c r="H12" s="62">
        <v>1500</v>
      </c>
      <c r="I12" s="62">
        <v>1500</v>
      </c>
      <c r="J12" s="62">
        <v>1500</v>
      </c>
      <c r="K12" s="59"/>
      <c r="L12" s="59"/>
      <c r="M12" s="59"/>
      <c r="N12" s="59"/>
      <c r="O12" s="59"/>
      <c r="P12" s="59"/>
      <c r="Q12" s="59"/>
      <c r="R12" s="59"/>
      <c r="S12" s="59"/>
    </row>
    <row r="13" spans="1:19" ht="18" customHeight="1">
      <c r="A13" s="33" t="s">
        <v>198</v>
      </c>
      <c r="B13" s="12" t="s">
        <v>71</v>
      </c>
      <c r="C13" s="12" t="s">
        <v>281</v>
      </c>
      <c r="D13" s="33" t="s">
        <v>452</v>
      </c>
      <c r="E13" s="33" t="s">
        <v>453</v>
      </c>
      <c r="F13" s="33" t="s">
        <v>443</v>
      </c>
      <c r="G13" s="61">
        <v>1</v>
      </c>
      <c r="H13" s="62">
        <v>723603.52</v>
      </c>
      <c r="I13" s="62">
        <v>723603.52</v>
      </c>
      <c r="J13" s="62">
        <v>723603.52</v>
      </c>
      <c r="K13" s="59"/>
      <c r="L13" s="59"/>
      <c r="M13" s="59"/>
      <c r="N13" s="59"/>
      <c r="O13" s="59"/>
      <c r="P13" s="59"/>
      <c r="Q13" s="59"/>
      <c r="R13" s="59"/>
      <c r="S13" s="59"/>
    </row>
    <row r="14" spans="1:19" ht="18" customHeight="1">
      <c r="A14" s="33" t="s">
        <v>198</v>
      </c>
      <c r="B14" s="12" t="s">
        <v>71</v>
      </c>
      <c r="C14" s="12" t="s">
        <v>281</v>
      </c>
      <c r="D14" s="33" t="s">
        <v>454</v>
      </c>
      <c r="E14" s="33" t="s">
        <v>455</v>
      </c>
      <c r="F14" s="33" t="s">
        <v>456</v>
      </c>
      <c r="G14" s="61">
        <v>60</v>
      </c>
      <c r="H14" s="62">
        <v>7200</v>
      </c>
      <c r="I14" s="62">
        <v>7200</v>
      </c>
      <c r="J14" s="62">
        <v>7200</v>
      </c>
      <c r="K14" s="59"/>
      <c r="L14" s="59"/>
      <c r="M14" s="59"/>
      <c r="N14" s="59"/>
      <c r="O14" s="59"/>
      <c r="P14" s="59"/>
      <c r="Q14" s="59"/>
      <c r="R14" s="59"/>
      <c r="S14" s="59"/>
    </row>
    <row r="15" spans="1:19" ht="18" customHeight="1">
      <c r="A15" s="33" t="s">
        <v>198</v>
      </c>
      <c r="B15" s="12" t="s">
        <v>71</v>
      </c>
      <c r="C15" s="12" t="s">
        <v>292</v>
      </c>
      <c r="D15" s="33" t="s">
        <v>457</v>
      </c>
      <c r="E15" s="33" t="s">
        <v>458</v>
      </c>
      <c r="F15" s="33" t="s">
        <v>443</v>
      </c>
      <c r="G15" s="61">
        <v>1</v>
      </c>
      <c r="H15" s="62">
        <v>558900</v>
      </c>
      <c r="I15" s="62">
        <v>558900</v>
      </c>
      <c r="J15" s="62">
        <v>558900</v>
      </c>
      <c r="K15" s="59"/>
      <c r="L15" s="59"/>
      <c r="M15" s="59"/>
      <c r="N15" s="59"/>
      <c r="O15" s="59"/>
      <c r="P15" s="59"/>
      <c r="Q15" s="59"/>
      <c r="R15" s="59"/>
      <c r="S15" s="59"/>
    </row>
    <row r="16" spans="1:19" ht="21" customHeight="1">
      <c r="A16" s="33" t="s">
        <v>198</v>
      </c>
      <c r="B16" s="12" t="s">
        <v>71</v>
      </c>
      <c r="C16" s="12" t="s">
        <v>300</v>
      </c>
      <c r="D16" s="33" t="s">
        <v>459</v>
      </c>
      <c r="E16" s="33" t="s">
        <v>445</v>
      </c>
      <c r="F16" s="33" t="s">
        <v>443</v>
      </c>
      <c r="G16" s="61">
        <v>1</v>
      </c>
      <c r="H16" s="62">
        <v>7560</v>
      </c>
      <c r="I16" s="62">
        <v>7560</v>
      </c>
      <c r="J16" s="62">
        <v>7560</v>
      </c>
      <c r="K16" s="14"/>
      <c r="L16" s="14"/>
      <c r="M16" s="14"/>
      <c r="N16" s="14"/>
      <c r="O16" s="14"/>
      <c r="P16" s="14"/>
      <c r="Q16" s="14"/>
      <c r="R16" s="14"/>
      <c r="S16" s="14"/>
    </row>
    <row r="17" spans="1:19" ht="21" customHeight="1">
      <c r="A17" s="247" t="s">
        <v>170</v>
      </c>
      <c r="B17" s="248"/>
      <c r="C17" s="248"/>
      <c r="D17" s="249"/>
      <c r="E17" s="249"/>
      <c r="F17" s="249"/>
      <c r="G17" s="119"/>
      <c r="H17" s="63">
        <v>2602994.52</v>
      </c>
      <c r="I17" s="63">
        <v>2602994.52</v>
      </c>
      <c r="J17" s="63">
        <v>2602994.52</v>
      </c>
      <c r="K17" s="14"/>
      <c r="L17" s="14"/>
      <c r="M17" s="14"/>
      <c r="N17" s="14"/>
      <c r="O17" s="14"/>
      <c r="P17" s="14"/>
      <c r="Q17" s="14"/>
      <c r="R17" s="14"/>
      <c r="S17" s="14"/>
    </row>
    <row r="18" spans="1:19" ht="21" customHeight="1">
      <c r="A18" s="161" t="s">
        <v>460</v>
      </c>
      <c r="B18" s="222"/>
      <c r="C18" s="222"/>
      <c r="D18" s="161"/>
      <c r="E18" s="161"/>
      <c r="F18" s="161"/>
      <c r="G18" s="161"/>
      <c r="H18" s="230"/>
      <c r="I18" s="230"/>
      <c r="J18" s="230"/>
      <c r="K18" s="230"/>
      <c r="L18" s="230"/>
      <c r="M18" s="230"/>
      <c r="N18" s="230"/>
      <c r="O18" s="230"/>
      <c r="P18" s="230"/>
      <c r="Q18" s="230"/>
      <c r="R18" s="230"/>
      <c r="S18" s="230"/>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honeticPr fontId="17"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topLeftCell="B1" workbookViewId="0">
      <pane ySplit="1" topLeftCell="A2" activePane="bottomLeft" state="frozen"/>
      <selection pane="bottomLeft" activeCell="D15" sqref="D15"/>
    </sheetView>
  </sheetViews>
  <sheetFormatPr defaultColWidth="9.1796875" defaultRowHeight="14.25" customHeight="1"/>
  <cols>
    <col min="1" max="5" width="39.1796875" customWidth="1"/>
    <col min="6" max="6" width="27.54296875" customWidth="1"/>
    <col min="7" max="7" width="28.54296875" customWidth="1"/>
    <col min="8" max="8" width="28.1796875" customWidth="1"/>
    <col min="9" max="9" width="39.1796875" customWidth="1"/>
    <col min="10" max="18" width="20.453125" customWidth="1"/>
    <col min="19" max="20" width="20.26953125" customWidth="1"/>
  </cols>
  <sheetData>
    <row r="1" spans="1:20" ht="14.25" customHeight="1">
      <c r="A1" s="40"/>
      <c r="B1" s="40"/>
      <c r="C1" s="40"/>
      <c r="D1" s="40"/>
      <c r="E1" s="40"/>
      <c r="F1" s="40"/>
      <c r="G1" s="40"/>
      <c r="H1" s="40"/>
      <c r="I1" s="40"/>
      <c r="J1" s="40"/>
      <c r="K1" s="40"/>
      <c r="L1" s="40"/>
      <c r="M1" s="40"/>
      <c r="N1" s="40"/>
      <c r="O1" s="40"/>
      <c r="P1" s="40"/>
      <c r="Q1" s="40"/>
      <c r="R1" s="40"/>
      <c r="S1" s="40"/>
      <c r="T1" s="40"/>
    </row>
    <row r="2" spans="1:20" ht="16.5" customHeight="1">
      <c r="A2" s="41"/>
      <c r="B2" s="42"/>
      <c r="C2" s="42"/>
      <c r="D2" s="42"/>
      <c r="E2" s="42"/>
      <c r="F2" s="42"/>
      <c r="G2" s="42"/>
      <c r="H2" s="41"/>
      <c r="I2" s="41"/>
      <c r="J2" s="41"/>
      <c r="K2" s="41"/>
      <c r="L2" s="41"/>
      <c r="M2" s="41"/>
      <c r="N2" s="51"/>
      <c r="O2" s="41"/>
      <c r="P2" s="41"/>
      <c r="Q2" s="42"/>
      <c r="R2" s="41"/>
      <c r="S2" s="54"/>
      <c r="T2" s="54" t="s">
        <v>461</v>
      </c>
    </row>
    <row r="3" spans="1:20" ht="41.25" customHeight="1">
      <c r="A3" s="254" t="str">
        <f>"2025"&amp;"年部门政府购买服务预算表"</f>
        <v>2025年部门政府购买服务预算表</v>
      </c>
      <c r="B3" s="177"/>
      <c r="C3" s="177"/>
      <c r="D3" s="177"/>
      <c r="E3" s="177"/>
      <c r="F3" s="177"/>
      <c r="G3" s="177"/>
      <c r="H3" s="255"/>
      <c r="I3" s="255"/>
      <c r="J3" s="255"/>
      <c r="K3" s="255"/>
      <c r="L3" s="255"/>
      <c r="M3" s="255"/>
      <c r="N3" s="256"/>
      <c r="O3" s="255"/>
      <c r="P3" s="255"/>
      <c r="Q3" s="177"/>
      <c r="R3" s="255"/>
      <c r="S3" s="256"/>
      <c r="T3" s="177"/>
    </row>
    <row r="4" spans="1:20" ht="22.5" customHeight="1">
      <c r="A4" s="257" t="s">
        <v>1</v>
      </c>
      <c r="B4" s="258"/>
      <c r="C4" s="258"/>
      <c r="D4" s="258"/>
      <c r="E4" s="258"/>
      <c r="F4" s="258"/>
      <c r="G4" s="258"/>
      <c r="H4" s="259"/>
      <c r="I4" s="259"/>
      <c r="J4" s="44"/>
      <c r="K4" s="44"/>
      <c r="L4" s="44"/>
      <c r="M4" s="44"/>
      <c r="N4" s="51"/>
      <c r="O4" s="41"/>
      <c r="P4" s="41"/>
      <c r="Q4" s="42"/>
      <c r="R4" s="41"/>
      <c r="S4" s="55"/>
      <c r="T4" s="54" t="s">
        <v>2</v>
      </c>
    </row>
    <row r="5" spans="1:20" ht="24" customHeight="1">
      <c r="A5" s="269" t="s">
        <v>180</v>
      </c>
      <c r="B5" s="272" t="s">
        <v>181</v>
      </c>
      <c r="C5" s="272" t="s">
        <v>431</v>
      </c>
      <c r="D5" s="272" t="s">
        <v>462</v>
      </c>
      <c r="E5" s="272" t="s">
        <v>463</v>
      </c>
      <c r="F5" s="272" t="s">
        <v>464</v>
      </c>
      <c r="G5" s="272" t="s">
        <v>465</v>
      </c>
      <c r="H5" s="274" t="s">
        <v>466</v>
      </c>
      <c r="I5" s="274" t="s">
        <v>467</v>
      </c>
      <c r="J5" s="260" t="s">
        <v>188</v>
      </c>
      <c r="K5" s="260"/>
      <c r="L5" s="260"/>
      <c r="M5" s="260"/>
      <c r="N5" s="185"/>
      <c r="O5" s="260"/>
      <c r="P5" s="260"/>
      <c r="Q5" s="183"/>
      <c r="R5" s="260"/>
      <c r="S5" s="185"/>
      <c r="T5" s="186"/>
    </row>
    <row r="6" spans="1:20" ht="24" customHeight="1">
      <c r="A6" s="270"/>
      <c r="B6" s="273"/>
      <c r="C6" s="273"/>
      <c r="D6" s="273"/>
      <c r="E6" s="273"/>
      <c r="F6" s="273"/>
      <c r="G6" s="273"/>
      <c r="H6" s="250"/>
      <c r="I6" s="250"/>
      <c r="J6" s="250" t="s">
        <v>56</v>
      </c>
      <c r="K6" s="250" t="s">
        <v>59</v>
      </c>
      <c r="L6" s="250" t="s">
        <v>437</v>
      </c>
      <c r="M6" s="250" t="s">
        <v>438</v>
      </c>
      <c r="N6" s="252" t="s">
        <v>439</v>
      </c>
      <c r="O6" s="261" t="s">
        <v>440</v>
      </c>
      <c r="P6" s="261"/>
      <c r="Q6" s="262"/>
      <c r="R6" s="261"/>
      <c r="S6" s="263"/>
      <c r="T6" s="264"/>
    </row>
    <row r="7" spans="1:20" ht="54" customHeight="1">
      <c r="A7" s="271"/>
      <c r="B7" s="264"/>
      <c r="C7" s="264"/>
      <c r="D7" s="264"/>
      <c r="E7" s="264"/>
      <c r="F7" s="264"/>
      <c r="G7" s="264"/>
      <c r="H7" s="251"/>
      <c r="I7" s="251"/>
      <c r="J7" s="251"/>
      <c r="K7" s="251" t="s">
        <v>58</v>
      </c>
      <c r="L7" s="251"/>
      <c r="M7" s="251"/>
      <c r="N7" s="253"/>
      <c r="O7" s="46" t="s">
        <v>58</v>
      </c>
      <c r="P7" s="46" t="s">
        <v>65</v>
      </c>
      <c r="Q7" s="45" t="s">
        <v>66</v>
      </c>
      <c r="R7" s="46" t="s">
        <v>67</v>
      </c>
      <c r="S7" s="52" t="s">
        <v>68</v>
      </c>
      <c r="T7" s="45" t="s">
        <v>69</v>
      </c>
    </row>
    <row r="8" spans="1:20" ht="17.25" customHeight="1">
      <c r="A8" s="47">
        <v>1</v>
      </c>
      <c r="B8" s="45">
        <v>2</v>
      </c>
      <c r="C8" s="47">
        <v>3</v>
      </c>
      <c r="D8" s="47">
        <v>4</v>
      </c>
      <c r="E8" s="45">
        <v>5</v>
      </c>
      <c r="F8" s="47">
        <v>6</v>
      </c>
      <c r="G8" s="47">
        <v>7</v>
      </c>
      <c r="H8" s="45">
        <v>8</v>
      </c>
      <c r="I8" s="47">
        <v>9</v>
      </c>
      <c r="J8" s="47">
        <v>10</v>
      </c>
      <c r="K8" s="45">
        <v>11</v>
      </c>
      <c r="L8" s="47">
        <v>12</v>
      </c>
      <c r="M8" s="47">
        <v>13</v>
      </c>
      <c r="N8" s="45">
        <v>14</v>
      </c>
      <c r="O8" s="47">
        <v>15</v>
      </c>
      <c r="P8" s="47">
        <v>16</v>
      </c>
      <c r="Q8" s="45">
        <v>17</v>
      </c>
      <c r="R8" s="47">
        <v>18</v>
      </c>
      <c r="S8" s="47">
        <v>19</v>
      </c>
      <c r="T8" s="47">
        <v>20</v>
      </c>
    </row>
    <row r="9" spans="1:20" ht="21" customHeight="1">
      <c r="A9" s="48"/>
      <c r="B9" s="49"/>
      <c r="C9" s="49"/>
      <c r="D9" s="49"/>
      <c r="E9" s="49"/>
      <c r="F9" s="49"/>
      <c r="G9" s="49"/>
      <c r="H9" s="50"/>
      <c r="I9" s="50"/>
      <c r="J9" s="53"/>
      <c r="K9" s="53"/>
      <c r="L9" s="53"/>
      <c r="M9" s="53"/>
      <c r="N9" s="53"/>
      <c r="O9" s="53"/>
      <c r="P9" s="53"/>
      <c r="Q9" s="53"/>
      <c r="R9" s="53"/>
      <c r="S9" s="53"/>
      <c r="T9" s="53"/>
    </row>
    <row r="10" spans="1:20" ht="21" customHeight="1">
      <c r="A10" s="265" t="s">
        <v>170</v>
      </c>
      <c r="B10" s="266"/>
      <c r="C10" s="266"/>
      <c r="D10" s="266"/>
      <c r="E10" s="266"/>
      <c r="F10" s="266"/>
      <c r="G10" s="266"/>
      <c r="H10" s="267"/>
      <c r="I10" s="268"/>
      <c r="J10" s="53"/>
      <c r="K10" s="53"/>
      <c r="L10" s="53"/>
      <c r="M10" s="53"/>
      <c r="N10" s="53"/>
      <c r="O10" s="53"/>
      <c r="P10" s="53"/>
      <c r="Q10" s="53"/>
      <c r="R10" s="53"/>
      <c r="S10" s="53"/>
      <c r="T10" s="53"/>
    </row>
    <row r="11" spans="1:20" ht="14.25" customHeight="1">
      <c r="A11" t="s">
        <v>468</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7"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D13" sqref="D13"/>
    </sheetView>
  </sheetViews>
  <sheetFormatPr defaultColWidth="9.1796875" defaultRowHeight="14.25" customHeight="1"/>
  <cols>
    <col min="1" max="1" width="37.7265625" style="1" customWidth="1"/>
    <col min="2" max="5" width="20" style="1" customWidth="1"/>
    <col min="6" max="16384" width="9.1796875" style="1"/>
  </cols>
  <sheetData>
    <row r="1" spans="1:5" ht="14.25" customHeight="1">
      <c r="A1" s="2"/>
      <c r="B1" s="2"/>
      <c r="C1" s="2"/>
      <c r="D1" s="2"/>
      <c r="E1" s="2"/>
    </row>
    <row r="2" spans="1:5" ht="17.25" customHeight="1">
      <c r="D2" s="36"/>
      <c r="E2" s="4" t="s">
        <v>469</v>
      </c>
    </row>
    <row r="3" spans="1:5" ht="41.25" customHeight="1">
      <c r="A3" s="237" t="str">
        <f>"2025"&amp;"年对下转移支付预算表"</f>
        <v>2025年对下转移支付预算表</v>
      </c>
      <c r="B3" s="220"/>
      <c r="C3" s="220"/>
      <c r="D3" s="220"/>
      <c r="E3" s="221"/>
    </row>
    <row r="4" spans="1:5" ht="18" customHeight="1">
      <c r="A4" s="275" t="s">
        <v>1</v>
      </c>
      <c r="B4" s="276"/>
      <c r="C4" s="276"/>
      <c r="D4" s="277"/>
      <c r="E4" s="7" t="s">
        <v>2</v>
      </c>
    </row>
    <row r="5" spans="1:5" ht="19.5" customHeight="1">
      <c r="A5" s="209" t="s">
        <v>470</v>
      </c>
      <c r="B5" s="199" t="s">
        <v>188</v>
      </c>
      <c r="C5" s="150"/>
      <c r="D5" s="150"/>
      <c r="E5" s="278" t="s">
        <v>471</v>
      </c>
    </row>
    <row r="6" spans="1:5" ht="40.5" customHeight="1">
      <c r="A6" s="155"/>
      <c r="B6" s="15" t="s">
        <v>56</v>
      </c>
      <c r="C6" s="8" t="s">
        <v>59</v>
      </c>
      <c r="D6" s="37" t="s">
        <v>437</v>
      </c>
      <c r="E6" s="278"/>
    </row>
    <row r="7" spans="1:5" ht="19.5" customHeight="1">
      <c r="A7" s="11">
        <v>1</v>
      </c>
      <c r="B7" s="11">
        <v>2</v>
      </c>
      <c r="C7" s="11">
        <v>3</v>
      </c>
      <c r="D7" s="38">
        <v>4</v>
      </c>
      <c r="E7" s="39">
        <v>5</v>
      </c>
    </row>
    <row r="8" spans="1:5" ht="19.5" customHeight="1">
      <c r="A8" s="33"/>
      <c r="B8" s="14"/>
      <c r="C8" s="14"/>
      <c r="D8" s="14"/>
      <c r="E8" s="14"/>
    </row>
    <row r="9" spans="1:5" ht="19.5" customHeight="1">
      <c r="A9" s="34"/>
      <c r="B9" s="14"/>
      <c r="C9" s="14"/>
      <c r="D9" s="14"/>
      <c r="E9" s="14"/>
    </row>
    <row r="10" spans="1:5" ht="14.25" customHeight="1">
      <c r="A10" s="1" t="s">
        <v>472</v>
      </c>
    </row>
  </sheetData>
  <mergeCells count="5">
    <mergeCell ref="A3:E3"/>
    <mergeCell ref="A4:D4"/>
    <mergeCell ref="B5:D5"/>
    <mergeCell ref="A5:A6"/>
    <mergeCell ref="E5:E6"/>
  </mergeCells>
  <phoneticPr fontId="17"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topLeftCell="C1" workbookViewId="0">
      <pane ySplit="1" topLeftCell="A2" activePane="bottomLeft" state="frozen"/>
      <selection pane="bottomLeft" activeCell="D15" sqref="D15"/>
    </sheetView>
  </sheetViews>
  <sheetFormatPr defaultColWidth="9.1796875" defaultRowHeight="12" customHeight="1"/>
  <cols>
    <col min="1" max="1" width="34.26953125" style="1" customWidth="1"/>
    <col min="2" max="2" width="29" style="1" customWidth="1"/>
    <col min="3" max="5" width="23.54296875" style="1" customWidth="1"/>
    <col min="6" max="6" width="11.26953125" style="1" customWidth="1"/>
    <col min="7" max="7" width="25.1796875" style="1" customWidth="1"/>
    <col min="8" max="8" width="15.54296875" style="1" customWidth="1"/>
    <col min="9" max="9" width="13.453125" style="1" customWidth="1"/>
    <col min="10" max="10" width="18.81640625" style="1" customWidth="1"/>
    <col min="11" max="16384" width="9.1796875" style="1"/>
  </cols>
  <sheetData>
    <row r="1" spans="1:10" ht="12" customHeight="1">
      <c r="A1" s="2"/>
      <c r="B1" s="2"/>
      <c r="C1" s="2"/>
      <c r="D1" s="2"/>
      <c r="E1" s="2"/>
      <c r="F1" s="2"/>
      <c r="G1" s="2"/>
      <c r="H1" s="2"/>
      <c r="I1" s="2"/>
      <c r="J1" s="2"/>
    </row>
    <row r="2" spans="1:10" ht="16.5" customHeight="1">
      <c r="J2" s="4" t="s">
        <v>473</v>
      </c>
    </row>
    <row r="3" spans="1:10" ht="41.25" customHeight="1">
      <c r="A3" s="219" t="str">
        <f>"2025"&amp;"年对下转移支付绩效目标表"</f>
        <v>2025年对下转移支付绩效目标表</v>
      </c>
      <c r="B3" s="220"/>
      <c r="C3" s="220"/>
      <c r="D3" s="220"/>
      <c r="E3" s="220"/>
      <c r="F3" s="221"/>
      <c r="G3" s="220"/>
      <c r="H3" s="221"/>
      <c r="I3" s="221"/>
      <c r="J3" s="220"/>
    </row>
    <row r="4" spans="1:10" ht="17.25" customHeight="1">
      <c r="A4" s="222" t="s">
        <v>1</v>
      </c>
      <c r="B4" s="112"/>
      <c r="C4" s="112"/>
      <c r="D4" s="112"/>
      <c r="E4" s="112"/>
      <c r="F4" s="112"/>
      <c r="G4" s="112"/>
      <c r="H4" s="112"/>
    </row>
    <row r="5" spans="1:10" ht="44.25" customHeight="1">
      <c r="A5" s="31" t="s">
        <v>470</v>
      </c>
      <c r="B5" s="31" t="s">
        <v>302</v>
      </c>
      <c r="C5" s="31" t="s">
        <v>303</v>
      </c>
      <c r="D5" s="31" t="s">
        <v>304</v>
      </c>
      <c r="E5" s="31" t="s">
        <v>305</v>
      </c>
      <c r="F5" s="32" t="s">
        <v>306</v>
      </c>
      <c r="G5" s="31" t="s">
        <v>307</v>
      </c>
      <c r="H5" s="32" t="s">
        <v>308</v>
      </c>
      <c r="I5" s="32" t="s">
        <v>309</v>
      </c>
      <c r="J5" s="31" t="s">
        <v>310</v>
      </c>
    </row>
    <row r="6" spans="1:10" ht="14.25" customHeight="1">
      <c r="A6" s="31">
        <v>1</v>
      </c>
      <c r="B6" s="31">
        <v>2</v>
      </c>
      <c r="C6" s="31">
        <v>3</v>
      </c>
      <c r="D6" s="31">
        <v>4</v>
      </c>
      <c r="E6" s="31">
        <v>5</v>
      </c>
      <c r="F6" s="32">
        <v>6</v>
      </c>
      <c r="G6" s="31">
        <v>7</v>
      </c>
      <c r="H6" s="32">
        <v>8</v>
      </c>
      <c r="I6" s="32">
        <v>9</v>
      </c>
      <c r="J6" s="31">
        <v>10</v>
      </c>
    </row>
    <row r="7" spans="1:10" ht="42" customHeight="1">
      <c r="A7" s="33"/>
      <c r="B7" s="34"/>
      <c r="C7" s="34"/>
      <c r="D7" s="34"/>
      <c r="E7" s="22"/>
      <c r="F7" s="35"/>
      <c r="G7" s="22"/>
      <c r="H7" s="35"/>
      <c r="I7" s="35"/>
      <c r="J7" s="22"/>
    </row>
    <row r="8" spans="1:10" ht="42" customHeight="1">
      <c r="A8" s="33"/>
      <c r="B8" s="13"/>
      <c r="C8" s="13"/>
      <c r="D8" s="13"/>
      <c r="E8" s="33"/>
      <c r="F8" s="13"/>
      <c r="G8" s="33"/>
      <c r="H8" s="13"/>
      <c r="I8" s="13"/>
      <c r="J8" s="33"/>
    </row>
    <row r="9" spans="1:10" ht="12" customHeight="1">
      <c r="A9" s="1" t="s">
        <v>474</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2"/>
  <sheetViews>
    <sheetView showZeros="0" workbookViewId="0">
      <pane ySplit="1" topLeftCell="A2" activePane="bottomLeft" state="frozen"/>
      <selection pane="bottomLeft" activeCell="J14" sqref="J14"/>
    </sheetView>
  </sheetViews>
  <sheetFormatPr defaultColWidth="10.453125" defaultRowHeight="14.25" customHeight="1"/>
  <cols>
    <col min="1" max="3" width="33.7265625" style="1" customWidth="1"/>
    <col min="4" max="4" width="45.54296875" style="1" customWidth="1"/>
    <col min="5" max="5" width="27.54296875" style="1" customWidth="1"/>
    <col min="6" max="6" width="21.7265625" style="1" customWidth="1"/>
    <col min="7" max="9" width="26.26953125" style="1" customWidth="1"/>
    <col min="10" max="16384" width="10.453125" style="1"/>
  </cols>
  <sheetData>
    <row r="1" spans="1:9" ht="14.25" customHeight="1">
      <c r="A1" s="2"/>
      <c r="B1" s="2"/>
      <c r="C1" s="2"/>
      <c r="D1" s="2"/>
      <c r="E1" s="2"/>
      <c r="F1" s="2"/>
      <c r="G1" s="2"/>
      <c r="H1" s="2"/>
      <c r="I1" s="2"/>
    </row>
    <row r="2" spans="1:9" ht="14.25" customHeight="1">
      <c r="A2" s="279" t="s">
        <v>475</v>
      </c>
      <c r="B2" s="280"/>
      <c r="C2" s="280"/>
      <c r="D2" s="281"/>
      <c r="E2" s="281"/>
      <c r="F2" s="281"/>
      <c r="G2" s="280"/>
      <c r="H2" s="280"/>
      <c r="I2" s="281"/>
    </row>
    <row r="3" spans="1:9" ht="41.25" customHeight="1">
      <c r="A3" s="111" t="str">
        <f>"2025"&amp;"年新增资产配置预算表"</f>
        <v>2025年新增资产配置预算表</v>
      </c>
      <c r="B3" s="160"/>
      <c r="C3" s="160"/>
      <c r="D3" s="159"/>
      <c r="E3" s="159"/>
      <c r="F3" s="159"/>
      <c r="G3" s="160"/>
      <c r="H3" s="160"/>
      <c r="I3" s="159"/>
    </row>
    <row r="4" spans="1:9" ht="14.25" customHeight="1">
      <c r="A4" s="113" t="s">
        <v>1</v>
      </c>
      <c r="B4" s="282"/>
      <c r="C4" s="282"/>
      <c r="D4" s="21"/>
      <c r="F4" s="20"/>
      <c r="G4" s="19"/>
      <c r="H4" s="19"/>
      <c r="I4" s="30" t="s">
        <v>2</v>
      </c>
    </row>
    <row r="5" spans="1:9" ht="28.5" customHeight="1">
      <c r="A5" s="123" t="s">
        <v>180</v>
      </c>
      <c r="B5" s="163" t="s">
        <v>181</v>
      </c>
      <c r="C5" s="123" t="s">
        <v>476</v>
      </c>
      <c r="D5" s="123" t="s">
        <v>477</v>
      </c>
      <c r="E5" s="123" t="s">
        <v>478</v>
      </c>
      <c r="F5" s="123" t="s">
        <v>479</v>
      </c>
      <c r="G5" s="163" t="s">
        <v>480</v>
      </c>
      <c r="H5" s="163"/>
      <c r="I5" s="123"/>
    </row>
    <row r="6" spans="1:9" ht="21" customHeight="1">
      <c r="A6" s="123"/>
      <c r="B6" s="165"/>
      <c r="C6" s="165"/>
      <c r="D6" s="164"/>
      <c r="E6" s="165"/>
      <c r="F6" s="165"/>
      <c r="G6" s="17" t="s">
        <v>435</v>
      </c>
      <c r="H6" s="17" t="s">
        <v>481</v>
      </c>
      <c r="I6" s="17" t="s">
        <v>482</v>
      </c>
    </row>
    <row r="7" spans="1:9" ht="17.25" customHeight="1">
      <c r="A7" s="22" t="s">
        <v>83</v>
      </c>
      <c r="B7" s="23"/>
      <c r="C7" s="24" t="s">
        <v>84</v>
      </c>
      <c r="D7" s="22" t="s">
        <v>85</v>
      </c>
      <c r="E7" s="25" t="s">
        <v>86</v>
      </c>
      <c r="F7" s="22" t="s">
        <v>87</v>
      </c>
      <c r="G7" s="24" t="s">
        <v>88</v>
      </c>
      <c r="H7" s="26" t="s">
        <v>89</v>
      </c>
      <c r="I7" s="25" t="s">
        <v>90</v>
      </c>
    </row>
    <row r="8" spans="1:9" ht="17.25" customHeight="1">
      <c r="A8" s="27" t="s">
        <v>198</v>
      </c>
      <c r="B8" s="295" t="s">
        <v>71</v>
      </c>
      <c r="C8" s="295" t="s">
        <v>483</v>
      </c>
      <c r="D8" s="296" t="s">
        <v>484</v>
      </c>
      <c r="E8" s="297" t="s">
        <v>485</v>
      </c>
      <c r="F8" s="298" t="s">
        <v>486</v>
      </c>
      <c r="G8" s="299">
        <v>1</v>
      </c>
      <c r="H8" s="300">
        <v>5689.5</v>
      </c>
      <c r="I8" s="300">
        <v>5689.5</v>
      </c>
    </row>
    <row r="9" spans="1:9" ht="17.25" customHeight="1">
      <c r="A9" s="27" t="s">
        <v>198</v>
      </c>
      <c r="B9" s="295" t="s">
        <v>71</v>
      </c>
      <c r="C9" s="295" t="s">
        <v>483</v>
      </c>
      <c r="D9" s="296" t="s">
        <v>487</v>
      </c>
      <c r="E9" s="297" t="s">
        <v>488</v>
      </c>
      <c r="F9" s="298" t="s">
        <v>489</v>
      </c>
      <c r="G9" s="299">
        <v>1</v>
      </c>
      <c r="H9" s="300">
        <v>10430</v>
      </c>
      <c r="I9" s="300">
        <v>10430</v>
      </c>
    </row>
    <row r="10" spans="1:9" ht="17.25" customHeight="1">
      <c r="A10" s="27" t="s">
        <v>198</v>
      </c>
      <c r="B10" s="295" t="s">
        <v>71</v>
      </c>
      <c r="C10" s="295" t="s">
        <v>490</v>
      </c>
      <c r="D10" s="296" t="s">
        <v>491</v>
      </c>
      <c r="E10" s="297" t="s">
        <v>447</v>
      </c>
      <c r="F10" s="298" t="s">
        <v>448</v>
      </c>
      <c r="G10" s="299">
        <v>1</v>
      </c>
      <c r="H10" s="300">
        <v>2500</v>
      </c>
      <c r="I10" s="300">
        <v>2500</v>
      </c>
    </row>
    <row r="11" spans="1:9" ht="17.25" customHeight="1">
      <c r="A11" s="27" t="s">
        <v>198</v>
      </c>
      <c r="B11" s="295" t="s">
        <v>71</v>
      </c>
      <c r="C11" s="295" t="s">
        <v>490</v>
      </c>
      <c r="D11" s="296" t="s">
        <v>492</v>
      </c>
      <c r="E11" s="297" t="s">
        <v>450</v>
      </c>
      <c r="F11" s="298" t="s">
        <v>451</v>
      </c>
      <c r="G11" s="299">
        <v>4</v>
      </c>
      <c r="H11" s="300">
        <v>375</v>
      </c>
      <c r="I11" s="300">
        <v>1500</v>
      </c>
    </row>
    <row r="12" spans="1:9" ht="19.5" customHeight="1">
      <c r="A12" s="283" t="s">
        <v>56</v>
      </c>
      <c r="B12" s="284"/>
      <c r="C12" s="284"/>
      <c r="D12" s="285"/>
      <c r="E12" s="286"/>
      <c r="F12" s="286"/>
      <c r="G12" s="299">
        <v>7</v>
      </c>
      <c r="H12" s="300">
        <v>18994.5</v>
      </c>
      <c r="I12" s="300">
        <v>20119.5</v>
      </c>
    </row>
  </sheetData>
  <mergeCells count="11">
    <mergeCell ref="A2:I2"/>
    <mergeCell ref="A3:I3"/>
    <mergeCell ref="A4:C4"/>
    <mergeCell ref="G5:I5"/>
    <mergeCell ref="A12:F12"/>
    <mergeCell ref="A5:A6"/>
    <mergeCell ref="B5:B6"/>
    <mergeCell ref="C5:C6"/>
    <mergeCell ref="D5:D6"/>
    <mergeCell ref="E5:E6"/>
    <mergeCell ref="F5:F6"/>
  </mergeCells>
  <phoneticPr fontId="17"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workbookViewId="0">
      <pane ySplit="1" topLeftCell="A2" activePane="bottomLeft" state="frozen"/>
      <selection pane="bottomLeft" activeCell="D15" sqref="D15"/>
    </sheetView>
  </sheetViews>
  <sheetFormatPr defaultColWidth="9.1796875" defaultRowHeight="14.25" customHeight="1"/>
  <cols>
    <col min="1" max="1" width="19.26953125" style="1" customWidth="1"/>
    <col min="2" max="2" width="33.81640625" style="1" customWidth="1"/>
    <col min="3" max="3" width="23.81640625" style="1" customWidth="1"/>
    <col min="4" max="4" width="11.1796875" style="1" customWidth="1"/>
    <col min="5" max="5" width="17.7265625" style="1" customWidth="1"/>
    <col min="6" max="6" width="9.81640625" style="1" customWidth="1"/>
    <col min="7" max="7" width="17.7265625" style="1" customWidth="1"/>
    <col min="8" max="11" width="23.1796875" style="1" customWidth="1"/>
    <col min="12" max="16384" width="9.1796875" style="1"/>
  </cols>
  <sheetData>
    <row r="1" spans="1:11" ht="14.25" customHeight="1">
      <c r="A1" s="2"/>
      <c r="B1" s="2"/>
      <c r="C1" s="2"/>
      <c r="D1" s="2"/>
      <c r="E1" s="2"/>
      <c r="F1" s="2"/>
      <c r="G1" s="2"/>
      <c r="H1" s="2"/>
      <c r="I1" s="2"/>
      <c r="J1" s="2"/>
      <c r="K1" s="2"/>
    </row>
    <row r="2" spans="1:11" ht="14.25" customHeight="1">
      <c r="D2" s="3"/>
      <c r="E2" s="3"/>
      <c r="F2" s="3"/>
      <c r="G2" s="3"/>
      <c r="K2" s="4" t="s">
        <v>493</v>
      </c>
    </row>
    <row r="3" spans="1:11" ht="41.25" customHeight="1">
      <c r="A3" s="220" t="str">
        <f>"2025"&amp;"年上级转移支付补助项目支出预算表"</f>
        <v>2025年上级转移支付补助项目支出预算表</v>
      </c>
      <c r="B3" s="220"/>
      <c r="C3" s="220"/>
      <c r="D3" s="220"/>
      <c r="E3" s="220"/>
      <c r="F3" s="220"/>
      <c r="G3" s="220"/>
      <c r="H3" s="220"/>
      <c r="I3" s="220"/>
      <c r="J3" s="220"/>
      <c r="K3" s="220"/>
    </row>
    <row r="4" spans="1:11" ht="13.5" customHeight="1">
      <c r="A4" s="222" t="s">
        <v>1</v>
      </c>
      <c r="B4" s="287"/>
      <c r="C4" s="287"/>
      <c r="D4" s="287"/>
      <c r="E4" s="287"/>
      <c r="F4" s="287"/>
      <c r="G4" s="287"/>
      <c r="H4" s="6"/>
      <c r="I4" s="6"/>
      <c r="J4" s="6"/>
      <c r="K4" s="7" t="s">
        <v>2</v>
      </c>
    </row>
    <row r="5" spans="1:11" ht="21.75" customHeight="1">
      <c r="A5" s="206" t="s">
        <v>273</v>
      </c>
      <c r="B5" s="206" t="s">
        <v>183</v>
      </c>
      <c r="C5" s="206" t="s">
        <v>274</v>
      </c>
      <c r="D5" s="195" t="s">
        <v>184</v>
      </c>
      <c r="E5" s="195" t="s">
        <v>185</v>
      </c>
      <c r="F5" s="195" t="s">
        <v>275</v>
      </c>
      <c r="G5" s="195" t="s">
        <v>276</v>
      </c>
      <c r="H5" s="209" t="s">
        <v>56</v>
      </c>
      <c r="I5" s="199" t="s">
        <v>494</v>
      </c>
      <c r="J5" s="150"/>
      <c r="K5" s="151"/>
    </row>
    <row r="6" spans="1:11" ht="21.75" customHeight="1">
      <c r="A6" s="207"/>
      <c r="B6" s="207"/>
      <c r="C6" s="207"/>
      <c r="D6" s="198"/>
      <c r="E6" s="198"/>
      <c r="F6" s="198"/>
      <c r="G6" s="198"/>
      <c r="H6" s="196"/>
      <c r="I6" s="195" t="s">
        <v>59</v>
      </c>
      <c r="J6" s="195" t="s">
        <v>60</v>
      </c>
      <c r="K6" s="195" t="s">
        <v>61</v>
      </c>
    </row>
    <row r="7" spans="1:11" ht="40.5" customHeight="1">
      <c r="A7" s="208"/>
      <c r="B7" s="208"/>
      <c r="C7" s="208"/>
      <c r="D7" s="197"/>
      <c r="E7" s="197"/>
      <c r="F7" s="197"/>
      <c r="G7" s="197"/>
      <c r="H7" s="155"/>
      <c r="I7" s="197" t="s">
        <v>58</v>
      </c>
      <c r="J7" s="197"/>
      <c r="K7" s="197"/>
    </row>
    <row r="8" spans="1:11" ht="15" customHeight="1">
      <c r="A8" s="11">
        <v>1</v>
      </c>
      <c r="B8" s="11">
        <v>2</v>
      </c>
      <c r="C8" s="11">
        <v>3</v>
      </c>
      <c r="D8" s="11">
        <v>4</v>
      </c>
      <c r="E8" s="11">
        <v>5</v>
      </c>
      <c r="F8" s="11">
        <v>6</v>
      </c>
      <c r="G8" s="11">
        <v>7</v>
      </c>
      <c r="H8" s="11">
        <v>8</v>
      </c>
      <c r="I8" s="11">
        <v>9</v>
      </c>
      <c r="J8" s="17">
        <v>10</v>
      </c>
      <c r="K8" s="17">
        <v>11</v>
      </c>
    </row>
    <row r="9" spans="1:11" ht="15" customHeight="1">
      <c r="A9" s="12"/>
      <c r="B9" s="12"/>
      <c r="C9" s="11"/>
      <c r="D9" s="11"/>
      <c r="E9" s="11"/>
      <c r="F9" s="11"/>
      <c r="G9" s="11"/>
      <c r="H9" s="11"/>
      <c r="I9" s="11"/>
      <c r="J9" s="17"/>
      <c r="K9" s="17"/>
    </row>
    <row r="10" spans="1:11" ht="18.75" customHeight="1">
      <c r="A10" s="288" t="s">
        <v>170</v>
      </c>
      <c r="B10" s="289"/>
      <c r="C10" s="289"/>
      <c r="D10" s="289"/>
      <c r="E10" s="289"/>
      <c r="F10" s="289"/>
      <c r="G10" s="135"/>
      <c r="H10" s="16"/>
      <c r="I10" s="16"/>
      <c r="J10" s="16"/>
      <c r="K10" s="18"/>
    </row>
    <row r="11" spans="1:11" ht="14.25" customHeight="1">
      <c r="A11" s="294" t="s">
        <v>501</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3"/>
  <sheetViews>
    <sheetView showZeros="0" workbookViewId="0">
      <pane ySplit="1" topLeftCell="A2" activePane="bottomLeft" state="frozen"/>
      <selection pane="bottomLeft" activeCell="B12" sqref="B12"/>
    </sheetView>
  </sheetViews>
  <sheetFormatPr defaultColWidth="9.1796875" defaultRowHeight="14.25" customHeight="1"/>
  <cols>
    <col min="1" max="1" width="27.6328125" style="1" customWidth="1"/>
    <col min="2" max="2" width="20.81640625" style="1" customWidth="1"/>
    <col min="3" max="3" width="30.81640625" style="1" customWidth="1"/>
    <col min="4" max="4" width="28" style="1" customWidth="1"/>
    <col min="5" max="7" width="23.81640625" style="1" customWidth="1"/>
    <col min="8" max="16384" width="9.1796875" style="1"/>
  </cols>
  <sheetData>
    <row r="1" spans="1:7" ht="14.25" customHeight="1">
      <c r="A1" s="2"/>
      <c r="B1" s="2"/>
      <c r="C1" s="2"/>
      <c r="D1" s="2"/>
      <c r="E1" s="2"/>
      <c r="F1" s="2"/>
      <c r="G1" s="2"/>
    </row>
    <row r="2" spans="1:7" ht="13.5" customHeight="1">
      <c r="D2" s="3"/>
      <c r="G2" s="4" t="s">
        <v>495</v>
      </c>
    </row>
    <row r="3" spans="1:7" ht="41.25" customHeight="1">
      <c r="A3" s="220" t="str">
        <f>"2025"&amp;"年部门项目中期规划预算表"</f>
        <v>2025年部门项目中期规划预算表</v>
      </c>
      <c r="B3" s="220"/>
      <c r="C3" s="220"/>
      <c r="D3" s="220"/>
      <c r="E3" s="220"/>
      <c r="F3" s="220"/>
      <c r="G3" s="220"/>
    </row>
    <row r="4" spans="1:7" ht="13.5" customHeight="1">
      <c r="A4" s="222" t="s">
        <v>1</v>
      </c>
      <c r="B4" s="287"/>
      <c r="C4" s="287"/>
      <c r="D4" s="287"/>
      <c r="E4" s="6"/>
      <c r="F4" s="6"/>
      <c r="G4" s="7" t="s">
        <v>2</v>
      </c>
    </row>
    <row r="5" spans="1:7" ht="21.75" customHeight="1">
      <c r="A5" s="206" t="s">
        <v>274</v>
      </c>
      <c r="B5" s="206" t="s">
        <v>273</v>
      </c>
      <c r="C5" s="206" t="s">
        <v>183</v>
      </c>
      <c r="D5" s="195" t="s">
        <v>496</v>
      </c>
      <c r="E5" s="199" t="s">
        <v>59</v>
      </c>
      <c r="F5" s="150"/>
      <c r="G5" s="151"/>
    </row>
    <row r="6" spans="1:7" ht="21.75" customHeight="1">
      <c r="A6" s="207"/>
      <c r="B6" s="207"/>
      <c r="C6" s="207"/>
      <c r="D6" s="198"/>
      <c r="E6" s="209" t="str">
        <f>"2025"&amp;"年"</f>
        <v>2025年</v>
      </c>
      <c r="F6" s="195" t="str">
        <f>("2025"+1)&amp;"年"</f>
        <v>2026年</v>
      </c>
      <c r="G6" s="195" t="str">
        <f>("2025"+2)&amp;"年"</f>
        <v>2027年</v>
      </c>
    </row>
    <row r="7" spans="1:7" ht="40.5" customHeight="1">
      <c r="A7" s="208"/>
      <c r="B7" s="208"/>
      <c r="C7" s="208"/>
      <c r="D7" s="197"/>
      <c r="E7" s="155"/>
      <c r="F7" s="197" t="s">
        <v>58</v>
      </c>
      <c r="G7" s="197"/>
    </row>
    <row r="8" spans="1:7" ht="15" customHeight="1">
      <c r="A8" s="11">
        <v>1</v>
      </c>
      <c r="B8" s="11">
        <v>2</v>
      </c>
      <c r="C8" s="11">
        <v>3</v>
      </c>
      <c r="D8" s="11">
        <v>4</v>
      </c>
      <c r="E8" s="11">
        <v>5</v>
      </c>
      <c r="F8" s="11">
        <v>6</v>
      </c>
      <c r="G8" s="11">
        <v>7</v>
      </c>
    </row>
    <row r="9" spans="1:7" ht="15" customHeight="1">
      <c r="A9" s="293" t="s">
        <v>71</v>
      </c>
      <c r="B9" s="12" t="s">
        <v>497</v>
      </c>
      <c r="C9" s="12" t="s">
        <v>292</v>
      </c>
      <c r="D9" s="13" t="s">
        <v>498</v>
      </c>
      <c r="E9" s="14">
        <v>558900</v>
      </c>
      <c r="F9" s="14">
        <v>680400</v>
      </c>
      <c r="G9" s="14">
        <v>680400</v>
      </c>
    </row>
    <row r="10" spans="1:7" ht="15" customHeight="1">
      <c r="A10" s="293" t="s">
        <v>71</v>
      </c>
      <c r="B10" s="12" t="s">
        <v>497</v>
      </c>
      <c r="C10" s="12" t="s">
        <v>296</v>
      </c>
      <c r="D10" s="13" t="s">
        <v>498</v>
      </c>
      <c r="E10" s="14">
        <v>160000</v>
      </c>
      <c r="F10" s="14"/>
      <c r="G10" s="14"/>
    </row>
    <row r="11" spans="1:7" ht="17.25" customHeight="1">
      <c r="A11" s="293" t="s">
        <v>71</v>
      </c>
      <c r="B11" s="12" t="s">
        <v>497</v>
      </c>
      <c r="C11" s="12" t="s">
        <v>300</v>
      </c>
      <c r="D11" s="13" t="s">
        <v>498</v>
      </c>
      <c r="E11" s="14">
        <v>300000</v>
      </c>
      <c r="F11" s="14"/>
      <c r="G11" s="14"/>
    </row>
    <row r="12" spans="1:7" ht="18.75" customHeight="1">
      <c r="A12" s="293" t="s">
        <v>71</v>
      </c>
      <c r="B12" s="12" t="s">
        <v>499</v>
      </c>
      <c r="C12" s="12" t="s">
        <v>281</v>
      </c>
      <c r="D12" s="13" t="s">
        <v>498</v>
      </c>
      <c r="E12" s="14">
        <v>2291835</v>
      </c>
      <c r="F12" s="14">
        <v>4498200</v>
      </c>
      <c r="G12" s="14">
        <v>5424300</v>
      </c>
    </row>
    <row r="13" spans="1:7" ht="18.75" customHeight="1">
      <c r="A13" s="290" t="s">
        <v>56</v>
      </c>
      <c r="B13" s="291" t="s">
        <v>500</v>
      </c>
      <c r="C13" s="291"/>
      <c r="D13" s="292"/>
      <c r="E13" s="14">
        <v>3310735</v>
      </c>
      <c r="F13" s="14">
        <v>5178600</v>
      </c>
      <c r="G13" s="14">
        <v>6104700</v>
      </c>
    </row>
  </sheetData>
  <mergeCells count="11">
    <mergeCell ref="A3:G3"/>
    <mergeCell ref="A4:D4"/>
    <mergeCell ref="E5:G5"/>
    <mergeCell ref="A13:D13"/>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16</vt:i4>
      </vt:variant>
    </vt:vector>
  </HeadingPairs>
  <TitlesOfParts>
    <vt:vector size="33"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昆明市西山区福海中学</cp:lastModifiedBy>
  <cp:lastPrinted>2025-04-03T01:11:31Z</cp:lastPrinted>
  <dcterms:created xsi:type="dcterms:W3CDTF">2025-02-06T07:09:00Z</dcterms:created>
  <dcterms:modified xsi:type="dcterms:W3CDTF">2025-04-03T01:30:51Z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FE1B5E14E93C4F75AACBE8440BB63244_13</vt:lpwstr>
  </property>
  <property fmtid="{D5CDD505-2E9C-101B-9397-08002B2CF9AE}" pid="3" name="KSOProductBuildVer">
    <vt:lpwstr>2052-12.1.0.20305</vt:lpwstr>
  </property>
</Properties>
</file>