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20" windowHeight="11020" tabRatio="894"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1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6" hidden="1">部门基本支出预算表04!$A$8:$X$8</definedName>
    <definedName name="_xlnm._FilterDatabase" localSheetId="8" hidden="1">'部门项目支出绩效目标表05-2'!$A$5:$J$44</definedName>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7"/>
  <c r="F6"/>
  <c r="E6"/>
  <c r="A3"/>
  <c r="A3" i="16"/>
  <c r="A3" i="15"/>
  <c r="A3" i="14"/>
  <c r="A3" i="13"/>
  <c r="A3" i="12"/>
  <c r="A3" i="11"/>
  <c r="A3" i="10"/>
  <c r="A3" i="9"/>
  <c r="A3" i="18"/>
  <c r="A3" i="7"/>
  <c r="A3" i="6"/>
  <c r="A3" i="5"/>
  <c r="A3" i="4"/>
  <c r="A3" i="3"/>
  <c r="A3" i="2"/>
  <c r="A3" i="1"/>
</calcChain>
</file>

<file path=xl/sharedStrings.xml><?xml version="1.0" encoding="utf-8"?>
<sst xmlns="http://schemas.openxmlformats.org/spreadsheetml/2006/main" count="1042" uniqueCount="452">
  <si>
    <t>预算01-1表</t>
  </si>
  <si>
    <t>单位名称：昆明市西山区第一托育园</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</si>
  <si>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</si>
  <si>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</si>
  <si>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</si>
  <si>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</si>
  <si>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</si>
  <si>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</si>
  <si>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</si>
  <si>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</si>
  <si>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</si>
  <si>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</si>
  <si>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</si>
  <si>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</si>
  <si>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</si>
  <si>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</si>
  <si>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</si>
  <si>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</si>
  <si>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</si>
  <si>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</si>
  <si>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</si>
  <si>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</si>
  <si>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</si>
  <si>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</si>
  <si>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</si>
  <si>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</si>
  <si>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</si>
  <si>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</si>
  <si>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</si>
  <si>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</si>
  <si>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</si>
  <si>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</si>
  <si>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</si>
  <si>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</si>
  <si>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</si>
  <si>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</si>
  <si>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</si>
  <si>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</si>
  <si>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</si>
  <si>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</si>
  <si>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</si>
  <si>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</si>
  <si>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</si>
  <si>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</si>
  <si>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</si>
  <si>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</si>
  <si>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</si>
  <si>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</si>
  <si>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</si>
  <si>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</si>
  <si>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</si>
  <si>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</si>
  <si>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</si>
  <si>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</si>
  <si>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</si>
  <si>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</si>
  <si>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</si>
  <si>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</si>
  <si>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</si>
  <si>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</si>
  <si>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</si>
  <si>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</si>
  <si>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</si>
  <si>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</si>
  <si>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</si>
  <si>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</si>
  <si>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</si>
  <si>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</si>
  <si>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</si>
  <si>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</si>
  <si>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昆明市西山区第一托育园</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</si>
  <si>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</si>
  <si>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</si>
  <si>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</si>
  <si>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</si>
  <si>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</si>
  <si>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</si>
  <si>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</si>
  <si>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</si>
  <si>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</si>
  <si>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</si>
  <si>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</si>
  <si>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</si>
  <si>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</si>
  <si>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</si>
  <si>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</si>
  <si>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</si>
  <si>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</si>
  <si>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</si>
  <si>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</si>
  <si>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</si>
  <si>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</si>
  <si>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</si>
  <si>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</si>
  <si>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</si>
  <si>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</si>
  <si>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</si>
  <si>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</si>
  <si>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</si>
  <si>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</si>
  <si>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</si>
  <si>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</si>
  <si>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</si>
  <si>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</si>
  <si>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</si>
  <si>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</si>
  <si>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</si>
  <si>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</si>
  <si>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</si>
  <si>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</si>
  <si>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</si>
  <si>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</si>
  <si>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</si>
  <si>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</si>
  <si>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</si>
  <si>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</si>
  <si>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</si>
  <si>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</si>
  <si>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</si>
  <si>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</si>
  <si>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</si>
  <si>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</si>
  <si>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</si>
  <si>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</si>
  <si>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</si>
  <si>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</si>
  <si>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</si>
  <si>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</si>
  <si>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</si>
  <si>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</si>
  <si>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</si>
  <si>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</si>
  <si>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</si>
  <si>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</si>
  <si>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</si>
  <si>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</si>
  <si>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</si>
  <si>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</si>
  <si>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</si>
  <si>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</si>
  <si>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</si>
  <si>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</si>
  <si>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</si>
  <si>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</si>
  <si>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</si>
  <si>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</si>
  <si>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</si>
  <si>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</si>
  <si>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</si>
  <si>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</si>
  <si>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</si>
  <si>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</si>
  <si>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</si>
  <si>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</si>
  <si>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</si>
  <si>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</si>
  <si>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</si>
  <si>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</si>
  <si>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</si>
  <si>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</si>
  <si>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</si>
  <si>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</si>
  <si>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</si>
  <si>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</si>
  <si>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</si>
  <si>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</si>
  <si>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</si>
  <si>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</si>
  <si>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</si>
  <si>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</si>
  <si>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</si>
  <si>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</si>
  <si>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</si>
  <si>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</si>
  <si>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</si>
  <si>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我单位2025年无一般公共预算“三公”经费支出预算表相关内容，此表为空表。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</si>
  <si>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</si>
  <si>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</si>
  <si>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</si>
  <si>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</si>
  <si>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</si>
  <si>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</si>
  <si>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</si>
  <si>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</si>
  <si>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</si>
  <si>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</si>
  <si>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</si>
  <si>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</si>
  <si>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</si>
  <si>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</si>
  <si>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</si>
  <si>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</si>
  <si>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</si>
  <si>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</si>
  <si>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</si>
  <si>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</si>
  <si>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530112221100000260959</t>
  </si>
  <si>
    <t>养老保险</t>
  </si>
  <si>
    <t>30108</t>
  </si>
  <si>
    <t>机关事业单位基本养老保险缴费</t>
  </si>
  <si>
    <t>基本医疗保险（事业）</t>
  </si>
  <si>
    <t>30110</t>
  </si>
  <si>
    <t>职工基本医疗保险缴费</t>
  </si>
  <si>
    <t>公务员医疗统筹</t>
  </si>
  <si>
    <t>30111</t>
  </si>
  <si>
    <t>公务员医疗补助缴费</t>
  </si>
  <si>
    <t>失业保险</t>
  </si>
  <si>
    <t>30112</t>
  </si>
  <si>
    <t>其他社会保障缴费</t>
  </si>
  <si>
    <t>重特病医疗统筹</t>
  </si>
  <si>
    <t>工伤保险</t>
  </si>
  <si>
    <t>530112221100000260960</t>
  </si>
  <si>
    <t>事业工会经费</t>
  </si>
  <si>
    <t>30228</t>
  </si>
  <si>
    <t>工会经费</t>
  </si>
  <si>
    <t>530112221100000260958</t>
  </si>
  <si>
    <t>事业基本工资</t>
  </si>
  <si>
    <t>30101</t>
  </si>
  <si>
    <t>基本工资</t>
  </si>
  <si>
    <t>事业津贴补贴</t>
  </si>
  <si>
    <t>30102</t>
  </si>
  <si>
    <t>津贴补贴</t>
  </si>
  <si>
    <t>事业年终一次性奖金</t>
  </si>
  <si>
    <t>30103</t>
  </si>
  <si>
    <t>奖金</t>
  </si>
  <si>
    <t>奖励性绩效工资</t>
  </si>
  <si>
    <t>30107</t>
  </si>
  <si>
    <t>绩效工资</t>
  </si>
  <si>
    <t>基础性绩效工资</t>
  </si>
  <si>
    <t>530112231100001421929</t>
  </si>
  <si>
    <t>事业政府综合目标奖</t>
  </si>
  <si>
    <t>事业绩效奖励（2017提高部分）</t>
  </si>
  <si>
    <t>30113</t>
  </si>
  <si>
    <t>530112251100003697964</t>
  </si>
  <si>
    <t>残疾人就业保障金</t>
  </si>
  <si>
    <t>30299</t>
  </si>
  <si>
    <t>其他商品和服务支出</t>
  </si>
  <si>
    <t>530112241100002252603</t>
  </si>
  <si>
    <t>教育部门临聘人员保险</t>
  </si>
  <si>
    <t>30199</t>
  </si>
  <si>
    <t>其他工资福利支出</t>
  </si>
  <si>
    <t>教育部门临聘人员工资</t>
  </si>
  <si>
    <t>530112221100000260984</t>
  </si>
  <si>
    <t>区属学校、幼儿园党建经费</t>
  </si>
  <si>
    <t>30201</t>
  </si>
  <si>
    <t>办公费</t>
  </si>
  <si>
    <t>教育部门培训费</t>
  </si>
  <si>
    <t>30216</t>
  </si>
  <si>
    <t>培训费</t>
  </si>
  <si>
    <t>教育部门福利费</t>
  </si>
  <si>
    <t>30229</t>
  </si>
  <si>
    <t>福利费</t>
  </si>
  <si>
    <t>预算05-1表</t>
  </si>
  <si>
    <t>项目分类</t>
  </si>
  <si>
    <t>项目单位</t>
  </si>
  <si>
    <t>经济科目编码</t>
  </si>
  <si>
    <t>经济科目名称</t>
  </si>
  <si>
    <t>本年拨款</t>
  </si>
  <si>
    <t>其中：本次下达</t>
  </si>
  <si>
    <t>313事业发展类</t>
  </si>
  <si>
    <t>530112221100000231608</t>
  </si>
  <si>
    <t>托育园运转补助经费</t>
  </si>
  <si>
    <t>30213</t>
  </si>
  <si>
    <t>邮电费</t>
  </si>
  <si>
    <t>水费</t>
  </si>
  <si>
    <t>31099</t>
  </si>
  <si>
    <t>电费</t>
  </si>
  <si>
    <t>30209</t>
  </si>
  <si>
    <t>530112231100001329841</t>
  </si>
  <si>
    <t>西山区校园人防建设项目补助经费</t>
  </si>
  <si>
    <t>30227</t>
  </si>
  <si>
    <t>劳务费</t>
  </si>
  <si>
    <t>预算05-2表</t>
  </si>
  <si>
    <t>项目年度绩效目标</t>
  </si>
  <si>
    <t>一级指标</t>
  </si>
  <si>
    <t>二级指标</t>
  </si>
  <si>
    <t>三级指标</t>
  </si>
  <si>
    <t>指标性质</t>
  </si>
  <si>
    <t>指标值</t>
  </si>
  <si>
    <t>度量单位</t>
  </si>
  <si>
    <t>指标属性</t>
  </si>
  <si>
    <t>指标内容</t>
  </si>
  <si>
    <t>银龄名长补助经费</t>
  </si>
  <si>
    <t>根据昆明市教育体育局等3部门关于印发《昆明市银龄名校（园）长五年行动计划（2021—2025年）》的通知，县区所属学校引进银龄讲师所需经费由同级财政保障。
《昆明市教育体育局等3部门印发〈昆明市银龄名校（园）长行动计划（2024-2025年）〉的通知》（昆教体发〔2024〕124号）、《昆明市教育体育局、昆明市财政局关于印发〈昆明市银龄讲学行动计（2024—2025年）〉的通知》（昆教体发〔2024〕126号）</t>
  </si>
  <si>
    <t>产出指标</t>
  </si>
  <si>
    <t>数量指标</t>
  </si>
  <si>
    <t>实际经验受益人数</t>
  </si>
  <si>
    <t>=</t>
  </si>
  <si>
    <t>100</t>
  </si>
  <si>
    <t>人</t>
  </si>
  <si>
    <t>定量指标</t>
  </si>
  <si>
    <t>《昆明市银龄名校（园）长五年行动计划（2021—2025年）》的通知</t>
  </si>
  <si>
    <t>质量指标</t>
  </si>
  <si>
    <t>标准达标率</t>
  </si>
  <si>
    <t>%</t>
  </si>
  <si>
    <t>补助标准达标率</t>
  </si>
  <si>
    <t>时效指标</t>
  </si>
  <si>
    <t>资金到位率</t>
  </si>
  <si>
    <t>成本指标</t>
  </si>
  <si>
    <t>经济成本指标</t>
  </si>
  <si>
    <t>160000</t>
  </si>
  <si>
    <t>元</t>
  </si>
  <si>
    <t>依据2025年银龄计划项目实施计划。按照学校师生比测算缺员情况及大竞赛要求，根据学校实际需求测算需求人员及学科。</t>
  </si>
  <si>
    <t>效益指标</t>
  </si>
  <si>
    <t>经济效益</t>
  </si>
  <si>
    <t>正策知晓率</t>
  </si>
  <si>
    <t>补助对象正策的知晓度。</t>
  </si>
  <si>
    <t>社会效益</t>
  </si>
  <si>
    <t>辐射园区</t>
  </si>
  <si>
    <t>所</t>
  </si>
  <si>
    <t>反映引领和指导的幼儿园数量。</t>
  </si>
  <si>
    <t>满意度指标</t>
  </si>
  <si>
    <t>服务对象满意度</t>
  </si>
  <si>
    <t>教师满意度</t>
  </si>
  <si>
    <t>&gt;=</t>
  </si>
  <si>
    <t>98</t>
  </si>
  <si>
    <t>强化人防建设，建立业务素质过硬的保安队伍，消除校园安全隐患，构建和谐校园，为学生提供一个优质安全的校园环境，确保学生健康成长。</t>
  </si>
  <si>
    <t>保安人员数量</t>
  </si>
  <si>
    <t>人(人次、家)</t>
  </si>
  <si>
    <t>反映保安人员数量是否足额到岗。</t>
  </si>
  <si>
    <t>工作考核达标率</t>
  </si>
  <si>
    <t>反映保安人员工作的达标情况。</t>
  </si>
  <si>
    <t>缺岗率</t>
  </si>
  <si>
    <t>&lt;=</t>
  </si>
  <si>
    <t>0</t>
  </si>
  <si>
    <t>反映保安是否在工作时段缺岗。</t>
  </si>
  <si>
    <t>发放及时率</t>
  </si>
  <si>
    <t>反映发放单位及时发放补助资金的情况。
发放及时率=在时限内发放资金/应发放资金*100%</t>
  </si>
  <si>
    <t>558900</t>
  </si>
  <si>
    <t>依据2024年全年预算测算。</t>
  </si>
  <si>
    <t>校安事故发生数</t>
  </si>
  <si>
    <t>起</t>
  </si>
  <si>
    <t>反映项目的实施是否存在校园安全事故。</t>
  </si>
  <si>
    <t>校园安全提升情况</t>
  </si>
  <si>
    <t>提升</t>
  </si>
  <si>
    <t>是/否</t>
  </si>
  <si>
    <t>定性指标</t>
  </si>
  <si>
    <t>反映项目的实施是否有效提升校园安全。</t>
  </si>
  <si>
    <t>可持续影响</t>
  </si>
  <si>
    <t>为学生提供一个优质安全的校园环境</t>
  </si>
  <si>
    <t>反映指标达到的效果。</t>
  </si>
  <si>
    <t>受益对象满意度</t>
  </si>
  <si>
    <t>95</t>
  </si>
  <si>
    <t>反映获补助受益对象的满意程度。</t>
  </si>
  <si>
    <t>自办食堂伙食费收入经费</t>
  </si>
  <si>
    <t>2025年幼儿伙食费</t>
  </si>
  <si>
    <t>开设班级数</t>
  </si>
  <si>
    <t>个</t>
  </si>
  <si>
    <t>反映幼儿开设班级数</t>
  </si>
  <si>
    <t>幼儿交费率</t>
  </si>
  <si>
    <t>反映收取幼儿伙食费</t>
  </si>
  <si>
    <t>伙食费用于开支幼儿伙食费率</t>
  </si>
  <si>
    <t>家长满意度</t>
  </si>
  <si>
    <t>反映家长满意度</t>
  </si>
  <si>
    <t>西山区新办幼儿园开办费补助专项经费</t>
  </si>
  <si>
    <t>为了全面贯彻党的教育方针，加快补齐教育短板，昆明市第三幼儿园幼儿园书香云海园区将于2025年9月开园招生。为保障幼儿园正常运转，故申请新办园开办费30万元，以确保开班办园各项工作的顺利开展。</t>
  </si>
  <si>
    <t>补助对象</t>
  </si>
  <si>
    <t>新办幼儿园</t>
  </si>
  <si>
    <t>幼儿园办园规模</t>
  </si>
  <si>
    <t>班次</t>
  </si>
  <si>
    <t>小班4个、中班3个、大班3个班。</t>
  </si>
  <si>
    <t>资金支付完成时间</t>
  </si>
  <si>
    <t>月</t>
  </si>
  <si>
    <t>2025年底前完成支付</t>
  </si>
  <si>
    <t>解决资金短缺问题</t>
  </si>
  <si>
    <t>&gt;</t>
  </si>
  <si>
    <t>90</t>
  </si>
  <si>
    <t>新办幼儿园开办费补助专项经费，以保证幼儿园正常运转</t>
  </si>
  <si>
    <t>激发广大教师教书育人的社会责任感和荣誉感，解决所在片区孩子入园问题</t>
  </si>
  <si>
    <t>稳定教师队伍，开展培训活动，激发教书育人责任感，荣誉感</t>
  </si>
  <si>
    <t>提升教育教学水平和教育管理质量</t>
  </si>
  <si>
    <t>教育教学水平和教育管理质量有显著提高</t>
  </si>
  <si>
    <t>家长调查问卷、家长座谈会了解家长满意程度</t>
  </si>
  <si>
    <t>幼儿园运转补助经费</t>
  </si>
  <si>
    <t>实施学龄前幼儿保育和教育，促进基础教育发展。其主要职责任务是：
1.认真贯彻执行党和国家的教育方针政策、法律法规及《幼儿园纲要》、《幼儿园工作规程》等；坚持正确的办园方向，制订幼儿园发展的目标和措施，并组织实施。
2.贯彻执行国家幼儿园课程标准，坚持保育和教育相结合，遵循幼儿身心发展的规律、年龄特点、个体差异等，对幼儿实施体、智、德、美诸方面全面发展的教育，促进幼儿身心和谐发展。
3、继续开展“园长培训班”任务和跟岗学习任务，积极开展“对口帮扶”，引领昆明市、西山区开展课程游戏化课题研究；依托“王蕾名师工作室”课题研究，推动教师专业发展。
4、整体支出控制在预算内。
5、各部门完成年度整体绩效目标。
6、发挥幼儿园对社会的教育影响力。
幼儿园根据量入为出，统筹兼顾，保证重点，收支平衡“为原则，在保证幼儿园正常运转和发展的基本需要为前提参考同类幼儿园年度预算、决算情况，以及对园内人员和物资的需求进行核算，并且通过市场调查，对物价进行了解，结合实际的需求，申请此项目。进行了充分的调查研究和合理测算，能够实现和完成绩效目标。按照轻重缓急、统筹兼顾的原则安排使用改善办学条件经费，既要保证日常开展教育教学活动所需的基本开支，又要适当安排促进学生全面发展所需的活动经费开支。</t>
  </si>
  <si>
    <t>培训参加人次</t>
  </si>
  <si>
    <t>人次</t>
  </si>
  <si>
    <t>反映预算部门（单位）组织开展各类培训的人次。</t>
  </si>
  <si>
    <t>幼儿人数</t>
  </si>
  <si>
    <t>543</t>
  </si>
  <si>
    <t>2024年幼儿园实有人数统计</t>
  </si>
  <si>
    <t>培训人员合格率</t>
  </si>
  <si>
    <t>反映预算部门（单位）组织开展各类培训的质量。
培训人员合格率=（合格的学员数量/培训总学员数量）*100%。</t>
  </si>
  <si>
    <t>工资发放率</t>
  </si>
  <si>
    <t>2024年幼儿园工资发放表</t>
  </si>
  <si>
    <t>完成时间</t>
  </si>
  <si>
    <t>2025年12月</t>
  </si>
  <si>
    <t>年</t>
  </si>
  <si>
    <t>根据2022年总体支出情况，按照教育局、财政局的要求按时完成绩效考核。</t>
  </si>
  <si>
    <t>2291835</t>
  </si>
  <si>
    <t>根据2025年总体预算情况。</t>
  </si>
  <si>
    <t>幼儿入园解决家长后顾之忧</t>
  </si>
  <si>
    <t>根据2025年我园入园实际人数。</t>
  </si>
  <si>
    <t>园长基地培养优秀园长</t>
  </si>
  <si>
    <t>60</t>
  </si>
  <si>
    <t>2025年园长基地预计培养的园长人数。</t>
  </si>
  <si>
    <t>使用人员满意度</t>
  </si>
  <si>
    <t>反映服务对象对购置设备的整体满意情况。
使用人员满意度=（对购置设备满意的人数/问卷调查人数）*100%。</t>
  </si>
  <si>
    <t>　 家长满意度</t>
  </si>
  <si>
    <t>2025年家长满意度调查问卷，</t>
  </si>
  <si>
    <t>预算06表</t>
  </si>
  <si>
    <t>政府性基金预算支出预算表</t>
  </si>
  <si>
    <t>单位名称：昆明市发展和改革委员会</t>
  </si>
  <si>
    <t>政府性基金预算支出</t>
  </si>
  <si>
    <t>我单位2025年无部门政府性基金预算支出预算表相关内容，此表为空表。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</si>
  <si>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</si>
  <si>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</si>
  <si>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</si>
  <si>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</si>
  <si>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</si>
  <si>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</si>
  <si>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</si>
  <si>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</si>
  <si>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</si>
  <si>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</si>
  <si>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</si>
  <si>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安保服务采购</t>
  </si>
  <si>
    <t>保安服务</t>
  </si>
  <si>
    <t>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</si>
  <si>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</si>
  <si>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</si>
  <si>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</si>
  <si>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</si>
  <si>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</si>
  <si>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</si>
  <si>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</si>
  <si>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</si>
  <si>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我单位2025年无政府购买服务相关内容，此表为空表。</t>
  </si>
  <si>
    <t>预算09-1表</t>
  </si>
  <si>
    <t>单位名称（项目）</t>
  </si>
  <si>
    <t>地区</t>
  </si>
  <si>
    <t>我单位2025年无对下转移支付预算表相关内容，此表为空表。</t>
  </si>
  <si>
    <t>预算09-2表</t>
  </si>
  <si>
    <t xml:space="preserve">预算10表
</t>
  </si>
  <si>
    <t>资产类别</t>
  </si>
  <si>
    <t>资产分类代码.名称</t>
  </si>
  <si>
    <t>资产名称</t>
  </si>
  <si>
    <t>计量单位</t>
  </si>
  <si>
    <t>财政部门批复数（元）</t>
  </si>
  <si>
    <t>单价</t>
  </si>
  <si>
    <t>金额</t>
  </si>
  <si>
    <t>我单位2025年无新增资产配置支付预算表相关内容，此表为空表。</t>
  </si>
  <si>
    <t>预算11表</t>
  </si>
  <si>
    <t>上级补助</t>
  </si>
  <si>
    <t>预算12表</t>
  </si>
  <si>
    <t>项目级次</t>
  </si>
  <si>
    <t>311 专项业务类</t>
  </si>
  <si>
    <t>本级</t>
  </si>
  <si>
    <t>313 事业发展类</t>
  </si>
  <si>
    <t/>
  </si>
  <si>
    <t>昆明市西山区第一托育园</t>
    <phoneticPr fontId="17" type="noConversion"/>
  </si>
  <si>
    <t>我单位2025年度无上级转移支付补助项目支出预算，此表为空表。</t>
    <phoneticPr fontId="17" type="noConversion"/>
  </si>
</sst>
</file>

<file path=xl/styles.xml><?xml version="1.0" encoding="utf-8"?>
<styleSheet xmlns="http://schemas.openxmlformats.org/spreadsheetml/2006/main">
  <numFmts count="5">
    <numFmt numFmtId="176" formatCode="yyyy/mm/dd\ hh:mm:ss"/>
    <numFmt numFmtId="177" formatCode="yyyy/mm/dd"/>
    <numFmt numFmtId="178" formatCode="#,##0.00;\-#,##0.00;;@"/>
    <numFmt numFmtId="179" formatCode="hh:mm:ss"/>
    <numFmt numFmtId="180" formatCode="#,##0;\-#,##0;;@"/>
  </numFmts>
  <fonts count="1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family val="2"/>
    </font>
    <font>
      <b/>
      <sz val="23.95"/>
      <color rgb="FF000000"/>
      <name val="宋体"/>
      <charset val="134"/>
    </font>
    <font>
      <sz val="11.2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sz val="16"/>
      <color theme="1"/>
      <name val="Times New Roman"/>
      <family val="1"/>
    </font>
    <font>
      <sz val="9"/>
      <name val="宋体"/>
      <charset val="134"/>
      <scheme val="minor"/>
    </font>
    <font>
      <sz val="9"/>
      <color theme="1"/>
      <name val="宋体"/>
      <family val="3"/>
      <charset val="134"/>
      <scheme val="minor"/>
    </font>
  </fonts>
  <fills count="4">
    <fill>
      <patternFill patternType="none"/>
    </fill>
    <fill>
      <patternFill patternType="gray125"/>
    </fill>
    <fill>
      <patternFill patternType="solid">
        <fgColor rgb="FFFFFFFF"/>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s>
  <cellStyleXfs count="9">
    <xf numFmtId="0" fontId="0" fillId="0" borderId="0"/>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cellStyleXfs>
  <cellXfs count="299">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7" xfId="0" applyFont="1" applyFill="1" applyBorder="1" applyAlignment="1">
      <alignment horizontal="center" vertical="center"/>
    </xf>
    <xf numFmtId="0" fontId="2" fillId="2" borderId="7"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wrapText="1"/>
      <protection locked="0"/>
    </xf>
    <xf numFmtId="178" fontId="5" fillId="0" borderId="7" xfId="0" applyNumberFormat="1" applyFont="1" applyBorder="1" applyAlignment="1">
      <alignment horizontal="right" vertical="center"/>
    </xf>
    <xf numFmtId="0" fontId="4" fillId="0" borderId="5" xfId="0" applyFont="1" applyFill="1" applyBorder="1" applyAlignment="1">
      <alignment horizontal="center" vertical="center"/>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protection locked="0"/>
    </xf>
    <xf numFmtId="4" fontId="2" fillId="0" borderId="7" xfId="0" applyNumberFormat="1" applyFont="1" applyFill="1" applyBorder="1" applyAlignment="1">
      <alignment horizontal="right" vertical="center" wrapText="1"/>
    </xf>
    <xf numFmtId="0" fontId="6" fillId="0" borderId="0" xfId="0" applyFont="1" applyFill="1" applyBorder="1" applyProtection="1">
      <protection locked="0"/>
    </xf>
    <xf numFmtId="0" fontId="6" fillId="0" borderId="0" xfId="0" applyFont="1" applyFill="1" applyBorder="1"/>
    <xf numFmtId="0" fontId="1" fillId="0" borderId="0"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2" fillId="0" borderId="7" xfId="0" applyFont="1" applyFill="1" applyBorder="1" applyAlignment="1">
      <alignment horizontal="center" vertical="center"/>
    </xf>
    <xf numFmtId="3" fontId="8" fillId="0" borderId="7" xfId="0" applyNumberFormat="1" applyFont="1" applyFill="1" applyBorder="1" applyAlignment="1" applyProtection="1">
      <alignment horizontal="right" vertical="center"/>
      <protection locked="0"/>
    </xf>
    <xf numFmtId="4" fontId="8" fillId="0" borderId="7"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wrapText="1"/>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4" fillId="0" borderId="0" xfId="0" applyFont="1" applyBorder="1" applyProtection="1">
      <protection locked="0"/>
    </xf>
    <xf numFmtId="0" fontId="4" fillId="0" borderId="0" xfId="0" applyFont="1" applyBorder="1" applyAlignment="1">
      <alignment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0" xfId="0" applyFont="1" applyBorder="1" applyAlignment="1" applyProtection="1">
      <alignment vertical="top" wrapText="1"/>
      <protection locked="0"/>
    </xf>
    <xf numFmtId="0" fontId="4" fillId="0" borderId="12" xfId="0" applyFont="1" applyBorder="1" applyAlignment="1" applyProtection="1">
      <alignment horizontal="center" vertical="center" wrapText="1"/>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1" fillId="0" borderId="0" xfId="0" applyFont="1" applyFill="1" applyBorder="1" applyProtection="1">
      <protection locked="0"/>
    </xf>
    <xf numFmtId="0" fontId="4" fillId="0" borderId="12" xfId="0" applyFont="1" applyFill="1" applyBorder="1" applyAlignment="1" applyProtection="1">
      <alignment horizontal="center" vertical="center"/>
      <protection locked="0"/>
    </xf>
    <xf numFmtId="0" fontId="4" fillId="0" borderId="12" xfId="0" applyFont="1" applyFill="1" applyBorder="1" applyAlignment="1">
      <alignment horizontal="center" vertical="center" wrapText="1"/>
    </xf>
    <xf numFmtId="180" fontId="5" fillId="0" borderId="7" xfId="8" applyNumberFormat="1" applyFont="1" applyFill="1" applyBorder="1" applyAlignment="1">
      <alignment horizontal="center" vertical="center"/>
    </xf>
    <xf numFmtId="180" fontId="5" fillId="0" borderId="7" xfId="0" applyNumberFormat="1" applyFont="1" applyFill="1" applyBorder="1" applyAlignment="1">
      <alignment horizontal="center" vertical="center"/>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4" fillId="0" borderId="12" xfId="0" applyFont="1" applyFill="1" applyBorder="1" applyAlignment="1" applyProtection="1">
      <alignment horizontal="center" vertical="center" wrapText="1"/>
      <protection locked="0"/>
    </xf>
    <xf numFmtId="4" fontId="2" fillId="0" borderId="7" xfId="0" applyNumberFormat="1" applyFont="1" applyFill="1" applyBorder="1" applyAlignment="1" applyProtection="1">
      <alignment horizontal="right" vertical="center"/>
      <protection locked="0"/>
    </xf>
    <xf numFmtId="0" fontId="2" fillId="0" borderId="0" xfId="0" applyFont="1" applyFill="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49" fontId="5" fillId="0" borderId="7" xfId="5" applyFont="1">
      <alignment horizontal="left" vertical="center" wrapText="1"/>
    </xf>
    <xf numFmtId="49" fontId="5" fillId="0" borderId="7" xfId="5" applyFont="1" applyAlignment="1">
      <alignment horizontal="left" vertical="center" wrapText="1"/>
    </xf>
    <xf numFmtId="0" fontId="0" fillId="3" borderId="0" xfId="0" applyFont="1" applyFill="1" applyBorder="1"/>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2" fillId="2" borderId="7" xfId="0" applyFont="1" applyFill="1" applyBorder="1" applyAlignment="1" applyProtection="1">
      <alignment horizontal="left" vertical="center" wrapText="1"/>
      <protection locked="0"/>
    </xf>
    <xf numFmtId="4" fontId="2" fillId="2" borderId="7" xfId="0" applyNumberFormat="1" applyFont="1" applyFill="1" applyBorder="1" applyAlignment="1" applyProtection="1">
      <alignment horizontal="right" vertical="center"/>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1" fillId="0" borderId="7" xfId="0" applyFont="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4" fillId="0" borderId="0" xfId="0" applyFont="1" applyBorder="1"/>
    <xf numFmtId="178" fontId="12" fillId="0" borderId="7" xfId="6"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Fill="1" applyBorder="1" applyAlignment="1">
      <alignment horizontal="right" vertical="center" wrapText="1"/>
    </xf>
    <xf numFmtId="49" fontId="4" fillId="0" borderId="7" xfId="0" applyNumberFormat="1" applyFont="1" applyFill="1" applyBorder="1" applyAlignment="1">
      <alignment horizontal="center" vertical="center"/>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lignment horizontal="right" vertical="center" wrapText="1"/>
    </xf>
    <xf numFmtId="0" fontId="14" fillId="0" borderId="7"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pplyProtection="1">
      <alignment horizontal="right" vertical="center"/>
      <protection locked="0"/>
    </xf>
    <xf numFmtId="0" fontId="2" fillId="0" borderId="7" xfId="0" applyFont="1" applyFill="1" applyBorder="1" applyAlignment="1">
      <alignment horizontal="left" vertical="center"/>
    </xf>
    <xf numFmtId="4" fontId="2" fillId="0" borderId="7" xfId="0" applyNumberFormat="1" applyFont="1" applyBorder="1" applyAlignment="1">
      <alignment horizontal="right" vertical="center"/>
    </xf>
    <xf numFmtId="0" fontId="15" fillId="0" borderId="7" xfId="0" applyFont="1" applyFill="1" applyBorder="1" applyAlignment="1">
      <alignment horizontal="center" vertical="center"/>
    </xf>
    <xf numFmtId="0" fontId="15" fillId="0" borderId="7" xfId="0" applyFont="1" applyBorder="1" applyAlignment="1">
      <alignment horizontal="right" vertical="center"/>
    </xf>
    <xf numFmtId="0" fontId="2" fillId="0" borderId="7" xfId="0" applyFont="1" applyBorder="1" applyAlignment="1">
      <alignment horizontal="right" vertical="center"/>
    </xf>
    <xf numFmtId="0" fontId="15" fillId="0" borderId="7" xfId="0" applyFont="1" applyFill="1" applyBorder="1" applyAlignment="1" applyProtection="1">
      <alignment horizontal="center" vertical="center" wrapText="1"/>
      <protection locked="0"/>
    </xf>
    <xf numFmtId="4" fontId="15" fillId="0" borderId="7" xfId="0" applyNumberFormat="1" applyFont="1" applyBorder="1" applyAlignment="1" applyProtection="1">
      <alignment horizontal="right" vertical="center"/>
      <protection locked="0"/>
    </xf>
    <xf numFmtId="0" fontId="14" fillId="0" borderId="7"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protection locked="0"/>
    </xf>
    <xf numFmtId="4" fontId="15" fillId="0" borderId="7" xfId="0" applyNumberFormat="1" applyFont="1" applyFill="1" applyBorder="1" applyAlignment="1">
      <alignment horizontal="right" vertical="center"/>
    </xf>
    <xf numFmtId="4" fontId="0" fillId="0" borderId="0" xfId="0" applyNumberFormat="1" applyFont="1" applyFill="1" applyBorder="1"/>
    <xf numFmtId="4" fontId="16" fillId="0" borderId="0" xfId="0" applyNumberFormat="1" applyFont="1" applyAlignment="1">
      <alignment horizontal="justify"/>
    </xf>
    <xf numFmtId="0" fontId="12" fillId="0" borderId="7" xfId="0" quotePrefix="1" applyFont="1" applyBorder="1" applyAlignment="1" applyProtection="1">
      <alignment horizontal="left" vertical="center"/>
      <protection locked="0"/>
    </xf>
    <xf numFmtId="0" fontId="18" fillId="0" borderId="19" xfId="0" applyFont="1" applyFill="1" applyBorder="1" applyAlignment="1">
      <alignment horizontal="center" vertical="center"/>
    </xf>
    <xf numFmtId="0" fontId="18" fillId="0" borderId="20" xfId="0" quotePrefix="1" applyFont="1" applyFill="1" applyBorder="1" applyAlignment="1">
      <alignment horizontal="center" vertical="center"/>
    </xf>
    <xf numFmtId="0" fontId="7" fillId="0" borderId="0" xfId="0" applyFont="1" applyFill="1" applyBorder="1" applyAlignment="1" applyProtection="1">
      <alignment horizontal="center" vertical="center" wrapText="1"/>
      <protection locked="0"/>
    </xf>
    <xf numFmtId="0" fontId="0" fillId="0" borderId="0" xfId="0" applyFont="1" applyFill="1" applyBorder="1"/>
    <xf numFmtId="0" fontId="2" fillId="0" borderId="0" xfId="0" applyFont="1" applyFill="1" applyBorder="1" applyAlignment="1" applyProtection="1">
      <alignment horizontal="left" vertical="center" wrapText="1"/>
      <protection locked="0"/>
    </xf>
    <xf numFmtId="0" fontId="6" fillId="0" borderId="0"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0"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6" fillId="0" borderId="7" xfId="0" applyFont="1" applyFill="1" applyBorder="1" applyAlignment="1" applyProtection="1">
      <alignment vertical="top" wrapText="1"/>
      <protection locked="0"/>
    </xf>
    <xf numFmtId="0" fontId="1" fillId="0" borderId="1"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12"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4" xfId="0" applyFont="1" applyFill="1" applyBorder="1" applyAlignment="1">
      <alignment horizontal="left" vertical="center"/>
    </xf>
    <xf numFmtId="0" fontId="14" fillId="0" borderId="1" xfId="0" applyFont="1" applyFill="1" applyBorder="1" applyAlignment="1">
      <alignment horizontal="center" vertical="center"/>
    </xf>
    <xf numFmtId="0" fontId="11" fillId="0" borderId="0"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13" fillId="0" borderId="0" xfId="0" applyFont="1" applyFill="1" applyBorder="1" applyAlignment="1">
      <alignment horizontal="center" vertical="center"/>
    </xf>
    <xf numFmtId="0" fontId="6" fillId="0" borderId="0" xfId="0" applyFont="1" applyFill="1" applyBorder="1"/>
    <xf numFmtId="0" fontId="6" fillId="0" borderId="0" xfId="0" applyFont="1" applyFill="1" applyBorder="1" applyProtection="1">
      <protection locked="0"/>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center" vertical="center"/>
      <protection locked="0"/>
    </xf>
    <xf numFmtId="0" fontId="1" fillId="0" borderId="7"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righ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2" xfId="0" applyFont="1" applyFill="1" applyBorder="1" applyAlignment="1">
      <alignment horizontal="center" vertical="center"/>
    </xf>
    <xf numFmtId="0" fontId="0" fillId="0" borderId="8" xfId="0" applyFont="1" applyFill="1" applyBorder="1" applyAlignment="1">
      <alignment horizontal="center"/>
    </xf>
    <xf numFmtId="0" fontId="0" fillId="0" borderId="8" xfId="0" applyFont="1" applyFill="1" applyBorder="1" applyAlignment="1">
      <alignment horizontal="center" vertical="center"/>
    </xf>
    <xf numFmtId="0" fontId="4" fillId="0" borderId="10"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11" xfId="0" applyFont="1" applyFill="1" applyBorder="1" applyAlignment="1">
      <alignment horizontal="center" vertical="center"/>
    </xf>
    <xf numFmtId="0" fontId="4" fillId="0" borderId="12"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pplyProtection="1">
      <alignment horizontal="center"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right"/>
      <protection locked="0"/>
    </xf>
    <xf numFmtId="0" fontId="1"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0" fontId="9" fillId="0" borderId="0" xfId="0" applyFont="1" applyFill="1" applyBorder="1" applyAlignment="1">
      <alignment horizontal="center" vertical="center" wrapText="1"/>
    </xf>
    <xf numFmtId="0" fontId="4" fillId="0" borderId="0" xfId="0" applyFont="1" applyFill="1" applyBorder="1" applyProtection="1">
      <protection locked="0"/>
    </xf>
    <xf numFmtId="0" fontId="4" fillId="0" borderId="0" xfId="0" applyFont="1" applyFill="1" applyBorder="1"/>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4" xfId="0" applyFont="1" applyFill="1" applyBorder="1" applyAlignment="1">
      <alignment horizontal="center" vertical="center" wrapText="1"/>
    </xf>
    <xf numFmtId="0" fontId="4" fillId="0" borderId="14"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protection locked="0"/>
    </xf>
    <xf numFmtId="0" fontId="2" fillId="0" borderId="13" xfId="0" applyFont="1" applyFill="1" applyBorder="1" applyAlignment="1">
      <alignment horizontal="center" vertical="center"/>
    </xf>
    <xf numFmtId="0" fontId="2" fillId="0" borderId="14" xfId="0" applyFont="1" applyFill="1" applyBorder="1" applyAlignment="1" applyProtection="1">
      <alignment horizontal="left" vertical="center"/>
      <protection locked="0"/>
    </xf>
    <xf numFmtId="0" fontId="2" fillId="0" borderId="14" xfId="0" applyFont="1" applyFill="1" applyBorder="1" applyAlignment="1">
      <alignment horizontal="left" vertical="center"/>
    </xf>
    <xf numFmtId="178" fontId="5" fillId="0" borderId="0" xfId="0" applyNumberFormat="1" applyFont="1" applyFill="1" applyBorder="1" applyAlignment="1">
      <alignment horizontal="left" vertical="center"/>
    </xf>
    <xf numFmtId="0" fontId="4" fillId="0" borderId="1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2" borderId="12" xfId="0" applyFont="1" applyFill="1" applyBorder="1" applyAlignment="1">
      <alignment horizontal="left"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9"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1" fillId="0" borderId="0" xfId="0"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4" fillId="0" borderId="0" xfId="0" applyFont="1" applyFill="1" applyBorder="1" applyAlignment="1">
      <alignment horizontal="left" vertical="center"/>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2" borderId="7" xfId="0" applyFont="1" applyFill="1" applyBorder="1" applyAlignment="1">
      <alignment vertical="center" wrapText="1"/>
    </xf>
    <xf numFmtId="0" fontId="2" fillId="0" borderId="7" xfId="0" applyFont="1" applyBorder="1" applyAlignment="1">
      <alignment vertical="center" wrapText="1"/>
    </xf>
    <xf numFmtId="0" fontId="0" fillId="0" borderId="0" xfId="0" applyFill="1" applyBorder="1"/>
  </cellXfs>
  <cellStyles count="9">
    <cellStyle name="DateStyle" xfId="2"/>
    <cellStyle name="DateTimeStyle" xfId="1"/>
    <cellStyle name="IntegralNumberStyle" xfId="8"/>
    <cellStyle name="MoneyStyle" xfId="6"/>
    <cellStyle name="NumberStyle" xfId="4"/>
    <cellStyle name="PercentStyle" xfId="3"/>
    <cellStyle name="TextStyle" xfId="5"/>
    <cellStyle name="TimeStyle" xfId="7"/>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Right="0"/>
    <pageSetUpPr fitToPage="1"/>
  </sheetPr>
  <dimension ref="A1:D48"/>
  <sheetViews>
    <sheetView showGridLines="0" showZeros="0" workbookViewId="0">
      <pane ySplit="1" topLeftCell="A20" activePane="bottomLeft" state="frozen"/>
      <selection pane="bottomLeft" activeCell="D10" sqref="D10:D31"/>
    </sheetView>
  </sheetViews>
  <sheetFormatPr defaultColWidth="8.54296875" defaultRowHeight="12.75" customHeight="1"/>
  <cols>
    <col min="1" max="4" width="41" style="1" customWidth="1"/>
    <col min="5" max="16384" width="8.54296875" style="1"/>
  </cols>
  <sheetData>
    <row r="1" spans="1:4" ht="12.75" customHeight="1">
      <c r="A1" s="2"/>
      <c r="B1" s="2"/>
      <c r="C1" s="2"/>
      <c r="D1" s="2"/>
    </row>
    <row r="2" spans="1:4" ht="15" customHeight="1">
      <c r="A2" s="22"/>
      <c r="B2" s="22"/>
      <c r="C2" s="22"/>
      <c r="D2" s="31" t="s">
        <v>0</v>
      </c>
    </row>
    <row r="3" spans="1:4" ht="41.25" customHeight="1">
      <c r="A3" s="114" t="str">
        <f>"2025"&amp;"年部门财务收支预算总表"</f>
        <v>2025年部门财务收支预算总表</v>
      </c>
      <c r="B3" s="115"/>
      <c r="C3" s="115"/>
      <c r="D3" s="115"/>
    </row>
    <row r="4" spans="1:4" ht="17.25" customHeight="1">
      <c r="A4" s="116" t="s">
        <v>1</v>
      </c>
      <c r="B4" s="117"/>
      <c r="D4" s="81" t="s">
        <v>2</v>
      </c>
    </row>
    <row r="5" spans="1:4" ht="23.25" customHeight="1">
      <c r="A5" s="118" t="s">
        <v>3</v>
      </c>
      <c r="B5" s="119"/>
      <c r="C5" s="118" t="s">
        <v>4</v>
      </c>
      <c r="D5" s="119"/>
    </row>
    <row r="6" spans="1:4" ht="24" customHeight="1">
      <c r="A6" s="95" t="s">
        <v>5</v>
      </c>
      <c r="B6" s="95" t="s">
        <v>6</v>
      </c>
      <c r="C6" s="95" t="s">
        <v>7</v>
      </c>
      <c r="D6" s="95" t="s">
        <v>6</v>
      </c>
    </row>
    <row r="7" spans="1:4" ht="17.25" customHeight="1">
      <c r="A7" s="96" t="s">
        <v>8</v>
      </c>
      <c r="B7" s="65">
        <v>1251632.24</v>
      </c>
      <c r="C7" s="96" t="s">
        <v>9</v>
      </c>
      <c r="D7" s="41"/>
    </row>
    <row r="8" spans="1:4" ht="17.25" customHeight="1">
      <c r="A8" s="96" t="s">
        <v>10</v>
      </c>
      <c r="B8" s="41"/>
      <c r="C8" s="96" t="s">
        <v>11</v>
      </c>
      <c r="D8" s="41"/>
    </row>
    <row r="9" spans="1:4" ht="17.25" customHeight="1">
      <c r="A9" s="96" t="s">
        <v>12</v>
      </c>
      <c r="B9" s="41"/>
      <c r="C9" s="107" t="s">
        <v>13</v>
      </c>
      <c r="D9" s="41"/>
    </row>
    <row r="10" spans="1:4" ht="17.25" customHeight="1">
      <c r="A10" s="96" t="s">
        <v>14</v>
      </c>
      <c r="B10" s="41"/>
      <c r="C10" s="107" t="s">
        <v>15</v>
      </c>
      <c r="D10" s="41"/>
    </row>
    <row r="11" spans="1:4" ht="17.25" customHeight="1">
      <c r="A11" s="96" t="s">
        <v>16</v>
      </c>
      <c r="B11" s="65"/>
      <c r="C11" s="107" t="s">
        <v>17</v>
      </c>
      <c r="D11" s="97">
        <v>1111122.2</v>
      </c>
    </row>
    <row r="12" spans="1:4" ht="17.25" customHeight="1">
      <c r="A12" s="96" t="s">
        <v>18</v>
      </c>
      <c r="B12" s="41"/>
      <c r="C12" s="107" t="s">
        <v>19</v>
      </c>
      <c r="D12" s="41"/>
    </row>
    <row r="13" spans="1:4" ht="17.25" customHeight="1">
      <c r="A13" s="96" t="s">
        <v>20</v>
      </c>
      <c r="B13" s="41"/>
      <c r="C13" s="13" t="s">
        <v>21</v>
      </c>
      <c r="D13" s="41"/>
    </row>
    <row r="14" spans="1:4" ht="17.25" customHeight="1">
      <c r="A14" s="96" t="s">
        <v>22</v>
      </c>
      <c r="B14" s="41"/>
      <c r="C14" s="13" t="s">
        <v>23</v>
      </c>
      <c r="D14" s="97">
        <v>56529</v>
      </c>
    </row>
    <row r="15" spans="1:4" ht="17.25" customHeight="1">
      <c r="A15" s="96" t="s">
        <v>24</v>
      </c>
      <c r="B15" s="41"/>
      <c r="C15" s="13" t="s">
        <v>25</v>
      </c>
      <c r="D15" s="97">
        <v>42005.04</v>
      </c>
    </row>
    <row r="16" spans="1:4" ht="17.25" customHeight="1">
      <c r="A16" s="96" t="s">
        <v>26</v>
      </c>
      <c r="B16" s="65"/>
      <c r="C16" s="13" t="s">
        <v>27</v>
      </c>
      <c r="D16" s="41"/>
    </row>
    <row r="17" spans="1:4" ht="17.25" customHeight="1">
      <c r="A17" s="98"/>
      <c r="B17" s="41"/>
      <c r="C17" s="13" t="s">
        <v>28</v>
      </c>
      <c r="D17" s="41"/>
    </row>
    <row r="18" spans="1:4" ht="17.25" customHeight="1">
      <c r="A18" s="100"/>
      <c r="B18" s="41"/>
      <c r="C18" s="13" t="s">
        <v>29</v>
      </c>
      <c r="D18" s="41"/>
    </row>
    <row r="19" spans="1:4" ht="17.25" customHeight="1">
      <c r="A19" s="100"/>
      <c r="B19" s="41"/>
      <c r="C19" s="13" t="s">
        <v>30</v>
      </c>
      <c r="D19" s="41"/>
    </row>
    <row r="20" spans="1:4" ht="17.25" customHeight="1">
      <c r="A20" s="100"/>
      <c r="B20" s="41"/>
      <c r="C20" s="13" t="s">
        <v>31</v>
      </c>
      <c r="D20" s="41"/>
    </row>
    <row r="21" spans="1:4" ht="17.25" customHeight="1">
      <c r="A21" s="100"/>
      <c r="B21" s="41"/>
      <c r="C21" s="13" t="s">
        <v>32</v>
      </c>
      <c r="D21" s="41"/>
    </row>
    <row r="22" spans="1:4" ht="17.25" customHeight="1">
      <c r="A22" s="100"/>
      <c r="B22" s="41"/>
      <c r="C22" s="13" t="s">
        <v>33</v>
      </c>
      <c r="D22" s="41"/>
    </row>
    <row r="23" spans="1:4" ht="17.25" customHeight="1">
      <c r="A23" s="100"/>
      <c r="B23" s="41"/>
      <c r="C23" s="13" t="s">
        <v>34</v>
      </c>
      <c r="D23" s="41"/>
    </row>
    <row r="24" spans="1:4" ht="17.25" customHeight="1">
      <c r="A24" s="100"/>
      <c r="B24" s="41"/>
      <c r="C24" s="13" t="s">
        <v>35</v>
      </c>
      <c r="D24" s="41"/>
    </row>
    <row r="25" spans="1:4" ht="17.25" customHeight="1">
      <c r="A25" s="100"/>
      <c r="B25" s="41"/>
      <c r="C25" s="13" t="s">
        <v>36</v>
      </c>
      <c r="D25" s="99">
        <v>41976</v>
      </c>
    </row>
    <row r="26" spans="1:4" ht="17.25" customHeight="1">
      <c r="A26" s="100"/>
      <c r="B26" s="41"/>
      <c r="C26" s="13" t="s">
        <v>37</v>
      </c>
      <c r="D26" s="41"/>
    </row>
    <row r="27" spans="1:4" ht="17.25" customHeight="1">
      <c r="A27" s="100"/>
      <c r="B27" s="41"/>
      <c r="C27" s="98" t="s">
        <v>38</v>
      </c>
      <c r="D27" s="41"/>
    </row>
    <row r="28" spans="1:4" ht="17.25" customHeight="1">
      <c r="A28" s="100"/>
      <c r="B28" s="41"/>
      <c r="C28" s="13" t="s">
        <v>39</v>
      </c>
      <c r="D28" s="41"/>
    </row>
    <row r="29" spans="1:4" ht="16.5" customHeight="1">
      <c r="A29" s="100"/>
      <c r="B29" s="41"/>
      <c r="C29" s="13" t="s">
        <v>40</v>
      </c>
      <c r="D29" s="41"/>
    </row>
    <row r="30" spans="1:4" ht="16.5" customHeight="1">
      <c r="A30" s="100"/>
      <c r="B30" s="41"/>
      <c r="C30" s="98" t="s">
        <v>41</v>
      </c>
      <c r="D30" s="41"/>
    </row>
    <row r="31" spans="1:4" ht="17.25" customHeight="1">
      <c r="A31" s="100"/>
      <c r="B31" s="41"/>
      <c r="C31" s="98" t="s">
        <v>42</v>
      </c>
      <c r="D31" s="41"/>
    </row>
    <row r="32" spans="1:4" ht="17.25" customHeight="1">
      <c r="A32" s="100"/>
      <c r="B32" s="41"/>
      <c r="C32" s="13" t="s">
        <v>43</v>
      </c>
      <c r="D32" s="41"/>
    </row>
    <row r="33" spans="1:4" ht="16.5" customHeight="1">
      <c r="A33" s="100" t="s">
        <v>44</v>
      </c>
      <c r="B33" s="108">
        <v>1251632.24</v>
      </c>
      <c r="C33" s="100" t="s">
        <v>45</v>
      </c>
      <c r="D33" s="104">
        <v>1251632.24</v>
      </c>
    </row>
    <row r="34" spans="1:4" ht="16.5" customHeight="1">
      <c r="A34" s="98" t="s">
        <v>46</v>
      </c>
      <c r="B34" s="41"/>
      <c r="C34" s="98" t="s">
        <v>47</v>
      </c>
      <c r="D34" s="41"/>
    </row>
    <row r="35" spans="1:4" ht="16.5" customHeight="1">
      <c r="A35" s="13" t="s">
        <v>48</v>
      </c>
      <c r="B35" s="41"/>
      <c r="C35" s="13" t="s">
        <v>48</v>
      </c>
      <c r="D35" s="41"/>
    </row>
    <row r="36" spans="1:4" ht="16.5" customHeight="1">
      <c r="A36" s="13" t="s">
        <v>49</v>
      </c>
      <c r="B36" s="41"/>
      <c r="C36" s="13" t="s">
        <v>50</v>
      </c>
      <c r="D36" s="41"/>
    </row>
    <row r="37" spans="1:4" ht="16.5" customHeight="1">
      <c r="A37" s="103" t="s">
        <v>51</v>
      </c>
      <c r="B37" s="108">
        <v>1251632.24</v>
      </c>
      <c r="C37" s="103" t="s">
        <v>52</v>
      </c>
      <c r="D37" s="104">
        <v>1251632.24</v>
      </c>
    </row>
    <row r="41" spans="1:4" ht="12.75" customHeight="1">
      <c r="B41" s="109"/>
    </row>
    <row r="42" spans="1:4" ht="12.75" customHeight="1">
      <c r="B42" s="109"/>
    </row>
    <row r="43" spans="1:4" ht="12.75" customHeight="1">
      <c r="B43" s="109"/>
    </row>
    <row r="44" spans="1:4" ht="12.75" customHeight="1">
      <c r="B44" s="109"/>
    </row>
    <row r="45" spans="1:4" ht="12.75" customHeight="1">
      <c r="B45" s="109"/>
    </row>
    <row r="46" spans="1:4" ht="12.75" customHeight="1">
      <c r="B46" s="109"/>
    </row>
    <row r="47" spans="1:4" ht="12.75" customHeight="1">
      <c r="B47" s="109"/>
    </row>
    <row r="48" spans="1:4" ht="12.75" customHeight="1">
      <c r="C48" s="110"/>
    </row>
  </sheetData>
  <mergeCells count="4">
    <mergeCell ref="A3:D3"/>
    <mergeCell ref="A4:B4"/>
    <mergeCell ref="A5:B5"/>
    <mergeCell ref="C5:D5"/>
  </mergeCells>
  <phoneticPr fontId="17" type="noConversion"/>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0"/>
  <sheetViews>
    <sheetView showGridLines="0" showZeros="0" workbookViewId="0">
      <pane ySplit="1" topLeftCell="A2" activePane="bottomLeft" state="frozen"/>
      <selection pane="bottomLeft" activeCell="D22" sqref="D22"/>
    </sheetView>
  </sheetViews>
  <sheetFormatPr defaultColWidth="8.54296875" defaultRowHeight="12.75" customHeight="1"/>
  <cols>
    <col min="1" max="1" width="15.90625" style="1" customWidth="1"/>
    <col min="2" max="2" width="35" style="1" customWidth="1"/>
    <col min="3" max="19" width="22" style="1" customWidth="1"/>
    <col min="20" max="16384" width="8.54296875" style="1"/>
  </cols>
  <sheetData>
    <row r="1" spans="1:19" ht="12.75" customHeight="1">
      <c r="A1" s="2"/>
      <c r="B1" s="2"/>
      <c r="C1" s="2"/>
      <c r="D1" s="2"/>
      <c r="E1" s="2"/>
      <c r="F1" s="2"/>
      <c r="G1" s="2"/>
      <c r="H1" s="2"/>
      <c r="I1" s="2"/>
      <c r="J1" s="2"/>
      <c r="K1" s="2"/>
      <c r="L1" s="2"/>
      <c r="M1" s="2"/>
      <c r="N1" s="2"/>
      <c r="O1" s="2"/>
      <c r="P1" s="2"/>
      <c r="Q1" s="2"/>
      <c r="R1" s="2"/>
      <c r="S1" s="2"/>
    </row>
    <row r="2" spans="1:19" ht="17.25" customHeight="1">
      <c r="A2" s="120" t="s">
        <v>53</v>
      </c>
      <c r="B2" s="115"/>
      <c r="C2" s="115"/>
      <c r="D2" s="115"/>
      <c r="E2" s="115"/>
      <c r="F2" s="115"/>
      <c r="G2" s="115"/>
      <c r="H2" s="115"/>
      <c r="I2" s="115"/>
      <c r="J2" s="115"/>
      <c r="K2" s="115"/>
      <c r="L2" s="115"/>
      <c r="M2" s="115"/>
      <c r="N2" s="115"/>
      <c r="O2" s="115"/>
      <c r="P2" s="115"/>
      <c r="Q2" s="115"/>
      <c r="R2" s="115"/>
      <c r="S2" s="115"/>
    </row>
    <row r="3" spans="1:19" ht="41.25" customHeight="1">
      <c r="A3" s="114" t="str">
        <f>"2025"&amp;"年部门收入预算表"</f>
        <v>2025年部门收入预算表</v>
      </c>
      <c r="B3" s="115"/>
      <c r="C3" s="115"/>
      <c r="D3" s="115"/>
      <c r="E3" s="115"/>
      <c r="F3" s="115"/>
      <c r="G3" s="115"/>
      <c r="H3" s="115"/>
      <c r="I3" s="115"/>
      <c r="J3" s="115"/>
      <c r="K3" s="115"/>
      <c r="L3" s="115"/>
      <c r="M3" s="115"/>
      <c r="N3" s="115"/>
      <c r="O3" s="115"/>
      <c r="P3" s="115"/>
      <c r="Q3" s="115"/>
      <c r="R3" s="115"/>
      <c r="S3" s="115"/>
    </row>
    <row r="4" spans="1:19" ht="17.25" customHeight="1">
      <c r="A4" s="116" t="s">
        <v>1</v>
      </c>
      <c r="B4" s="115"/>
      <c r="S4" s="22" t="s">
        <v>2</v>
      </c>
    </row>
    <row r="5" spans="1:19" ht="21.75" customHeight="1">
      <c r="A5" s="129" t="s">
        <v>54</v>
      </c>
      <c r="B5" s="132" t="s">
        <v>55</v>
      </c>
      <c r="C5" s="132" t="s">
        <v>56</v>
      </c>
      <c r="D5" s="121" t="s">
        <v>57</v>
      </c>
      <c r="E5" s="121"/>
      <c r="F5" s="121"/>
      <c r="G5" s="121"/>
      <c r="H5" s="121"/>
      <c r="I5" s="122"/>
      <c r="J5" s="121"/>
      <c r="K5" s="121"/>
      <c r="L5" s="121"/>
      <c r="M5" s="121"/>
      <c r="N5" s="123"/>
      <c r="O5" s="121" t="s">
        <v>46</v>
      </c>
      <c r="P5" s="121"/>
      <c r="Q5" s="121"/>
      <c r="R5" s="121"/>
      <c r="S5" s="123"/>
    </row>
    <row r="6" spans="1:19" ht="27" customHeight="1">
      <c r="A6" s="130"/>
      <c r="B6" s="133"/>
      <c r="C6" s="133"/>
      <c r="D6" s="133" t="s">
        <v>58</v>
      </c>
      <c r="E6" s="133" t="s">
        <v>59</v>
      </c>
      <c r="F6" s="133" t="s">
        <v>60</v>
      </c>
      <c r="G6" s="133" t="s">
        <v>61</v>
      </c>
      <c r="H6" s="133" t="s">
        <v>62</v>
      </c>
      <c r="I6" s="124" t="s">
        <v>63</v>
      </c>
      <c r="J6" s="125"/>
      <c r="K6" s="125"/>
      <c r="L6" s="125"/>
      <c r="M6" s="125"/>
      <c r="N6" s="126"/>
      <c r="O6" s="133" t="s">
        <v>58</v>
      </c>
      <c r="P6" s="133" t="s">
        <v>59</v>
      </c>
      <c r="Q6" s="133" t="s">
        <v>60</v>
      </c>
      <c r="R6" s="133" t="s">
        <v>61</v>
      </c>
      <c r="S6" s="133" t="s">
        <v>64</v>
      </c>
    </row>
    <row r="7" spans="1:19" ht="30" customHeight="1">
      <c r="A7" s="131"/>
      <c r="B7" s="134"/>
      <c r="C7" s="135"/>
      <c r="D7" s="135"/>
      <c r="E7" s="135"/>
      <c r="F7" s="135"/>
      <c r="G7" s="135"/>
      <c r="H7" s="135"/>
      <c r="I7" s="36" t="s">
        <v>58</v>
      </c>
      <c r="J7" s="106" t="s">
        <v>65</v>
      </c>
      <c r="K7" s="106" t="s">
        <v>66</v>
      </c>
      <c r="L7" s="106" t="s">
        <v>67</v>
      </c>
      <c r="M7" s="106" t="s">
        <v>68</v>
      </c>
      <c r="N7" s="106" t="s">
        <v>69</v>
      </c>
      <c r="O7" s="136"/>
      <c r="P7" s="136"/>
      <c r="Q7" s="136"/>
      <c r="R7" s="136"/>
      <c r="S7" s="135"/>
    </row>
    <row r="8" spans="1:19" ht="15" customHeight="1">
      <c r="A8" s="28">
        <v>1</v>
      </c>
      <c r="B8" s="28">
        <v>2</v>
      </c>
      <c r="C8" s="28">
        <v>3</v>
      </c>
      <c r="D8" s="28">
        <v>4</v>
      </c>
      <c r="E8" s="28">
        <v>5</v>
      </c>
      <c r="F8" s="28">
        <v>6</v>
      </c>
      <c r="G8" s="28">
        <v>7</v>
      </c>
      <c r="H8" s="28">
        <v>8</v>
      </c>
      <c r="I8" s="36">
        <v>9</v>
      </c>
      <c r="J8" s="28">
        <v>10</v>
      </c>
      <c r="K8" s="28">
        <v>11</v>
      </c>
      <c r="L8" s="28">
        <v>12</v>
      </c>
      <c r="M8" s="28">
        <v>13</v>
      </c>
      <c r="N8" s="28">
        <v>14</v>
      </c>
      <c r="O8" s="28">
        <v>15</v>
      </c>
      <c r="P8" s="28">
        <v>16</v>
      </c>
      <c r="Q8" s="28">
        <v>17</v>
      </c>
      <c r="R8" s="28">
        <v>18</v>
      </c>
      <c r="S8" s="28">
        <v>19</v>
      </c>
    </row>
    <row r="9" spans="1:19" ht="18" customHeight="1">
      <c r="A9" s="13">
        <v>105077</v>
      </c>
      <c r="B9" s="13" t="s">
        <v>70</v>
      </c>
      <c r="C9" s="79">
        <v>1251632.24</v>
      </c>
      <c r="D9" s="79">
        <v>1251632.24</v>
      </c>
      <c r="E9" s="79">
        <v>1251632.24</v>
      </c>
      <c r="F9" s="41"/>
      <c r="G9" s="41"/>
      <c r="H9" s="41"/>
      <c r="I9" s="65"/>
      <c r="J9" s="41"/>
      <c r="K9" s="41"/>
      <c r="L9" s="41"/>
      <c r="M9" s="41"/>
      <c r="N9" s="65"/>
      <c r="O9" s="41"/>
      <c r="P9" s="41"/>
      <c r="Q9" s="41"/>
      <c r="R9" s="41"/>
      <c r="S9" s="41"/>
    </row>
    <row r="10" spans="1:19" ht="18" customHeight="1">
      <c r="A10" s="127" t="s">
        <v>56</v>
      </c>
      <c r="B10" s="128"/>
      <c r="C10" s="79">
        <v>1251632.24</v>
      </c>
      <c r="D10" s="79">
        <v>1251632.24</v>
      </c>
      <c r="E10" s="79">
        <v>1251632.24</v>
      </c>
      <c r="F10" s="41"/>
      <c r="G10" s="41"/>
      <c r="H10" s="41"/>
      <c r="I10" s="41"/>
      <c r="J10" s="41"/>
      <c r="K10" s="41"/>
      <c r="L10" s="41"/>
      <c r="M10" s="41"/>
      <c r="N10" s="41"/>
      <c r="O10" s="41"/>
      <c r="P10" s="41"/>
      <c r="Q10" s="41"/>
      <c r="R10" s="41"/>
      <c r="S10" s="41"/>
    </row>
  </sheetData>
  <mergeCells count="20">
    <mergeCell ref="O6:O7"/>
    <mergeCell ref="P6:P7"/>
    <mergeCell ref="Q6:Q7"/>
    <mergeCell ref="R6:R7"/>
    <mergeCell ref="S6:S7"/>
    <mergeCell ref="I6:N6"/>
    <mergeCell ref="A10:B10"/>
    <mergeCell ref="A5:A7"/>
    <mergeCell ref="B5:B7"/>
    <mergeCell ref="C5:C7"/>
    <mergeCell ref="D6:D7"/>
    <mergeCell ref="E6:E7"/>
    <mergeCell ref="F6:F7"/>
    <mergeCell ref="G6:G7"/>
    <mergeCell ref="H6:H7"/>
    <mergeCell ref="A2:S2"/>
    <mergeCell ref="A3:S3"/>
    <mergeCell ref="A4:B4"/>
    <mergeCell ref="D5:N5"/>
    <mergeCell ref="O5:S5"/>
  </mergeCells>
  <phoneticPr fontId="17" type="noConversion"/>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24"/>
  <sheetViews>
    <sheetView showGridLines="0" showZeros="0" workbookViewId="0">
      <pane ySplit="1" topLeftCell="A2" activePane="bottomLeft" state="frozen"/>
      <selection pane="bottomLeft" activeCell="A8" sqref="A8:B23"/>
    </sheetView>
  </sheetViews>
  <sheetFormatPr defaultColWidth="8.54296875" defaultRowHeight="12.75" customHeight="1"/>
  <cols>
    <col min="1" max="1" width="14.26953125" style="1" customWidth="1"/>
    <col min="2" max="2" width="37.54296875" style="1" customWidth="1"/>
    <col min="3" max="8" width="24.54296875" style="1" customWidth="1"/>
    <col min="9" max="9" width="26.7265625" style="1" customWidth="1"/>
    <col min="10" max="11" width="24.453125" style="1" customWidth="1"/>
    <col min="12" max="15" width="24.54296875" style="1" customWidth="1"/>
    <col min="16" max="16384" width="8.54296875" style="1"/>
  </cols>
  <sheetData>
    <row r="1" spans="1:15" ht="12.75" customHeight="1">
      <c r="A1" s="2"/>
      <c r="B1" s="2"/>
      <c r="C1" s="2"/>
      <c r="D1" s="2"/>
      <c r="E1" s="2"/>
      <c r="F1" s="2"/>
      <c r="G1" s="2"/>
      <c r="H1" s="2"/>
      <c r="I1" s="2"/>
      <c r="J1" s="2"/>
      <c r="K1" s="2"/>
      <c r="L1" s="2"/>
      <c r="M1" s="2"/>
      <c r="N1" s="2"/>
      <c r="O1" s="2"/>
    </row>
    <row r="2" spans="1:15" ht="17.25" customHeight="1">
      <c r="A2" s="137" t="s">
        <v>71</v>
      </c>
      <c r="B2" s="115"/>
      <c r="C2" s="115"/>
      <c r="D2" s="115"/>
      <c r="E2" s="115"/>
      <c r="F2" s="115"/>
      <c r="G2" s="115"/>
      <c r="H2" s="115"/>
      <c r="I2" s="115"/>
      <c r="J2" s="115"/>
      <c r="K2" s="115"/>
      <c r="L2" s="115"/>
      <c r="M2" s="115"/>
      <c r="N2" s="115"/>
      <c r="O2" s="115"/>
    </row>
    <row r="3" spans="1:15" ht="41.25" customHeight="1">
      <c r="A3" s="114" t="str">
        <f>"2025"&amp;"年部门支出预算表"</f>
        <v>2025年部门支出预算表</v>
      </c>
      <c r="B3" s="115"/>
      <c r="C3" s="115"/>
      <c r="D3" s="115"/>
      <c r="E3" s="115"/>
      <c r="F3" s="115"/>
      <c r="G3" s="115"/>
      <c r="H3" s="115"/>
      <c r="I3" s="115"/>
      <c r="J3" s="115"/>
      <c r="K3" s="115"/>
      <c r="L3" s="115"/>
      <c r="M3" s="115"/>
      <c r="N3" s="115"/>
      <c r="O3" s="115"/>
    </row>
    <row r="4" spans="1:15" ht="17.25" customHeight="1">
      <c r="A4" s="116" t="s">
        <v>1</v>
      </c>
      <c r="B4" s="115"/>
      <c r="O4" s="22" t="s">
        <v>2</v>
      </c>
    </row>
    <row r="5" spans="1:15" ht="27" customHeight="1">
      <c r="A5" s="148" t="s">
        <v>72</v>
      </c>
      <c r="B5" s="148" t="s">
        <v>73</v>
      </c>
      <c r="C5" s="148" t="s">
        <v>56</v>
      </c>
      <c r="D5" s="138" t="s">
        <v>59</v>
      </c>
      <c r="E5" s="139"/>
      <c r="F5" s="140"/>
      <c r="G5" s="143" t="s">
        <v>60</v>
      </c>
      <c r="H5" s="143" t="s">
        <v>61</v>
      </c>
      <c r="I5" s="143" t="s">
        <v>74</v>
      </c>
      <c r="J5" s="138" t="s">
        <v>63</v>
      </c>
      <c r="K5" s="139"/>
      <c r="L5" s="139"/>
      <c r="M5" s="139"/>
      <c r="N5" s="141"/>
      <c r="O5" s="142"/>
    </row>
    <row r="6" spans="1:15" ht="42" customHeight="1">
      <c r="A6" s="145"/>
      <c r="B6" s="145"/>
      <c r="C6" s="144"/>
      <c r="D6" s="105" t="s">
        <v>58</v>
      </c>
      <c r="E6" s="105" t="s">
        <v>75</v>
      </c>
      <c r="F6" s="105" t="s">
        <v>76</v>
      </c>
      <c r="G6" s="144"/>
      <c r="H6" s="144"/>
      <c r="I6" s="145"/>
      <c r="J6" s="105" t="s">
        <v>58</v>
      </c>
      <c r="K6" s="95" t="s">
        <v>77</v>
      </c>
      <c r="L6" s="95" t="s">
        <v>78</v>
      </c>
      <c r="M6" s="95" t="s">
        <v>79</v>
      </c>
      <c r="N6" s="95" t="s">
        <v>80</v>
      </c>
      <c r="O6" s="95" t="s">
        <v>81</v>
      </c>
    </row>
    <row r="7" spans="1:15" ht="18" customHeight="1">
      <c r="A7" s="23" t="s">
        <v>82</v>
      </c>
      <c r="B7" s="23" t="s">
        <v>83</v>
      </c>
      <c r="C7" s="23" t="s">
        <v>84</v>
      </c>
      <c r="D7" s="27" t="s">
        <v>85</v>
      </c>
      <c r="E7" s="27" t="s">
        <v>86</v>
      </c>
      <c r="F7" s="27" t="s">
        <v>87</v>
      </c>
      <c r="G7" s="27" t="s">
        <v>88</v>
      </c>
      <c r="H7" s="27" t="s">
        <v>89</v>
      </c>
      <c r="I7" s="27" t="s">
        <v>90</v>
      </c>
      <c r="J7" s="27" t="s">
        <v>91</v>
      </c>
      <c r="K7" s="27" t="s">
        <v>92</v>
      </c>
      <c r="L7" s="27" t="s">
        <v>93</v>
      </c>
      <c r="M7" s="27" t="s">
        <v>94</v>
      </c>
      <c r="N7" s="23" t="s">
        <v>95</v>
      </c>
      <c r="O7" s="27" t="s">
        <v>96</v>
      </c>
    </row>
    <row r="8" spans="1:15" ht="18" customHeight="1">
      <c r="A8" s="296" t="s">
        <v>97</v>
      </c>
      <c r="B8" s="296" t="s">
        <v>98</v>
      </c>
      <c r="C8" s="99">
        <v>1111122.2</v>
      </c>
      <c r="D8" s="79">
        <v>1111122.2</v>
      </c>
      <c r="E8" s="79">
        <v>1030522.2</v>
      </c>
      <c r="F8" s="79">
        <v>80600</v>
      </c>
      <c r="G8" s="27"/>
      <c r="H8" s="27"/>
      <c r="I8" s="27"/>
      <c r="J8" s="65"/>
      <c r="K8" s="27"/>
      <c r="L8" s="27"/>
      <c r="M8" s="27"/>
      <c r="N8" s="23"/>
      <c r="O8" s="63"/>
    </row>
    <row r="9" spans="1:15" ht="18" customHeight="1">
      <c r="A9" s="296" t="s">
        <v>99</v>
      </c>
      <c r="B9" s="296" t="s">
        <v>100</v>
      </c>
      <c r="C9" s="99">
        <v>1080522.2</v>
      </c>
      <c r="D9" s="79">
        <v>1080522.2</v>
      </c>
      <c r="E9" s="79">
        <v>1030522.2</v>
      </c>
      <c r="F9" s="79">
        <v>50000</v>
      </c>
      <c r="G9" s="27"/>
      <c r="H9" s="27"/>
      <c r="I9" s="27"/>
      <c r="J9" s="65"/>
      <c r="K9" s="27"/>
      <c r="L9" s="27"/>
      <c r="M9" s="27"/>
      <c r="N9" s="23"/>
      <c r="O9" s="63"/>
    </row>
    <row r="10" spans="1:15" ht="18" customHeight="1">
      <c r="A10" s="296" t="s">
        <v>101</v>
      </c>
      <c r="B10" s="296" t="s">
        <v>102</v>
      </c>
      <c r="C10" s="99">
        <v>1080522.2</v>
      </c>
      <c r="D10" s="79">
        <v>1080522.2</v>
      </c>
      <c r="E10" s="79">
        <v>1030522.2</v>
      </c>
      <c r="F10" s="79">
        <v>50000</v>
      </c>
      <c r="G10" s="27"/>
      <c r="H10" s="27"/>
      <c r="I10" s="27"/>
      <c r="J10" s="65"/>
      <c r="K10" s="27"/>
      <c r="L10" s="27"/>
      <c r="M10" s="27"/>
      <c r="N10" s="23"/>
      <c r="O10" s="63"/>
    </row>
    <row r="11" spans="1:15" ht="18" customHeight="1">
      <c r="A11" s="296" t="s">
        <v>103</v>
      </c>
      <c r="B11" s="296" t="s">
        <v>104</v>
      </c>
      <c r="C11" s="99">
        <v>30600</v>
      </c>
      <c r="D11" s="79">
        <v>30600</v>
      </c>
      <c r="E11" s="79"/>
      <c r="F11" s="79">
        <v>30600</v>
      </c>
      <c r="G11" s="27"/>
      <c r="H11" s="27"/>
      <c r="I11" s="27"/>
      <c r="J11" s="65"/>
      <c r="K11" s="27"/>
      <c r="L11" s="27"/>
      <c r="M11" s="27"/>
      <c r="N11" s="23"/>
      <c r="O11" s="63"/>
    </row>
    <row r="12" spans="1:15" ht="18" customHeight="1">
      <c r="A12" s="296" t="s">
        <v>105</v>
      </c>
      <c r="B12" s="296" t="s">
        <v>106</v>
      </c>
      <c r="C12" s="99">
        <v>30600</v>
      </c>
      <c r="D12" s="79">
        <v>30600</v>
      </c>
      <c r="E12" s="79"/>
      <c r="F12" s="79">
        <v>30600</v>
      </c>
      <c r="G12" s="27"/>
      <c r="H12" s="27"/>
      <c r="I12" s="27"/>
      <c r="J12" s="65"/>
      <c r="K12" s="27"/>
      <c r="L12" s="27"/>
      <c r="M12" s="27"/>
      <c r="N12" s="23"/>
      <c r="O12" s="63"/>
    </row>
    <row r="13" spans="1:15" ht="18" customHeight="1">
      <c r="A13" s="296" t="s">
        <v>107</v>
      </c>
      <c r="B13" s="296" t="s">
        <v>108</v>
      </c>
      <c r="C13" s="99">
        <v>56529</v>
      </c>
      <c r="D13" s="79">
        <v>56529</v>
      </c>
      <c r="E13" s="79">
        <v>56529</v>
      </c>
      <c r="F13" s="65"/>
      <c r="G13" s="27"/>
      <c r="H13" s="27"/>
      <c r="I13" s="27"/>
      <c r="J13" s="65"/>
      <c r="K13" s="27"/>
      <c r="L13" s="27"/>
      <c r="M13" s="27"/>
      <c r="N13" s="23"/>
      <c r="O13" s="63"/>
    </row>
    <row r="14" spans="1:15" ht="18" customHeight="1">
      <c r="A14" s="296" t="s">
        <v>109</v>
      </c>
      <c r="B14" s="296" t="s">
        <v>110</v>
      </c>
      <c r="C14" s="99">
        <v>56529</v>
      </c>
      <c r="D14" s="79">
        <v>56529</v>
      </c>
      <c r="E14" s="79">
        <v>56529</v>
      </c>
      <c r="F14" s="65"/>
      <c r="G14" s="27"/>
      <c r="H14" s="27"/>
      <c r="I14" s="27"/>
      <c r="J14" s="65"/>
      <c r="K14" s="27"/>
      <c r="L14" s="27"/>
      <c r="M14" s="27"/>
      <c r="N14" s="23"/>
      <c r="O14" s="63"/>
    </row>
    <row r="15" spans="1:15" ht="18" customHeight="1">
      <c r="A15" s="296" t="s">
        <v>111</v>
      </c>
      <c r="B15" s="296" t="s">
        <v>112</v>
      </c>
      <c r="C15" s="99">
        <v>56529</v>
      </c>
      <c r="D15" s="79">
        <v>56529</v>
      </c>
      <c r="E15" s="79">
        <v>56529</v>
      </c>
      <c r="F15" s="65"/>
      <c r="G15" s="27"/>
      <c r="H15" s="27"/>
      <c r="I15" s="27"/>
      <c r="J15" s="65"/>
      <c r="K15" s="27"/>
      <c r="L15" s="27"/>
      <c r="M15" s="27"/>
      <c r="N15" s="23"/>
      <c r="O15" s="63"/>
    </row>
    <row r="16" spans="1:15" ht="18" customHeight="1">
      <c r="A16" s="296" t="s">
        <v>113</v>
      </c>
      <c r="B16" s="296" t="s">
        <v>114</v>
      </c>
      <c r="C16" s="99">
        <v>42005.04</v>
      </c>
      <c r="D16" s="79">
        <v>42005.04</v>
      </c>
      <c r="E16" s="79">
        <v>42005.04</v>
      </c>
      <c r="F16" s="65"/>
      <c r="G16" s="27"/>
      <c r="H16" s="27"/>
      <c r="I16" s="27"/>
      <c r="J16" s="65"/>
      <c r="K16" s="27"/>
      <c r="L16" s="27"/>
      <c r="M16" s="27"/>
      <c r="N16" s="23"/>
      <c r="O16" s="63"/>
    </row>
    <row r="17" spans="1:15" ht="18" customHeight="1">
      <c r="A17" s="296" t="s">
        <v>115</v>
      </c>
      <c r="B17" s="296" t="s">
        <v>116</v>
      </c>
      <c r="C17" s="99">
        <v>42005.04</v>
      </c>
      <c r="D17" s="79">
        <v>42005.04</v>
      </c>
      <c r="E17" s="79">
        <v>42005.04</v>
      </c>
      <c r="F17" s="65"/>
      <c r="G17" s="27"/>
      <c r="H17" s="27"/>
      <c r="I17" s="27"/>
      <c r="J17" s="65"/>
      <c r="K17" s="27"/>
      <c r="L17" s="27"/>
      <c r="M17" s="27"/>
      <c r="N17" s="23"/>
      <c r="O17" s="63"/>
    </row>
    <row r="18" spans="1:15" ht="18" customHeight="1">
      <c r="A18" s="296" t="s">
        <v>117</v>
      </c>
      <c r="B18" s="296" t="s">
        <v>118</v>
      </c>
      <c r="C18" s="99">
        <v>25884</v>
      </c>
      <c r="D18" s="79">
        <v>25884</v>
      </c>
      <c r="E18" s="79">
        <v>25884</v>
      </c>
      <c r="F18" s="65"/>
      <c r="G18" s="27"/>
      <c r="H18" s="27"/>
      <c r="I18" s="27"/>
      <c r="J18" s="65"/>
      <c r="K18" s="27"/>
      <c r="L18" s="27"/>
      <c r="M18" s="27"/>
      <c r="N18" s="23"/>
      <c r="O18" s="63"/>
    </row>
    <row r="19" spans="1:15" ht="18" customHeight="1">
      <c r="A19" s="296" t="s">
        <v>119</v>
      </c>
      <c r="B19" s="296" t="s">
        <v>120</v>
      </c>
      <c r="C19" s="99">
        <v>13665</v>
      </c>
      <c r="D19" s="79">
        <v>13665</v>
      </c>
      <c r="E19" s="79">
        <v>13665</v>
      </c>
      <c r="F19" s="65"/>
      <c r="G19" s="27"/>
      <c r="H19" s="27"/>
      <c r="I19" s="27"/>
      <c r="J19" s="65"/>
      <c r="K19" s="27"/>
      <c r="L19" s="27"/>
      <c r="M19" s="27"/>
      <c r="N19" s="23"/>
      <c r="O19" s="63"/>
    </row>
    <row r="20" spans="1:15" ht="18" customHeight="1">
      <c r="A20" s="296" t="s">
        <v>121</v>
      </c>
      <c r="B20" s="296" t="s">
        <v>122</v>
      </c>
      <c r="C20" s="99">
        <v>2456.04</v>
      </c>
      <c r="D20" s="79">
        <v>2456.04</v>
      </c>
      <c r="E20" s="79">
        <v>2456.04</v>
      </c>
      <c r="F20" s="65"/>
      <c r="G20" s="27"/>
      <c r="H20" s="27"/>
      <c r="I20" s="27"/>
      <c r="J20" s="65"/>
      <c r="K20" s="27"/>
      <c r="L20" s="27"/>
      <c r="M20" s="27"/>
      <c r="N20" s="23"/>
      <c r="O20" s="63"/>
    </row>
    <row r="21" spans="1:15" ht="18" customHeight="1">
      <c r="A21" s="296" t="s">
        <v>123</v>
      </c>
      <c r="B21" s="296" t="s">
        <v>124</v>
      </c>
      <c r="C21" s="99">
        <v>41976</v>
      </c>
      <c r="D21" s="79">
        <v>41976</v>
      </c>
      <c r="E21" s="79">
        <v>41976</v>
      </c>
      <c r="F21" s="65"/>
      <c r="G21" s="27"/>
      <c r="H21" s="27"/>
      <c r="I21" s="27"/>
      <c r="J21" s="65"/>
      <c r="K21" s="27"/>
      <c r="L21" s="27"/>
      <c r="M21" s="27"/>
      <c r="N21" s="23"/>
      <c r="O21" s="63"/>
    </row>
    <row r="22" spans="1:15" ht="18" customHeight="1">
      <c r="A22" s="296" t="s">
        <v>125</v>
      </c>
      <c r="B22" s="296" t="s">
        <v>126</v>
      </c>
      <c r="C22" s="99">
        <v>41976</v>
      </c>
      <c r="D22" s="79">
        <v>41976</v>
      </c>
      <c r="E22" s="79">
        <v>41976</v>
      </c>
      <c r="F22" s="65"/>
      <c r="G22" s="27"/>
      <c r="H22" s="27"/>
      <c r="I22" s="27"/>
      <c r="J22" s="65"/>
      <c r="K22" s="27"/>
      <c r="L22" s="27"/>
      <c r="M22" s="27"/>
      <c r="N22" s="23"/>
      <c r="O22" s="63"/>
    </row>
    <row r="23" spans="1:15" ht="18" customHeight="1">
      <c r="A23" s="296" t="s">
        <v>127</v>
      </c>
      <c r="B23" s="296" t="s">
        <v>128</v>
      </c>
      <c r="C23" s="99">
        <v>41976</v>
      </c>
      <c r="D23" s="79">
        <v>41976</v>
      </c>
      <c r="E23" s="79">
        <v>41976</v>
      </c>
      <c r="F23" s="65"/>
      <c r="G23" s="27"/>
      <c r="H23" s="27"/>
      <c r="I23" s="27"/>
      <c r="J23" s="65"/>
      <c r="K23" s="27"/>
      <c r="L23" s="27"/>
      <c r="M23" s="27"/>
      <c r="N23" s="23"/>
      <c r="O23" s="63"/>
    </row>
    <row r="24" spans="1:15" ht="21" customHeight="1">
      <c r="A24" s="146" t="s">
        <v>56</v>
      </c>
      <c r="B24" s="147"/>
      <c r="C24" s="79">
        <v>1251632.24</v>
      </c>
      <c r="D24" s="79">
        <v>1251632.24</v>
      </c>
      <c r="E24" s="79">
        <v>1171032.24</v>
      </c>
      <c r="F24" s="79">
        <v>80600</v>
      </c>
      <c r="G24" s="41"/>
      <c r="H24" s="41"/>
      <c r="I24" s="41"/>
      <c r="J24" s="65"/>
      <c r="K24" s="41"/>
      <c r="L24" s="41"/>
      <c r="M24" s="41"/>
      <c r="N24" s="41"/>
      <c r="O24" s="65"/>
    </row>
  </sheetData>
  <mergeCells count="12">
    <mergeCell ref="A24:B24"/>
    <mergeCell ref="A5:A6"/>
    <mergeCell ref="B5:B6"/>
    <mergeCell ref="C5:C6"/>
    <mergeCell ref="G5:G6"/>
    <mergeCell ref="A2:O2"/>
    <mergeCell ref="A3:O3"/>
    <mergeCell ref="A4:B4"/>
    <mergeCell ref="D5:F5"/>
    <mergeCell ref="J5:O5"/>
    <mergeCell ref="H5:H6"/>
    <mergeCell ref="I5:I6"/>
  </mergeCells>
  <phoneticPr fontId="17" type="noConversion"/>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35"/>
  <sheetViews>
    <sheetView showGridLines="0" showZeros="0" workbookViewId="0">
      <pane ySplit="1" topLeftCell="A20" activePane="bottomLeft" state="frozen"/>
      <selection pane="bottomLeft" activeCell="D11" sqref="D11:D27"/>
    </sheetView>
  </sheetViews>
  <sheetFormatPr defaultColWidth="8.54296875" defaultRowHeight="12.75" customHeight="1"/>
  <cols>
    <col min="1" max="4" width="35.54296875" style="1" customWidth="1"/>
    <col min="5" max="16384" width="8.54296875" style="1"/>
  </cols>
  <sheetData>
    <row r="1" spans="1:4" ht="12.75" customHeight="1">
      <c r="A1" s="2"/>
      <c r="B1" s="2"/>
      <c r="C1" s="2"/>
      <c r="D1" s="2"/>
    </row>
    <row r="2" spans="1:4" ht="15" customHeight="1">
      <c r="A2" s="20"/>
      <c r="B2" s="22"/>
      <c r="C2" s="22"/>
      <c r="D2" s="22" t="s">
        <v>129</v>
      </c>
    </row>
    <row r="3" spans="1:4" ht="41.25" customHeight="1">
      <c r="A3" s="114" t="str">
        <f>"2025"&amp;"年部门财政拨款收支预算总表"</f>
        <v>2025年部门财政拨款收支预算总表</v>
      </c>
      <c r="B3" s="115"/>
      <c r="C3" s="115"/>
      <c r="D3" s="115"/>
    </row>
    <row r="4" spans="1:4" ht="17.25" customHeight="1">
      <c r="A4" s="116" t="s">
        <v>1</v>
      </c>
      <c r="B4" s="117"/>
      <c r="D4" s="22" t="s">
        <v>2</v>
      </c>
    </row>
    <row r="5" spans="1:4" ht="17.25" customHeight="1">
      <c r="A5" s="118" t="s">
        <v>3</v>
      </c>
      <c r="B5" s="119"/>
      <c r="C5" s="118" t="s">
        <v>4</v>
      </c>
      <c r="D5" s="119"/>
    </row>
    <row r="6" spans="1:4" ht="18.75" customHeight="1">
      <c r="A6" s="95" t="s">
        <v>5</v>
      </c>
      <c r="B6" s="95" t="s">
        <v>6</v>
      </c>
      <c r="C6" s="95" t="s">
        <v>7</v>
      </c>
      <c r="D6" s="95" t="s">
        <v>6</v>
      </c>
    </row>
    <row r="7" spans="1:4" ht="16.5" customHeight="1">
      <c r="A7" s="96" t="s">
        <v>130</v>
      </c>
      <c r="B7" s="97">
        <v>1251632.24</v>
      </c>
      <c r="C7" s="96" t="s">
        <v>131</v>
      </c>
      <c r="D7" s="97">
        <v>1251632.24</v>
      </c>
    </row>
    <row r="8" spans="1:4" ht="16.5" customHeight="1">
      <c r="A8" s="96" t="s">
        <v>132</v>
      </c>
      <c r="B8" s="97">
        <v>1251632.24</v>
      </c>
      <c r="C8" s="96" t="s">
        <v>133</v>
      </c>
      <c r="D8" s="97"/>
    </row>
    <row r="9" spans="1:4" ht="16.5" customHeight="1">
      <c r="A9" s="96" t="s">
        <v>134</v>
      </c>
      <c r="B9" s="97"/>
      <c r="C9" s="96" t="s">
        <v>135</v>
      </c>
      <c r="D9" s="97"/>
    </row>
    <row r="10" spans="1:4" ht="16.5" customHeight="1">
      <c r="A10" s="96" t="s">
        <v>136</v>
      </c>
      <c r="B10" s="97"/>
      <c r="C10" s="96" t="s">
        <v>137</v>
      </c>
      <c r="D10" s="97"/>
    </row>
    <row r="11" spans="1:4" ht="16.5" customHeight="1">
      <c r="A11" s="96" t="s">
        <v>138</v>
      </c>
      <c r="B11" s="97"/>
      <c r="C11" s="96" t="s">
        <v>139</v>
      </c>
      <c r="D11" s="97"/>
    </row>
    <row r="12" spans="1:4" ht="16.5" customHeight="1">
      <c r="A12" s="96" t="s">
        <v>132</v>
      </c>
      <c r="B12" s="97"/>
      <c r="C12" s="96" t="s">
        <v>140</v>
      </c>
      <c r="D12" s="97">
        <v>1111122.2</v>
      </c>
    </row>
    <row r="13" spans="1:4" ht="16.5" customHeight="1">
      <c r="A13" s="98" t="s">
        <v>134</v>
      </c>
      <c r="B13" s="99"/>
      <c r="C13" s="35" t="s">
        <v>141</v>
      </c>
      <c r="D13" s="99"/>
    </row>
    <row r="14" spans="1:4" ht="16.5" customHeight="1">
      <c r="A14" s="98" t="s">
        <v>136</v>
      </c>
      <c r="B14" s="99"/>
      <c r="C14" s="35" t="s">
        <v>142</v>
      </c>
      <c r="D14" s="99"/>
    </row>
    <row r="15" spans="1:4" ht="16.5" customHeight="1">
      <c r="A15" s="100"/>
      <c r="B15" s="101"/>
      <c r="C15" s="35" t="s">
        <v>143</v>
      </c>
      <c r="D15" s="99">
        <v>56529</v>
      </c>
    </row>
    <row r="16" spans="1:4" ht="16.5" customHeight="1">
      <c r="A16" s="100"/>
      <c r="B16" s="101"/>
      <c r="C16" s="35" t="s">
        <v>144</v>
      </c>
      <c r="D16" s="99">
        <v>42005.04</v>
      </c>
    </row>
    <row r="17" spans="1:4" ht="16.5" customHeight="1">
      <c r="A17" s="100"/>
      <c r="B17" s="101"/>
      <c r="C17" s="35" t="s">
        <v>145</v>
      </c>
      <c r="D17" s="99"/>
    </row>
    <row r="18" spans="1:4" ht="16.5" customHeight="1">
      <c r="A18" s="100"/>
      <c r="B18" s="101"/>
      <c r="C18" s="35" t="s">
        <v>146</v>
      </c>
      <c r="D18" s="99"/>
    </row>
    <row r="19" spans="1:4" ht="16.5" customHeight="1">
      <c r="A19" s="100"/>
      <c r="B19" s="101"/>
      <c r="C19" s="35" t="s">
        <v>147</v>
      </c>
      <c r="D19" s="99"/>
    </row>
    <row r="20" spans="1:4" ht="16.5" customHeight="1">
      <c r="A20" s="100"/>
      <c r="B20" s="101"/>
      <c r="C20" s="35" t="s">
        <v>148</v>
      </c>
      <c r="D20" s="99"/>
    </row>
    <row r="21" spans="1:4" ht="16.5" customHeight="1">
      <c r="A21" s="100"/>
      <c r="B21" s="101"/>
      <c r="C21" s="35" t="s">
        <v>149</v>
      </c>
      <c r="D21" s="99"/>
    </row>
    <row r="22" spans="1:4" ht="16.5" customHeight="1">
      <c r="A22" s="100"/>
      <c r="B22" s="101"/>
      <c r="C22" s="35" t="s">
        <v>150</v>
      </c>
      <c r="D22" s="99"/>
    </row>
    <row r="23" spans="1:4" ht="16.5" customHeight="1">
      <c r="A23" s="100"/>
      <c r="B23" s="101"/>
      <c r="C23" s="35" t="s">
        <v>151</v>
      </c>
      <c r="D23" s="99"/>
    </row>
    <row r="24" spans="1:4" ht="16.5" customHeight="1">
      <c r="A24" s="100"/>
      <c r="B24" s="101"/>
      <c r="C24" s="35" t="s">
        <v>152</v>
      </c>
      <c r="D24" s="99"/>
    </row>
    <row r="25" spans="1:4" ht="16.5" customHeight="1">
      <c r="A25" s="100"/>
      <c r="B25" s="101"/>
      <c r="C25" s="35" t="s">
        <v>153</v>
      </c>
      <c r="D25" s="99"/>
    </row>
    <row r="26" spans="1:4" ht="16.5" customHeight="1">
      <c r="A26" s="100"/>
      <c r="B26" s="101"/>
      <c r="C26" s="35" t="s">
        <v>154</v>
      </c>
      <c r="D26" s="99">
        <v>41976</v>
      </c>
    </row>
    <row r="27" spans="1:4" ht="16.5" customHeight="1">
      <c r="A27" s="100"/>
      <c r="B27" s="101"/>
      <c r="C27" s="35" t="s">
        <v>155</v>
      </c>
      <c r="D27" s="99"/>
    </row>
    <row r="28" spans="1:4" ht="16.5" customHeight="1">
      <c r="A28" s="100"/>
      <c r="B28" s="101"/>
      <c r="C28" s="35" t="s">
        <v>156</v>
      </c>
      <c r="D28" s="99"/>
    </row>
    <row r="29" spans="1:4" ht="16.5" customHeight="1">
      <c r="A29" s="100"/>
      <c r="B29" s="101"/>
      <c r="C29" s="35" t="s">
        <v>157</v>
      </c>
      <c r="D29" s="99"/>
    </row>
    <row r="30" spans="1:4" ht="16.5" customHeight="1">
      <c r="A30" s="100"/>
      <c r="B30" s="101"/>
      <c r="C30" s="35" t="s">
        <v>158</v>
      </c>
      <c r="D30" s="99"/>
    </row>
    <row r="31" spans="1:4" ht="16.5" customHeight="1">
      <c r="A31" s="100"/>
      <c r="B31" s="101"/>
      <c r="C31" s="35" t="s">
        <v>159</v>
      </c>
      <c r="D31" s="99"/>
    </row>
    <row r="32" spans="1:4" ht="16.5" customHeight="1">
      <c r="A32" s="100"/>
      <c r="B32" s="101"/>
      <c r="C32" s="98" t="s">
        <v>160</v>
      </c>
      <c r="D32" s="99"/>
    </row>
    <row r="33" spans="1:4" ht="16.5" customHeight="1">
      <c r="A33" s="100"/>
      <c r="B33" s="101"/>
      <c r="C33" s="98" t="s">
        <v>161</v>
      </c>
      <c r="D33" s="99"/>
    </row>
    <row r="34" spans="1:4" ht="16.5" customHeight="1">
      <c r="A34" s="100"/>
      <c r="B34" s="101"/>
      <c r="C34" s="34" t="s">
        <v>162</v>
      </c>
      <c r="D34" s="102"/>
    </row>
    <row r="35" spans="1:4" ht="15" customHeight="1">
      <c r="A35" s="103" t="s">
        <v>51</v>
      </c>
      <c r="B35" s="104">
        <v>1251632.24</v>
      </c>
      <c r="C35" s="103" t="s">
        <v>52</v>
      </c>
      <c r="D35" s="104">
        <v>1251632.24</v>
      </c>
    </row>
  </sheetData>
  <mergeCells count="4">
    <mergeCell ref="A3:D3"/>
    <mergeCell ref="A4:B4"/>
    <mergeCell ref="A5:B5"/>
    <mergeCell ref="C5:D5"/>
  </mergeCells>
  <phoneticPr fontId="17" type="noConversion"/>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24"/>
  <sheetViews>
    <sheetView showZeros="0" workbookViewId="0">
      <pane ySplit="1" topLeftCell="A5" activePane="bottomLeft" state="frozen"/>
      <selection pane="bottomLeft" activeCell="A8" sqref="A8:B23"/>
    </sheetView>
  </sheetViews>
  <sheetFormatPr defaultColWidth="9.1796875" defaultRowHeight="14.25" customHeight="1"/>
  <cols>
    <col min="1" max="1" width="20.1796875" style="1" customWidth="1"/>
    <col min="2" max="2" width="44" style="1" customWidth="1"/>
    <col min="3" max="7" width="24.1796875" style="1" customWidth="1"/>
    <col min="8" max="16384" width="9.1796875" style="1"/>
  </cols>
  <sheetData>
    <row r="1" spans="1:7" ht="14.25" customHeight="1">
      <c r="A1" s="2"/>
      <c r="B1" s="2"/>
      <c r="C1" s="2"/>
      <c r="D1" s="2"/>
      <c r="E1" s="2"/>
      <c r="F1" s="2"/>
      <c r="G1" s="2"/>
    </row>
    <row r="2" spans="1:7" ht="14.25" customHeight="1">
      <c r="D2" s="80"/>
      <c r="F2" s="37"/>
      <c r="G2" s="81" t="s">
        <v>163</v>
      </c>
    </row>
    <row r="3" spans="1:7" ht="41.25" customHeight="1">
      <c r="A3" s="149" t="str">
        <f>"2025"&amp;"年一般公共预算支出预算表（按功能科目分类）"</f>
        <v>2025年一般公共预算支出预算表（按功能科目分类）</v>
      </c>
      <c r="B3" s="149"/>
      <c r="C3" s="149"/>
      <c r="D3" s="149"/>
      <c r="E3" s="149"/>
      <c r="F3" s="149"/>
      <c r="G3" s="149"/>
    </row>
    <row r="4" spans="1:7" ht="18" customHeight="1">
      <c r="A4" s="5" t="s">
        <v>1</v>
      </c>
      <c r="F4" s="69"/>
      <c r="G4" s="81" t="s">
        <v>2</v>
      </c>
    </row>
    <row r="5" spans="1:7" ht="20.25" customHeight="1">
      <c r="A5" s="150" t="s">
        <v>164</v>
      </c>
      <c r="B5" s="151"/>
      <c r="C5" s="157" t="s">
        <v>56</v>
      </c>
      <c r="D5" s="152" t="s">
        <v>75</v>
      </c>
      <c r="E5" s="153"/>
      <c r="F5" s="154"/>
      <c r="G5" s="159" t="s">
        <v>76</v>
      </c>
    </row>
    <row r="6" spans="1:7" ht="20.25" customHeight="1">
      <c r="A6" s="92" t="s">
        <v>72</v>
      </c>
      <c r="B6" s="92" t="s">
        <v>73</v>
      </c>
      <c r="C6" s="158"/>
      <c r="D6" s="71" t="s">
        <v>58</v>
      </c>
      <c r="E6" s="71" t="s">
        <v>165</v>
      </c>
      <c r="F6" s="71" t="s">
        <v>166</v>
      </c>
      <c r="G6" s="160"/>
    </row>
    <row r="7" spans="1:7" ht="15" customHeight="1">
      <c r="A7" s="28" t="s">
        <v>82</v>
      </c>
      <c r="B7" s="28" t="s">
        <v>83</v>
      </c>
      <c r="C7" s="28" t="s">
        <v>84</v>
      </c>
      <c r="D7" s="28" t="s">
        <v>85</v>
      </c>
      <c r="E7" s="28" t="s">
        <v>86</v>
      </c>
      <c r="F7" s="28" t="s">
        <v>87</v>
      </c>
      <c r="G7" s="28" t="s">
        <v>88</v>
      </c>
    </row>
    <row r="8" spans="1:7" ht="15" customHeight="1">
      <c r="A8" s="297" t="s">
        <v>97</v>
      </c>
      <c r="B8" s="297" t="s">
        <v>98</v>
      </c>
      <c r="C8" s="93">
        <v>1111122.2</v>
      </c>
      <c r="D8" s="94">
        <v>1030522.2</v>
      </c>
      <c r="E8" s="94">
        <v>1012048.84</v>
      </c>
      <c r="F8" s="94">
        <v>18473.36</v>
      </c>
      <c r="G8" s="94">
        <v>80600</v>
      </c>
    </row>
    <row r="9" spans="1:7" ht="15" customHeight="1">
      <c r="A9" s="297" t="s">
        <v>99</v>
      </c>
      <c r="B9" s="297" t="s">
        <v>100</v>
      </c>
      <c r="C9" s="93">
        <v>1080522.2</v>
      </c>
      <c r="D9" s="94">
        <v>1030522.2</v>
      </c>
      <c r="E9" s="94">
        <v>1012048.84</v>
      </c>
      <c r="F9" s="94">
        <v>18473.36</v>
      </c>
      <c r="G9" s="94">
        <v>50000</v>
      </c>
    </row>
    <row r="10" spans="1:7" ht="15" customHeight="1">
      <c r="A10" s="297" t="s">
        <v>101</v>
      </c>
      <c r="B10" s="297" t="s">
        <v>102</v>
      </c>
      <c r="C10" s="93">
        <v>1080522.2</v>
      </c>
      <c r="D10" s="94">
        <v>1030522.2</v>
      </c>
      <c r="E10" s="94">
        <v>1012048.84</v>
      </c>
      <c r="F10" s="94">
        <v>18473.36</v>
      </c>
      <c r="G10" s="94">
        <v>50000</v>
      </c>
    </row>
    <row r="11" spans="1:7" ht="15" customHeight="1">
      <c r="A11" s="297" t="s">
        <v>103</v>
      </c>
      <c r="B11" s="297" t="s">
        <v>104</v>
      </c>
      <c r="C11" s="93">
        <v>30600</v>
      </c>
      <c r="D11" s="94"/>
      <c r="E11" s="94"/>
      <c r="F11" s="94"/>
      <c r="G11" s="94">
        <v>30600</v>
      </c>
    </row>
    <row r="12" spans="1:7" ht="15" customHeight="1">
      <c r="A12" s="297" t="s">
        <v>105</v>
      </c>
      <c r="B12" s="297" t="s">
        <v>106</v>
      </c>
      <c r="C12" s="93">
        <v>30600</v>
      </c>
      <c r="D12" s="94"/>
      <c r="E12" s="94"/>
      <c r="F12" s="94"/>
      <c r="G12" s="94">
        <v>30600</v>
      </c>
    </row>
    <row r="13" spans="1:7" ht="15" customHeight="1">
      <c r="A13" s="297" t="s">
        <v>107</v>
      </c>
      <c r="B13" s="297" t="s">
        <v>108</v>
      </c>
      <c r="C13" s="93">
        <v>56529</v>
      </c>
      <c r="D13" s="94">
        <v>56529</v>
      </c>
      <c r="E13" s="94">
        <v>56529</v>
      </c>
      <c r="F13" s="94"/>
      <c r="G13" s="94"/>
    </row>
    <row r="14" spans="1:7" ht="15" customHeight="1">
      <c r="A14" s="297" t="s">
        <v>109</v>
      </c>
      <c r="B14" s="297" t="s">
        <v>110</v>
      </c>
      <c r="C14" s="93">
        <v>56529</v>
      </c>
      <c r="D14" s="94">
        <v>56529</v>
      </c>
      <c r="E14" s="94">
        <v>56529</v>
      </c>
      <c r="F14" s="94"/>
      <c r="G14" s="94"/>
    </row>
    <row r="15" spans="1:7" ht="15" customHeight="1">
      <c r="A15" s="297" t="s">
        <v>111</v>
      </c>
      <c r="B15" s="297" t="s">
        <v>112</v>
      </c>
      <c r="C15" s="93">
        <v>56529</v>
      </c>
      <c r="D15" s="94">
        <v>56529</v>
      </c>
      <c r="E15" s="94">
        <v>56529</v>
      </c>
      <c r="F15" s="94"/>
      <c r="G15" s="94"/>
    </row>
    <row r="16" spans="1:7" ht="15" customHeight="1">
      <c r="A16" s="297" t="s">
        <v>113</v>
      </c>
      <c r="B16" s="297" t="s">
        <v>114</v>
      </c>
      <c r="C16" s="93">
        <v>42005.04</v>
      </c>
      <c r="D16" s="94">
        <v>42005.04</v>
      </c>
      <c r="E16" s="94">
        <v>42005.04</v>
      </c>
      <c r="F16" s="94"/>
      <c r="G16" s="94"/>
    </row>
    <row r="17" spans="1:7" ht="15" customHeight="1">
      <c r="A17" s="297" t="s">
        <v>115</v>
      </c>
      <c r="B17" s="297" t="s">
        <v>116</v>
      </c>
      <c r="C17" s="93">
        <v>42005.04</v>
      </c>
      <c r="D17" s="94">
        <v>42005.04</v>
      </c>
      <c r="E17" s="94">
        <v>42005.04</v>
      </c>
      <c r="F17" s="94"/>
      <c r="G17" s="94"/>
    </row>
    <row r="18" spans="1:7" ht="15" customHeight="1">
      <c r="A18" s="297" t="s">
        <v>117</v>
      </c>
      <c r="B18" s="297" t="s">
        <v>118</v>
      </c>
      <c r="C18" s="93">
        <v>25884</v>
      </c>
      <c r="D18" s="94">
        <v>25884</v>
      </c>
      <c r="E18" s="94">
        <v>25884</v>
      </c>
      <c r="F18" s="94"/>
      <c r="G18" s="94"/>
    </row>
    <row r="19" spans="1:7" ht="15" customHeight="1">
      <c r="A19" s="297" t="s">
        <v>119</v>
      </c>
      <c r="B19" s="297" t="s">
        <v>120</v>
      </c>
      <c r="C19" s="93">
        <v>13665</v>
      </c>
      <c r="D19" s="94">
        <v>13665</v>
      </c>
      <c r="E19" s="94">
        <v>13665</v>
      </c>
      <c r="F19" s="94"/>
      <c r="G19" s="94"/>
    </row>
    <row r="20" spans="1:7" ht="15" customHeight="1">
      <c r="A20" s="297" t="s">
        <v>121</v>
      </c>
      <c r="B20" s="297" t="s">
        <v>122</v>
      </c>
      <c r="C20" s="93">
        <v>2456.04</v>
      </c>
      <c r="D20" s="94">
        <v>2456.04</v>
      </c>
      <c r="E20" s="94">
        <v>2456.04</v>
      </c>
      <c r="F20" s="94"/>
      <c r="G20" s="94"/>
    </row>
    <row r="21" spans="1:7" ht="15" customHeight="1">
      <c r="A21" s="297" t="s">
        <v>123</v>
      </c>
      <c r="B21" s="297" t="s">
        <v>124</v>
      </c>
      <c r="C21" s="93">
        <v>41976</v>
      </c>
      <c r="D21" s="94">
        <v>41976</v>
      </c>
      <c r="E21" s="94">
        <v>41976</v>
      </c>
      <c r="F21" s="94"/>
      <c r="G21" s="94"/>
    </row>
    <row r="22" spans="1:7" ht="15" customHeight="1">
      <c r="A22" s="297" t="s">
        <v>125</v>
      </c>
      <c r="B22" s="297" t="s">
        <v>126</v>
      </c>
      <c r="C22" s="93">
        <v>41976</v>
      </c>
      <c r="D22" s="94">
        <v>41976</v>
      </c>
      <c r="E22" s="94">
        <v>41976</v>
      </c>
      <c r="F22" s="94"/>
      <c r="G22" s="94"/>
    </row>
    <row r="23" spans="1:7" ht="15" customHeight="1">
      <c r="A23" s="297" t="s">
        <v>127</v>
      </c>
      <c r="B23" s="297" t="s">
        <v>128</v>
      </c>
      <c r="C23" s="93">
        <v>41976</v>
      </c>
      <c r="D23" s="94">
        <v>41976</v>
      </c>
      <c r="E23" s="94">
        <v>41976</v>
      </c>
      <c r="F23" s="94"/>
      <c r="G23" s="94"/>
    </row>
    <row r="24" spans="1:7" ht="18" customHeight="1">
      <c r="A24" s="155" t="s">
        <v>167</v>
      </c>
      <c r="B24" s="156" t="s">
        <v>167</v>
      </c>
      <c r="C24" s="93">
        <v>1251632.24</v>
      </c>
      <c r="D24" s="94">
        <v>1171032.24</v>
      </c>
      <c r="E24" s="93">
        <v>1152558.8799999999</v>
      </c>
      <c r="F24" s="93">
        <v>18473.36</v>
      </c>
      <c r="G24" s="93">
        <v>80600</v>
      </c>
    </row>
  </sheetData>
  <mergeCells count="6">
    <mergeCell ref="A3:G3"/>
    <mergeCell ref="A5:B5"/>
    <mergeCell ref="D5:F5"/>
    <mergeCell ref="A24:B24"/>
    <mergeCell ref="C5:C6"/>
    <mergeCell ref="G5:G6"/>
  </mergeCells>
  <phoneticPr fontId="17" type="noConversion"/>
  <printOptions horizontalCentered="1"/>
  <pageMargins left="0.37" right="0.37" top="0.56000000000000005" bottom="0.56000000000000005" header="0.48" footer="0.48"/>
  <pageSetup paperSize="9" fitToHeight="100" orientation="landscape"/>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9"/>
  <sheetViews>
    <sheetView showZeros="0" workbookViewId="0">
      <pane ySplit="1" topLeftCell="A2" activePane="bottomLeft" state="frozen"/>
      <selection pane="bottomLeft" activeCell="A4" sqref="A4:B4"/>
    </sheetView>
  </sheetViews>
  <sheetFormatPr defaultColWidth="10.453125" defaultRowHeight="14.25" customHeight="1"/>
  <cols>
    <col min="1" max="6" width="28.1796875" style="1" customWidth="1"/>
    <col min="7" max="16384" width="10.453125" style="1"/>
  </cols>
  <sheetData>
    <row r="1" spans="1:6" ht="14.25" customHeight="1">
      <c r="A1" s="2"/>
      <c r="B1" s="2"/>
      <c r="C1" s="2"/>
      <c r="D1" s="2"/>
      <c r="E1" s="2"/>
      <c r="F1" s="2"/>
    </row>
    <row r="2" spans="1:6" ht="14.25" customHeight="1">
      <c r="A2" s="21"/>
      <c r="B2" s="21"/>
      <c r="C2" s="21"/>
      <c r="D2" s="21"/>
      <c r="E2" s="20"/>
      <c r="F2" s="91" t="s">
        <v>168</v>
      </c>
    </row>
    <row r="3" spans="1:6" ht="41.25" customHeight="1">
      <c r="A3" s="161" t="str">
        <f>"2025"&amp;"年一般公共预算“三公”经费支出预算表"</f>
        <v>2025年一般公共预算“三公”经费支出预算表</v>
      </c>
      <c r="B3" s="162"/>
      <c r="C3" s="162"/>
      <c r="D3" s="162"/>
      <c r="E3" s="163"/>
      <c r="F3" s="162"/>
    </row>
    <row r="4" spans="1:6" ht="14.25" customHeight="1">
      <c r="A4" s="164" t="s">
        <v>1</v>
      </c>
      <c r="B4" s="165"/>
      <c r="D4" s="21"/>
      <c r="E4" s="20"/>
      <c r="F4" s="31" t="s">
        <v>2</v>
      </c>
    </row>
    <row r="5" spans="1:6" ht="27" customHeight="1">
      <c r="A5" s="127" t="s">
        <v>169</v>
      </c>
      <c r="B5" s="127" t="s">
        <v>170</v>
      </c>
      <c r="C5" s="127" t="s">
        <v>171</v>
      </c>
      <c r="D5" s="127"/>
      <c r="E5" s="166"/>
      <c r="F5" s="127" t="s">
        <v>172</v>
      </c>
    </row>
    <row r="6" spans="1:6" ht="28.5" customHeight="1">
      <c r="A6" s="128"/>
      <c r="B6" s="167"/>
      <c r="C6" s="18" t="s">
        <v>58</v>
      </c>
      <c r="D6" s="18" t="s">
        <v>173</v>
      </c>
      <c r="E6" s="18" t="s">
        <v>174</v>
      </c>
      <c r="F6" s="168"/>
    </row>
    <row r="7" spans="1:6" ht="17.25" customHeight="1">
      <c r="A7" s="27" t="s">
        <v>82</v>
      </c>
      <c r="B7" s="27" t="s">
        <v>83</v>
      </c>
      <c r="C7" s="27" t="s">
        <v>84</v>
      </c>
      <c r="D7" s="27" t="s">
        <v>85</v>
      </c>
      <c r="E7" s="27" t="s">
        <v>86</v>
      </c>
      <c r="F7" s="27" t="s">
        <v>87</v>
      </c>
    </row>
    <row r="8" spans="1:6" ht="17.25" customHeight="1">
      <c r="A8" s="41"/>
      <c r="B8" s="41"/>
      <c r="C8" s="41"/>
      <c r="D8" s="41"/>
      <c r="E8" s="41"/>
      <c r="F8" s="41"/>
    </row>
    <row r="9" spans="1:6" ht="14.25" customHeight="1">
      <c r="A9" s="1" t="s">
        <v>175</v>
      </c>
    </row>
  </sheetData>
  <mergeCells count="6">
    <mergeCell ref="A3:F3"/>
    <mergeCell ref="A4:B4"/>
    <mergeCell ref="C5:E5"/>
    <mergeCell ref="A5:A6"/>
    <mergeCell ref="B5:B6"/>
    <mergeCell ref="F5:F6"/>
  </mergeCells>
  <phoneticPr fontId="17" type="noConversion"/>
  <pageMargins left="0.67" right="0.67" top="0.72" bottom="0.72" header="0.28000000000000003" footer="0.28000000000000003"/>
  <pageSetup paperSize="9" fitToWidth="0" fitToHeight="0" orientation="portrait"/>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X31"/>
  <sheetViews>
    <sheetView showZeros="0" workbookViewId="0">
      <pane ySplit="1" topLeftCell="A8" activePane="bottomLeft" state="frozen"/>
      <selection pane="bottomLeft" activeCell="J31" sqref="J31"/>
    </sheetView>
  </sheetViews>
  <sheetFormatPr defaultColWidth="9.1796875" defaultRowHeight="14.25" customHeight="1"/>
  <cols>
    <col min="1" max="1" width="24.453125" customWidth="1"/>
    <col min="2" max="2" width="24.81640625" customWidth="1"/>
    <col min="3" max="3" width="20.7265625" customWidth="1"/>
    <col min="4" max="4" width="31.26953125" customWidth="1"/>
    <col min="5" max="5" width="10.1796875" customWidth="1"/>
    <col min="6" max="6" width="17.54296875" customWidth="1"/>
    <col min="7" max="7" width="10.26953125" customWidth="1"/>
    <col min="8" max="8" width="23" customWidth="1"/>
    <col min="9" max="24" width="18.7265625" customWidth="1"/>
  </cols>
  <sheetData>
    <row r="1" spans="1:24" ht="14.25" customHeight="1">
      <c r="A1" s="42"/>
      <c r="B1" s="42"/>
      <c r="C1" s="42"/>
      <c r="D1" s="42"/>
      <c r="E1" s="42"/>
      <c r="F1" s="42"/>
      <c r="G1" s="42"/>
      <c r="H1" s="42"/>
      <c r="I1" s="42"/>
      <c r="J1" s="42"/>
      <c r="K1" s="42"/>
      <c r="L1" s="42"/>
      <c r="M1" s="42"/>
      <c r="N1" s="42"/>
      <c r="O1" s="42"/>
      <c r="P1" s="42"/>
      <c r="Q1" s="42"/>
      <c r="R1" s="42"/>
      <c r="S1" s="42"/>
      <c r="T1" s="42"/>
      <c r="U1" s="42"/>
      <c r="V1" s="42"/>
      <c r="W1" s="42"/>
      <c r="X1" s="42"/>
    </row>
    <row r="2" spans="1:24" ht="13.5" customHeight="1">
      <c r="B2" s="82"/>
      <c r="C2" s="83"/>
      <c r="E2" s="84"/>
      <c r="F2" s="84"/>
      <c r="G2" s="84"/>
      <c r="H2" s="84"/>
      <c r="I2" s="44"/>
      <c r="J2" s="44"/>
      <c r="K2" s="44"/>
      <c r="L2" s="44"/>
      <c r="M2" s="44"/>
      <c r="N2" s="44"/>
      <c r="R2" s="44"/>
      <c r="V2" s="83"/>
      <c r="X2" s="90" t="s">
        <v>176</v>
      </c>
    </row>
    <row r="3" spans="1:24" ht="45.75" customHeight="1">
      <c r="A3" s="169" t="str">
        <f>"2025"&amp;"年部门基本支出预算表"</f>
        <v>2025年部门基本支出预算表</v>
      </c>
      <c r="B3" s="170"/>
      <c r="C3" s="169"/>
      <c r="D3" s="169"/>
      <c r="E3" s="169"/>
      <c r="F3" s="169"/>
      <c r="G3" s="169"/>
      <c r="H3" s="169"/>
      <c r="I3" s="169"/>
      <c r="J3" s="169"/>
      <c r="K3" s="169"/>
      <c r="L3" s="169"/>
      <c r="M3" s="169"/>
      <c r="N3" s="169"/>
      <c r="O3" s="170"/>
      <c r="P3" s="170"/>
      <c r="Q3" s="170"/>
      <c r="R3" s="169"/>
      <c r="S3" s="169"/>
      <c r="T3" s="169"/>
      <c r="U3" s="169"/>
      <c r="V3" s="169"/>
      <c r="W3" s="169"/>
      <c r="X3" s="169"/>
    </row>
    <row r="4" spans="1:24" ht="18.75" customHeight="1">
      <c r="A4" s="171" t="s">
        <v>1</v>
      </c>
      <c r="B4" s="172"/>
      <c r="C4" s="173"/>
      <c r="D4" s="173"/>
      <c r="E4" s="173"/>
      <c r="F4" s="173"/>
      <c r="G4" s="173"/>
      <c r="H4" s="173"/>
      <c r="I4" s="45"/>
      <c r="J4" s="45"/>
      <c r="K4" s="45"/>
      <c r="L4" s="45"/>
      <c r="M4" s="45"/>
      <c r="N4" s="45"/>
      <c r="O4" s="88"/>
      <c r="P4" s="88"/>
      <c r="Q4" s="88"/>
      <c r="R4" s="45"/>
      <c r="V4" s="83"/>
      <c r="X4" s="90" t="s">
        <v>2</v>
      </c>
    </row>
    <row r="5" spans="1:24" ht="18" customHeight="1">
      <c r="A5" s="187" t="s">
        <v>177</v>
      </c>
      <c r="B5" s="187" t="s">
        <v>178</v>
      </c>
      <c r="C5" s="187" t="s">
        <v>179</v>
      </c>
      <c r="D5" s="187" t="s">
        <v>180</v>
      </c>
      <c r="E5" s="187" t="s">
        <v>181</v>
      </c>
      <c r="F5" s="187" t="s">
        <v>182</v>
      </c>
      <c r="G5" s="187" t="s">
        <v>183</v>
      </c>
      <c r="H5" s="187" t="s">
        <v>184</v>
      </c>
      <c r="I5" s="174" t="s">
        <v>185</v>
      </c>
      <c r="J5" s="175" t="s">
        <v>185</v>
      </c>
      <c r="K5" s="175"/>
      <c r="L5" s="175"/>
      <c r="M5" s="175"/>
      <c r="N5" s="175"/>
      <c r="O5" s="176"/>
      <c r="P5" s="176"/>
      <c r="Q5" s="176"/>
      <c r="R5" s="177" t="s">
        <v>62</v>
      </c>
      <c r="S5" s="175" t="s">
        <v>63</v>
      </c>
      <c r="T5" s="175"/>
      <c r="U5" s="175"/>
      <c r="V5" s="175"/>
      <c r="W5" s="175"/>
      <c r="X5" s="178"/>
    </row>
    <row r="6" spans="1:24" ht="18" customHeight="1">
      <c r="A6" s="193"/>
      <c r="B6" s="183"/>
      <c r="C6" s="195"/>
      <c r="D6" s="193"/>
      <c r="E6" s="193"/>
      <c r="F6" s="193"/>
      <c r="G6" s="193"/>
      <c r="H6" s="193"/>
      <c r="I6" s="182" t="s">
        <v>186</v>
      </c>
      <c r="J6" s="174" t="s">
        <v>59</v>
      </c>
      <c r="K6" s="175"/>
      <c r="L6" s="175"/>
      <c r="M6" s="175"/>
      <c r="N6" s="178"/>
      <c r="O6" s="179" t="s">
        <v>187</v>
      </c>
      <c r="P6" s="176"/>
      <c r="Q6" s="180"/>
      <c r="R6" s="187" t="s">
        <v>62</v>
      </c>
      <c r="S6" s="174" t="s">
        <v>63</v>
      </c>
      <c r="T6" s="177" t="s">
        <v>65</v>
      </c>
      <c r="U6" s="175" t="s">
        <v>63</v>
      </c>
      <c r="V6" s="177" t="s">
        <v>67</v>
      </c>
      <c r="W6" s="177" t="s">
        <v>68</v>
      </c>
      <c r="X6" s="181" t="s">
        <v>69</v>
      </c>
    </row>
    <row r="7" spans="1:24" ht="19.5" customHeight="1">
      <c r="A7" s="183"/>
      <c r="B7" s="183"/>
      <c r="C7" s="183"/>
      <c r="D7" s="183"/>
      <c r="E7" s="183"/>
      <c r="F7" s="183"/>
      <c r="G7" s="183"/>
      <c r="H7" s="183"/>
      <c r="I7" s="183"/>
      <c r="J7" s="185" t="s">
        <v>188</v>
      </c>
      <c r="K7" s="187" t="s">
        <v>189</v>
      </c>
      <c r="L7" s="187" t="s">
        <v>190</v>
      </c>
      <c r="M7" s="187" t="s">
        <v>191</v>
      </c>
      <c r="N7" s="187" t="s">
        <v>192</v>
      </c>
      <c r="O7" s="187" t="s">
        <v>59</v>
      </c>
      <c r="P7" s="187" t="s">
        <v>60</v>
      </c>
      <c r="Q7" s="187" t="s">
        <v>61</v>
      </c>
      <c r="R7" s="183"/>
      <c r="S7" s="187" t="s">
        <v>58</v>
      </c>
      <c r="T7" s="187" t="s">
        <v>65</v>
      </c>
      <c r="U7" s="187" t="s">
        <v>193</v>
      </c>
      <c r="V7" s="187" t="s">
        <v>67</v>
      </c>
      <c r="W7" s="187" t="s">
        <v>68</v>
      </c>
      <c r="X7" s="187" t="s">
        <v>69</v>
      </c>
    </row>
    <row r="8" spans="1:24" ht="37.5" customHeight="1">
      <c r="A8" s="184"/>
      <c r="B8" s="194"/>
      <c r="C8" s="184"/>
      <c r="D8" s="184"/>
      <c r="E8" s="184"/>
      <c r="F8" s="184"/>
      <c r="G8" s="184"/>
      <c r="H8" s="184"/>
      <c r="I8" s="184"/>
      <c r="J8" s="186" t="s">
        <v>58</v>
      </c>
      <c r="K8" s="188" t="s">
        <v>194</v>
      </c>
      <c r="L8" s="188" t="s">
        <v>190</v>
      </c>
      <c r="M8" s="188" t="s">
        <v>191</v>
      </c>
      <c r="N8" s="188" t="s">
        <v>192</v>
      </c>
      <c r="O8" s="188" t="s">
        <v>190</v>
      </c>
      <c r="P8" s="188" t="s">
        <v>191</v>
      </c>
      <c r="Q8" s="188" t="s">
        <v>192</v>
      </c>
      <c r="R8" s="188" t="s">
        <v>62</v>
      </c>
      <c r="S8" s="188" t="s">
        <v>58</v>
      </c>
      <c r="T8" s="188" t="s">
        <v>65</v>
      </c>
      <c r="U8" s="188" t="s">
        <v>193</v>
      </c>
      <c r="V8" s="188" t="s">
        <v>67</v>
      </c>
      <c r="W8" s="188" t="s">
        <v>68</v>
      </c>
      <c r="X8" s="188" t="s">
        <v>69</v>
      </c>
    </row>
    <row r="9" spans="1:24" ht="14.25" customHeight="1">
      <c r="A9" s="85">
        <v>1</v>
      </c>
      <c r="B9" s="85">
        <v>2</v>
      </c>
      <c r="C9" s="85">
        <v>3</v>
      </c>
      <c r="D9" s="85">
        <v>4</v>
      </c>
      <c r="E9" s="85">
        <v>5</v>
      </c>
      <c r="F9" s="85">
        <v>6</v>
      </c>
      <c r="G9" s="85">
        <v>7</v>
      </c>
      <c r="H9" s="85">
        <v>8</v>
      </c>
      <c r="I9" s="85">
        <v>9</v>
      </c>
      <c r="J9" s="85">
        <v>10</v>
      </c>
      <c r="K9" s="85">
        <v>11</v>
      </c>
      <c r="L9" s="85">
        <v>12</v>
      </c>
      <c r="M9" s="85">
        <v>13</v>
      </c>
      <c r="N9" s="85">
        <v>14</v>
      </c>
      <c r="O9" s="85">
        <v>15</v>
      </c>
      <c r="P9" s="85">
        <v>16</v>
      </c>
      <c r="Q9" s="85">
        <v>17</v>
      </c>
      <c r="R9" s="85">
        <v>18</v>
      </c>
      <c r="S9" s="85">
        <v>19</v>
      </c>
      <c r="T9" s="85">
        <v>20</v>
      </c>
      <c r="U9" s="85">
        <v>21</v>
      </c>
      <c r="V9" s="85">
        <v>22</v>
      </c>
      <c r="W9" s="85">
        <v>23</v>
      </c>
      <c r="X9" s="85">
        <v>24</v>
      </c>
    </row>
    <row r="10" spans="1:24" ht="14.25" customHeight="1">
      <c r="A10" s="86" t="s">
        <v>195</v>
      </c>
      <c r="B10" s="87" t="s">
        <v>70</v>
      </c>
      <c r="C10" s="111" t="s">
        <v>196</v>
      </c>
      <c r="D10" s="87" t="s">
        <v>197</v>
      </c>
      <c r="E10" s="87" t="s">
        <v>111</v>
      </c>
      <c r="F10" s="87" t="s">
        <v>112</v>
      </c>
      <c r="G10" s="87" t="s">
        <v>198</v>
      </c>
      <c r="H10" s="87" t="s">
        <v>199</v>
      </c>
      <c r="I10" s="89">
        <v>56529</v>
      </c>
      <c r="J10" s="89">
        <v>56529</v>
      </c>
      <c r="K10" s="85"/>
      <c r="L10" s="85"/>
      <c r="M10" s="89">
        <v>56529</v>
      </c>
      <c r="N10" s="85"/>
      <c r="O10" s="85"/>
      <c r="P10" s="85"/>
      <c r="Q10" s="85"/>
      <c r="R10" s="85"/>
      <c r="S10" s="85"/>
      <c r="T10" s="85"/>
      <c r="U10" s="85"/>
      <c r="V10" s="85"/>
      <c r="W10" s="85"/>
      <c r="X10" s="85"/>
    </row>
    <row r="11" spans="1:24" ht="14.25" customHeight="1">
      <c r="A11" s="86" t="s">
        <v>195</v>
      </c>
      <c r="B11" s="87" t="s">
        <v>70</v>
      </c>
      <c r="C11" s="111" t="s">
        <v>196</v>
      </c>
      <c r="D11" s="87" t="s">
        <v>200</v>
      </c>
      <c r="E11" s="87" t="s">
        <v>117</v>
      </c>
      <c r="F11" s="87" t="s">
        <v>118</v>
      </c>
      <c r="G11" s="87" t="s">
        <v>201</v>
      </c>
      <c r="H11" s="87" t="s">
        <v>202</v>
      </c>
      <c r="I11" s="89">
        <v>25884</v>
      </c>
      <c r="J11" s="89">
        <v>25884</v>
      </c>
      <c r="K11" s="85"/>
      <c r="L11" s="85"/>
      <c r="M11" s="89">
        <v>25884</v>
      </c>
      <c r="N11" s="85"/>
      <c r="O11" s="85"/>
      <c r="P11" s="85"/>
      <c r="Q11" s="85"/>
      <c r="R11" s="85"/>
      <c r="S11" s="85"/>
      <c r="T11" s="85"/>
      <c r="U11" s="85"/>
      <c r="V11" s="85"/>
      <c r="W11" s="85"/>
      <c r="X11" s="85"/>
    </row>
    <row r="12" spans="1:24" ht="14.25" customHeight="1">
      <c r="A12" s="86" t="s">
        <v>195</v>
      </c>
      <c r="B12" s="87" t="s">
        <v>70</v>
      </c>
      <c r="C12" s="111" t="s">
        <v>196</v>
      </c>
      <c r="D12" s="87" t="s">
        <v>203</v>
      </c>
      <c r="E12" s="87" t="s">
        <v>119</v>
      </c>
      <c r="F12" s="87" t="s">
        <v>120</v>
      </c>
      <c r="G12" s="87" t="s">
        <v>204</v>
      </c>
      <c r="H12" s="87" t="s">
        <v>205</v>
      </c>
      <c r="I12" s="89">
        <v>13665</v>
      </c>
      <c r="J12" s="89">
        <v>13665</v>
      </c>
      <c r="K12" s="85"/>
      <c r="L12" s="85"/>
      <c r="M12" s="89">
        <v>13665</v>
      </c>
      <c r="N12" s="85"/>
      <c r="O12" s="85"/>
      <c r="P12" s="85"/>
      <c r="Q12" s="85"/>
      <c r="R12" s="85"/>
      <c r="S12" s="85"/>
      <c r="T12" s="85"/>
      <c r="U12" s="85"/>
      <c r="V12" s="85"/>
      <c r="W12" s="85"/>
      <c r="X12" s="85"/>
    </row>
    <row r="13" spans="1:24" ht="14.25" customHeight="1">
      <c r="A13" s="86" t="s">
        <v>195</v>
      </c>
      <c r="B13" s="87" t="s">
        <v>70</v>
      </c>
      <c r="C13" s="111" t="s">
        <v>196</v>
      </c>
      <c r="D13" s="87" t="s">
        <v>206</v>
      </c>
      <c r="E13" s="87" t="s">
        <v>101</v>
      </c>
      <c r="F13" s="87" t="s">
        <v>102</v>
      </c>
      <c r="G13" s="87" t="s">
        <v>207</v>
      </c>
      <c r="H13" s="87" t="s">
        <v>208</v>
      </c>
      <c r="I13" s="89">
        <v>1461.84</v>
      </c>
      <c r="J13" s="89">
        <v>1461.84</v>
      </c>
      <c r="K13" s="85"/>
      <c r="L13" s="85"/>
      <c r="M13" s="89">
        <v>1461.84</v>
      </c>
      <c r="N13" s="85"/>
      <c r="O13" s="85"/>
      <c r="P13" s="85"/>
      <c r="Q13" s="85"/>
      <c r="R13" s="85"/>
      <c r="S13" s="85"/>
      <c r="T13" s="85"/>
      <c r="U13" s="85"/>
      <c r="V13" s="85"/>
      <c r="W13" s="85"/>
      <c r="X13" s="85"/>
    </row>
    <row r="14" spans="1:24" ht="14.25" customHeight="1">
      <c r="A14" s="86" t="s">
        <v>195</v>
      </c>
      <c r="B14" s="87" t="s">
        <v>70</v>
      </c>
      <c r="C14" s="111" t="s">
        <v>196</v>
      </c>
      <c r="D14" s="87" t="s">
        <v>209</v>
      </c>
      <c r="E14" s="87" t="s">
        <v>121</v>
      </c>
      <c r="F14" s="87" t="s">
        <v>122</v>
      </c>
      <c r="G14" s="87" t="s">
        <v>207</v>
      </c>
      <c r="H14" s="87" t="s">
        <v>208</v>
      </c>
      <c r="I14" s="89">
        <v>1431</v>
      </c>
      <c r="J14" s="89">
        <v>1431</v>
      </c>
      <c r="K14" s="85"/>
      <c r="L14" s="85"/>
      <c r="M14" s="89">
        <v>1431</v>
      </c>
      <c r="N14" s="85"/>
      <c r="O14" s="85"/>
      <c r="P14" s="85"/>
      <c r="Q14" s="85"/>
      <c r="R14" s="85"/>
      <c r="S14" s="85"/>
      <c r="T14" s="85"/>
      <c r="U14" s="85"/>
      <c r="V14" s="85"/>
      <c r="W14" s="85"/>
      <c r="X14" s="85"/>
    </row>
    <row r="15" spans="1:24" ht="14.25" customHeight="1">
      <c r="A15" s="86" t="s">
        <v>195</v>
      </c>
      <c r="B15" s="87" t="s">
        <v>70</v>
      </c>
      <c r="C15" s="111" t="s">
        <v>196</v>
      </c>
      <c r="D15" s="87" t="s">
        <v>210</v>
      </c>
      <c r="E15" s="87" t="s">
        <v>121</v>
      </c>
      <c r="F15" s="87" t="s">
        <v>122</v>
      </c>
      <c r="G15" s="87" t="s">
        <v>207</v>
      </c>
      <c r="H15" s="87" t="s">
        <v>208</v>
      </c>
      <c r="I15" s="89">
        <v>1025.04</v>
      </c>
      <c r="J15" s="89">
        <v>1025.04</v>
      </c>
      <c r="K15" s="85"/>
      <c r="L15" s="85"/>
      <c r="M15" s="89">
        <v>1025.04</v>
      </c>
      <c r="N15" s="85"/>
      <c r="O15" s="85"/>
      <c r="P15" s="85"/>
      <c r="Q15" s="85"/>
      <c r="R15" s="85"/>
      <c r="S15" s="85"/>
      <c r="T15" s="85"/>
      <c r="U15" s="85"/>
      <c r="V15" s="85"/>
      <c r="W15" s="85"/>
      <c r="X15" s="85"/>
    </row>
    <row r="16" spans="1:24" ht="14.25" customHeight="1">
      <c r="A16" s="86" t="s">
        <v>195</v>
      </c>
      <c r="B16" s="87" t="s">
        <v>70</v>
      </c>
      <c r="C16" s="111" t="s">
        <v>211</v>
      </c>
      <c r="D16" s="87" t="s">
        <v>212</v>
      </c>
      <c r="E16" s="87" t="s">
        <v>101</v>
      </c>
      <c r="F16" s="87" t="s">
        <v>102</v>
      </c>
      <c r="G16" s="87" t="s">
        <v>213</v>
      </c>
      <c r="H16" s="87" t="s">
        <v>214</v>
      </c>
      <c r="I16" s="89">
        <v>2075.2800000000002</v>
      </c>
      <c r="J16" s="89">
        <v>2075.2800000000002</v>
      </c>
      <c r="K16" s="85"/>
      <c r="L16" s="85"/>
      <c r="M16" s="89">
        <v>2075.2800000000002</v>
      </c>
      <c r="N16" s="85"/>
      <c r="O16" s="85"/>
      <c r="P16" s="85"/>
      <c r="Q16" s="85"/>
      <c r="R16" s="85"/>
      <c r="S16" s="85"/>
      <c r="T16" s="85"/>
      <c r="U16" s="85"/>
      <c r="V16" s="85"/>
      <c r="W16" s="85"/>
      <c r="X16" s="85"/>
    </row>
    <row r="17" spans="1:24" ht="14.25" customHeight="1">
      <c r="A17" s="86" t="s">
        <v>195</v>
      </c>
      <c r="B17" s="87" t="s">
        <v>70</v>
      </c>
      <c r="C17" s="111" t="s">
        <v>215</v>
      </c>
      <c r="D17" s="87" t="s">
        <v>216</v>
      </c>
      <c r="E17" s="87" t="s">
        <v>101</v>
      </c>
      <c r="F17" s="87" t="s">
        <v>102</v>
      </c>
      <c r="G17" s="87" t="s">
        <v>217</v>
      </c>
      <c r="H17" s="87" t="s">
        <v>218</v>
      </c>
      <c r="I17" s="89">
        <v>103764</v>
      </c>
      <c r="J17" s="89">
        <v>103764</v>
      </c>
      <c r="K17" s="85"/>
      <c r="L17" s="85"/>
      <c r="M17" s="89">
        <v>103764</v>
      </c>
      <c r="N17" s="85"/>
      <c r="O17" s="85"/>
      <c r="P17" s="85"/>
      <c r="Q17" s="85"/>
      <c r="R17" s="85"/>
      <c r="S17" s="85"/>
      <c r="T17" s="85"/>
      <c r="U17" s="85"/>
      <c r="V17" s="85"/>
      <c r="W17" s="85"/>
      <c r="X17" s="85"/>
    </row>
    <row r="18" spans="1:24" ht="14.25" customHeight="1">
      <c r="A18" s="86" t="s">
        <v>195</v>
      </c>
      <c r="B18" s="87" t="s">
        <v>70</v>
      </c>
      <c r="C18" s="111" t="s">
        <v>215</v>
      </c>
      <c r="D18" s="87" t="s">
        <v>219</v>
      </c>
      <c r="E18" s="87" t="s">
        <v>101</v>
      </c>
      <c r="F18" s="87" t="s">
        <v>102</v>
      </c>
      <c r="G18" s="87" t="s">
        <v>220</v>
      </c>
      <c r="H18" s="87" t="s">
        <v>221</v>
      </c>
      <c r="I18" s="89">
        <v>57036</v>
      </c>
      <c r="J18" s="89">
        <v>57036</v>
      </c>
      <c r="K18" s="85"/>
      <c r="L18" s="85"/>
      <c r="M18" s="89">
        <v>57036</v>
      </c>
      <c r="N18" s="85"/>
      <c r="O18" s="85"/>
      <c r="P18" s="85"/>
      <c r="Q18" s="85"/>
      <c r="R18" s="85"/>
      <c r="S18" s="85"/>
      <c r="T18" s="85"/>
      <c r="U18" s="85"/>
      <c r="V18" s="85"/>
      <c r="W18" s="85"/>
      <c r="X18" s="85"/>
    </row>
    <row r="19" spans="1:24" ht="14.25" customHeight="1">
      <c r="A19" s="86" t="s">
        <v>195</v>
      </c>
      <c r="B19" s="87" t="s">
        <v>70</v>
      </c>
      <c r="C19" s="111" t="s">
        <v>215</v>
      </c>
      <c r="D19" s="87" t="s">
        <v>222</v>
      </c>
      <c r="E19" s="87" t="s">
        <v>101</v>
      </c>
      <c r="F19" s="87" t="s">
        <v>102</v>
      </c>
      <c r="G19" s="87" t="s">
        <v>223</v>
      </c>
      <c r="H19" s="87" t="s">
        <v>224</v>
      </c>
      <c r="I19" s="89">
        <v>8647</v>
      </c>
      <c r="J19" s="89">
        <v>8647</v>
      </c>
      <c r="K19" s="85"/>
      <c r="L19" s="85"/>
      <c r="M19" s="89">
        <v>8647</v>
      </c>
      <c r="N19" s="85"/>
      <c r="O19" s="85"/>
      <c r="P19" s="85"/>
      <c r="Q19" s="85"/>
      <c r="R19" s="85"/>
      <c r="S19" s="85"/>
      <c r="T19" s="85"/>
      <c r="U19" s="85"/>
      <c r="V19" s="85"/>
      <c r="W19" s="85"/>
      <c r="X19" s="85"/>
    </row>
    <row r="20" spans="1:24" ht="14.25" customHeight="1">
      <c r="A20" s="86" t="s">
        <v>195</v>
      </c>
      <c r="B20" s="87" t="s">
        <v>70</v>
      </c>
      <c r="C20" s="111" t="s">
        <v>215</v>
      </c>
      <c r="D20" s="87" t="s">
        <v>225</v>
      </c>
      <c r="E20" s="87" t="s">
        <v>101</v>
      </c>
      <c r="F20" s="87" t="s">
        <v>102</v>
      </c>
      <c r="G20" s="87" t="s">
        <v>226</v>
      </c>
      <c r="H20" s="87" t="s">
        <v>227</v>
      </c>
      <c r="I20" s="89">
        <v>28200</v>
      </c>
      <c r="J20" s="89">
        <v>28200</v>
      </c>
      <c r="K20" s="85"/>
      <c r="L20" s="85"/>
      <c r="M20" s="89">
        <v>28200</v>
      </c>
      <c r="N20" s="85"/>
      <c r="O20" s="85"/>
      <c r="P20" s="85"/>
      <c r="Q20" s="85"/>
      <c r="R20" s="85"/>
      <c r="S20" s="85"/>
      <c r="T20" s="85"/>
      <c r="U20" s="85"/>
      <c r="V20" s="85"/>
      <c r="W20" s="85"/>
      <c r="X20" s="85"/>
    </row>
    <row r="21" spans="1:24" ht="14.25" customHeight="1">
      <c r="A21" s="86" t="s">
        <v>195</v>
      </c>
      <c r="B21" s="87" t="s">
        <v>70</v>
      </c>
      <c r="C21" s="111" t="s">
        <v>215</v>
      </c>
      <c r="D21" s="87" t="s">
        <v>228</v>
      </c>
      <c r="E21" s="87" t="s">
        <v>101</v>
      </c>
      <c r="F21" s="87" t="s">
        <v>102</v>
      </c>
      <c r="G21" s="87" t="s">
        <v>226</v>
      </c>
      <c r="H21" s="87" t="s">
        <v>227</v>
      </c>
      <c r="I21" s="89">
        <v>53940</v>
      </c>
      <c r="J21" s="89">
        <v>53940</v>
      </c>
      <c r="K21" s="85"/>
      <c r="L21" s="85"/>
      <c r="M21" s="89">
        <v>53940</v>
      </c>
      <c r="N21" s="85"/>
      <c r="O21" s="85"/>
      <c r="P21" s="85"/>
      <c r="Q21" s="85"/>
      <c r="R21" s="85"/>
      <c r="S21" s="85"/>
      <c r="T21" s="85"/>
      <c r="U21" s="85"/>
      <c r="V21" s="85"/>
      <c r="W21" s="85"/>
      <c r="X21" s="85"/>
    </row>
    <row r="22" spans="1:24" ht="14.25" customHeight="1">
      <c r="A22" s="86" t="s">
        <v>195</v>
      </c>
      <c r="B22" s="87" t="s">
        <v>70</v>
      </c>
      <c r="C22" s="111" t="s">
        <v>229</v>
      </c>
      <c r="D22" s="87" t="s">
        <v>230</v>
      </c>
      <c r="E22" s="87" t="s">
        <v>101</v>
      </c>
      <c r="F22" s="87" t="s">
        <v>102</v>
      </c>
      <c r="G22" s="87" t="s">
        <v>223</v>
      </c>
      <c r="H22" s="87" t="s">
        <v>224</v>
      </c>
      <c r="I22" s="89">
        <v>105000</v>
      </c>
      <c r="J22" s="89">
        <v>105000</v>
      </c>
      <c r="K22" s="85"/>
      <c r="L22" s="85"/>
      <c r="M22" s="89">
        <v>105000</v>
      </c>
      <c r="N22" s="85"/>
      <c r="O22" s="85"/>
      <c r="P22" s="85"/>
      <c r="Q22" s="85"/>
      <c r="R22" s="85"/>
      <c r="S22" s="85"/>
      <c r="T22" s="85"/>
      <c r="U22" s="85"/>
      <c r="V22" s="85"/>
      <c r="W22" s="85"/>
      <c r="X22" s="85"/>
    </row>
    <row r="23" spans="1:24" ht="14.25" customHeight="1">
      <c r="A23" s="86" t="s">
        <v>195</v>
      </c>
      <c r="B23" s="87" t="s">
        <v>70</v>
      </c>
      <c r="C23" s="111" t="s">
        <v>229</v>
      </c>
      <c r="D23" s="87" t="s">
        <v>231</v>
      </c>
      <c r="E23" s="87" t="s">
        <v>101</v>
      </c>
      <c r="F23" s="87" t="s">
        <v>102</v>
      </c>
      <c r="G23" s="87" t="s">
        <v>226</v>
      </c>
      <c r="H23" s="87" t="s">
        <v>227</v>
      </c>
      <c r="I23" s="89">
        <v>54000</v>
      </c>
      <c r="J23" s="89">
        <v>54000</v>
      </c>
      <c r="K23" s="85"/>
      <c r="L23" s="85"/>
      <c r="M23" s="89">
        <v>54000</v>
      </c>
      <c r="N23" s="85"/>
      <c r="O23" s="85"/>
      <c r="P23" s="85"/>
      <c r="Q23" s="85"/>
      <c r="R23" s="85"/>
      <c r="S23" s="85"/>
      <c r="T23" s="85"/>
      <c r="U23" s="85"/>
      <c r="V23" s="85"/>
      <c r="W23" s="85"/>
      <c r="X23" s="85"/>
    </row>
    <row r="24" spans="1:24" ht="14.25" customHeight="1">
      <c r="A24" s="86" t="s">
        <v>195</v>
      </c>
      <c r="B24" s="87" t="s">
        <v>70</v>
      </c>
      <c r="C24" s="111" t="s">
        <v>211</v>
      </c>
      <c r="D24" s="87" t="s">
        <v>128</v>
      </c>
      <c r="E24" s="87" t="s">
        <v>127</v>
      </c>
      <c r="F24" s="87" t="s">
        <v>128</v>
      </c>
      <c r="G24" s="87" t="s">
        <v>232</v>
      </c>
      <c r="H24" s="87" t="s">
        <v>128</v>
      </c>
      <c r="I24" s="89">
        <v>41976</v>
      </c>
      <c r="J24" s="89">
        <v>41976</v>
      </c>
      <c r="K24" s="85"/>
      <c r="L24" s="85"/>
      <c r="M24" s="89">
        <v>41976</v>
      </c>
      <c r="N24" s="85"/>
      <c r="O24" s="85"/>
      <c r="P24" s="85"/>
      <c r="Q24" s="85"/>
      <c r="R24" s="85"/>
      <c r="S24" s="85"/>
      <c r="T24" s="85"/>
      <c r="U24" s="85"/>
      <c r="V24" s="85"/>
      <c r="W24" s="85"/>
      <c r="X24" s="85"/>
    </row>
    <row r="25" spans="1:24" ht="14.25" customHeight="1">
      <c r="A25" s="86" t="s">
        <v>195</v>
      </c>
      <c r="B25" s="87" t="s">
        <v>70</v>
      </c>
      <c r="C25" s="111" t="s">
        <v>233</v>
      </c>
      <c r="D25" s="87" t="s">
        <v>234</v>
      </c>
      <c r="E25" s="87" t="s">
        <v>101</v>
      </c>
      <c r="F25" s="87" t="s">
        <v>102</v>
      </c>
      <c r="G25" s="87" t="s">
        <v>235</v>
      </c>
      <c r="H25" s="87" t="s">
        <v>236</v>
      </c>
      <c r="I25" s="89">
        <v>2400</v>
      </c>
      <c r="J25" s="89">
        <v>2400</v>
      </c>
      <c r="K25" s="85"/>
      <c r="L25" s="85"/>
      <c r="M25" s="89">
        <v>2400</v>
      </c>
      <c r="N25" s="85"/>
      <c r="O25" s="85"/>
      <c r="P25" s="85"/>
      <c r="Q25" s="85"/>
      <c r="R25" s="85"/>
      <c r="S25" s="85"/>
      <c r="T25" s="85"/>
      <c r="U25" s="85"/>
      <c r="V25" s="85"/>
      <c r="W25" s="85"/>
      <c r="X25" s="85"/>
    </row>
    <row r="26" spans="1:24" ht="14.25" customHeight="1">
      <c r="A26" s="86" t="s">
        <v>195</v>
      </c>
      <c r="B26" s="87" t="s">
        <v>70</v>
      </c>
      <c r="C26" s="111" t="s">
        <v>237</v>
      </c>
      <c r="D26" s="87" t="s">
        <v>238</v>
      </c>
      <c r="E26" s="87" t="s">
        <v>101</v>
      </c>
      <c r="F26" s="87" t="s">
        <v>102</v>
      </c>
      <c r="G26" s="87" t="s">
        <v>239</v>
      </c>
      <c r="H26" s="87" t="s">
        <v>240</v>
      </c>
      <c r="I26" s="89">
        <v>117792</v>
      </c>
      <c r="J26" s="89">
        <v>117792</v>
      </c>
      <c r="K26" s="85"/>
      <c r="L26" s="85"/>
      <c r="M26" s="89">
        <v>117792</v>
      </c>
      <c r="N26" s="85"/>
      <c r="O26" s="85"/>
      <c r="P26" s="85"/>
      <c r="Q26" s="85"/>
      <c r="R26" s="85"/>
      <c r="S26" s="85"/>
      <c r="T26" s="85"/>
      <c r="U26" s="85"/>
      <c r="V26" s="85"/>
      <c r="W26" s="85"/>
      <c r="X26" s="85"/>
    </row>
    <row r="27" spans="1:24" ht="14.25" customHeight="1">
      <c r="A27" s="86" t="s">
        <v>195</v>
      </c>
      <c r="B27" s="87" t="s">
        <v>70</v>
      </c>
      <c r="C27" s="111" t="s">
        <v>237</v>
      </c>
      <c r="D27" s="87" t="s">
        <v>241</v>
      </c>
      <c r="E27" s="87" t="s">
        <v>101</v>
      </c>
      <c r="F27" s="87" t="s">
        <v>102</v>
      </c>
      <c r="G27" s="87" t="s">
        <v>239</v>
      </c>
      <c r="H27" s="87" t="s">
        <v>240</v>
      </c>
      <c r="I27" s="89">
        <v>482208</v>
      </c>
      <c r="J27" s="89">
        <v>482208</v>
      </c>
      <c r="K27" s="85"/>
      <c r="L27" s="85"/>
      <c r="M27" s="89">
        <v>482208</v>
      </c>
      <c r="N27" s="85"/>
      <c r="O27" s="85"/>
      <c r="P27" s="85"/>
      <c r="Q27" s="85"/>
      <c r="R27" s="85"/>
      <c r="S27" s="85"/>
      <c r="T27" s="85"/>
      <c r="U27" s="85"/>
      <c r="V27" s="85"/>
      <c r="W27" s="85"/>
      <c r="X27" s="85"/>
    </row>
    <row r="28" spans="1:24" ht="14.25" customHeight="1">
      <c r="A28" s="86" t="s">
        <v>195</v>
      </c>
      <c r="B28" s="87" t="s">
        <v>70</v>
      </c>
      <c r="C28" s="111" t="s">
        <v>242</v>
      </c>
      <c r="D28" s="87" t="s">
        <v>243</v>
      </c>
      <c r="E28" s="87" t="s">
        <v>101</v>
      </c>
      <c r="F28" s="87" t="s">
        <v>102</v>
      </c>
      <c r="G28" s="87" t="s">
        <v>244</v>
      </c>
      <c r="H28" s="87" t="s">
        <v>245</v>
      </c>
      <c r="I28" s="89">
        <v>200</v>
      </c>
      <c r="J28" s="89">
        <v>200</v>
      </c>
      <c r="K28" s="85"/>
      <c r="L28" s="85"/>
      <c r="M28" s="89">
        <v>200</v>
      </c>
      <c r="N28" s="85"/>
      <c r="O28" s="85"/>
      <c r="P28" s="85"/>
      <c r="Q28" s="85"/>
      <c r="R28" s="85"/>
      <c r="S28" s="85"/>
      <c r="T28" s="85"/>
      <c r="U28" s="85"/>
      <c r="V28" s="85"/>
      <c r="W28" s="85"/>
      <c r="X28" s="85"/>
    </row>
    <row r="29" spans="1:24" ht="14.25" customHeight="1">
      <c r="A29" s="86" t="s">
        <v>195</v>
      </c>
      <c r="B29" s="87" t="s">
        <v>70</v>
      </c>
      <c r="C29" s="111" t="s">
        <v>242</v>
      </c>
      <c r="D29" s="87" t="s">
        <v>246</v>
      </c>
      <c r="E29" s="87" t="s">
        <v>101</v>
      </c>
      <c r="F29" s="87" t="s">
        <v>102</v>
      </c>
      <c r="G29" s="87" t="s">
        <v>247</v>
      </c>
      <c r="H29" s="87" t="s">
        <v>248</v>
      </c>
      <c r="I29" s="89">
        <v>4798.08</v>
      </c>
      <c r="J29" s="89">
        <v>4798.08</v>
      </c>
      <c r="K29" s="85"/>
      <c r="L29" s="85"/>
      <c r="M29" s="89">
        <v>4798.08</v>
      </c>
      <c r="N29" s="85"/>
      <c r="O29" s="85"/>
      <c r="P29" s="85"/>
      <c r="Q29" s="85"/>
      <c r="R29" s="85"/>
      <c r="S29" s="85"/>
      <c r="T29" s="85"/>
      <c r="U29" s="85"/>
      <c r="V29" s="85"/>
      <c r="W29" s="85"/>
      <c r="X29" s="85"/>
    </row>
    <row r="30" spans="1:24" ht="14.25" customHeight="1">
      <c r="A30" s="86" t="s">
        <v>195</v>
      </c>
      <c r="B30" s="87" t="s">
        <v>70</v>
      </c>
      <c r="C30" s="111" t="s">
        <v>242</v>
      </c>
      <c r="D30" s="87" t="s">
        <v>249</v>
      </c>
      <c r="E30" s="87" t="s">
        <v>101</v>
      </c>
      <c r="F30" s="87" t="s">
        <v>102</v>
      </c>
      <c r="G30" s="87" t="s">
        <v>250</v>
      </c>
      <c r="H30" s="87" t="s">
        <v>251</v>
      </c>
      <c r="I30" s="89">
        <v>9000</v>
      </c>
      <c r="J30" s="89">
        <v>9000</v>
      </c>
      <c r="K30" s="85"/>
      <c r="L30" s="85"/>
      <c r="M30" s="89">
        <v>9000</v>
      </c>
      <c r="N30" s="85"/>
      <c r="O30" s="85"/>
      <c r="P30" s="85"/>
      <c r="Q30" s="85"/>
      <c r="R30" s="85"/>
      <c r="S30" s="85"/>
      <c r="T30" s="85"/>
      <c r="U30" s="85"/>
      <c r="V30" s="85"/>
      <c r="W30" s="85"/>
      <c r="X30" s="85"/>
    </row>
    <row r="31" spans="1:24" ht="17.25" customHeight="1">
      <c r="A31" s="189" t="s">
        <v>167</v>
      </c>
      <c r="B31" s="190"/>
      <c r="C31" s="191"/>
      <c r="D31" s="191"/>
      <c r="E31" s="191"/>
      <c r="F31" s="191"/>
      <c r="G31" s="191"/>
      <c r="H31" s="192"/>
      <c r="I31" s="89">
        <v>1171032.24</v>
      </c>
      <c r="J31" s="89">
        <v>1171032.24</v>
      </c>
      <c r="K31" s="14"/>
      <c r="L31" s="14"/>
      <c r="M31" s="89">
        <v>1171032.24</v>
      </c>
      <c r="N31" s="14"/>
      <c r="O31" s="14"/>
      <c r="P31" s="14"/>
      <c r="Q31" s="14"/>
      <c r="R31" s="14"/>
      <c r="S31" s="14"/>
      <c r="T31" s="14"/>
      <c r="U31" s="14"/>
      <c r="V31" s="14"/>
      <c r="W31" s="14"/>
      <c r="X31" s="14"/>
    </row>
  </sheetData>
  <mergeCells count="31">
    <mergeCell ref="X7:X8"/>
    <mergeCell ref="S7:S8"/>
    <mergeCell ref="T7:T8"/>
    <mergeCell ref="U7:U8"/>
    <mergeCell ref="V7:V8"/>
    <mergeCell ref="W7:W8"/>
    <mergeCell ref="A31:H31"/>
    <mergeCell ref="A5:A8"/>
    <mergeCell ref="B5:B8"/>
    <mergeCell ref="C5:C8"/>
    <mergeCell ref="D5:D8"/>
    <mergeCell ref="E5:E8"/>
    <mergeCell ref="F5:F8"/>
    <mergeCell ref="G5:G8"/>
    <mergeCell ref="H5:H8"/>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s>
  <phoneticPr fontId="17" type="noConversion"/>
  <printOptions horizontalCentered="1"/>
  <pageMargins left="0.37" right="0.37" top="0.56000000000000005" bottom="0.56000000000000005" header="0.48" footer="0.48"/>
  <pageSetup paperSize="9" scale="56" orientation="landscape"/>
</worksheet>
</file>

<file path=xl/worksheets/sheet8.xml><?xml version="1.0" encoding="utf-8"?>
<worksheet xmlns="http://schemas.openxmlformats.org/spreadsheetml/2006/main" xmlns:r="http://schemas.openxmlformats.org/officeDocument/2006/relationships">
  <dimension ref="A1:W1243"/>
  <sheetViews>
    <sheetView workbookViewId="0">
      <selection activeCell="F14" sqref="F14"/>
    </sheetView>
  </sheetViews>
  <sheetFormatPr defaultColWidth="9.1796875" defaultRowHeight="14.25" customHeight="1"/>
  <cols>
    <col min="1" max="1" width="14.453125" style="75" customWidth="1"/>
    <col min="2" max="2" width="21.54296875" style="75" customWidth="1"/>
    <col min="3" max="3" width="27.08984375" style="1" customWidth="1"/>
    <col min="4" max="4" width="23.81640625" style="1" customWidth="1"/>
    <col min="5" max="5" width="11.1796875" style="1" customWidth="1"/>
    <col min="6" max="6" width="20.7265625" style="1" customWidth="1"/>
    <col min="7" max="7" width="9.81640625" style="1" customWidth="1"/>
    <col min="8" max="8" width="17.7265625" style="1" customWidth="1"/>
    <col min="9" max="13" width="20" style="1" customWidth="1"/>
    <col min="14" max="14" width="12.26953125" style="1" customWidth="1"/>
    <col min="15" max="15" width="12.7265625" style="1" customWidth="1"/>
    <col min="16" max="16" width="11.1796875" style="1" customWidth="1"/>
    <col min="17" max="21" width="19.81640625" style="1" customWidth="1"/>
    <col min="22" max="22" width="20" style="1" customWidth="1"/>
    <col min="23" max="23" width="19.81640625" style="1" customWidth="1"/>
    <col min="24" max="16384" width="9.1796875" style="1"/>
  </cols>
  <sheetData>
    <row r="1" spans="1:23" ht="14.25" customHeight="1">
      <c r="A1" s="2"/>
      <c r="B1" s="2"/>
      <c r="C1" s="2"/>
      <c r="D1" s="2"/>
      <c r="E1" s="2"/>
      <c r="F1" s="2"/>
      <c r="G1" s="2"/>
      <c r="H1" s="2"/>
      <c r="I1" s="2"/>
      <c r="J1" s="2"/>
      <c r="K1" s="2"/>
      <c r="L1" s="2"/>
      <c r="M1" s="2"/>
      <c r="N1" s="2"/>
      <c r="O1" s="2"/>
      <c r="P1" s="2"/>
      <c r="Q1" s="2"/>
      <c r="R1" s="2"/>
      <c r="S1" s="2"/>
      <c r="T1" s="2"/>
      <c r="U1" s="2"/>
      <c r="V1" s="2"/>
      <c r="W1" s="2"/>
    </row>
    <row r="2" spans="1:23" ht="13.5" customHeight="1">
      <c r="A2" s="1"/>
      <c r="B2" s="1"/>
      <c r="E2" s="3"/>
      <c r="F2" s="3"/>
      <c r="G2" s="3"/>
      <c r="H2" s="3"/>
      <c r="U2" s="80"/>
      <c r="W2" s="81" t="s">
        <v>252</v>
      </c>
    </row>
    <row r="3" spans="1:23" ht="46.5" customHeight="1">
      <c r="A3" s="169" t="str">
        <f>"2025"&amp;"年部门项目支出预算表"</f>
        <v>2025年部门项目支出预算表</v>
      </c>
      <c r="B3" s="170"/>
      <c r="C3" s="169"/>
      <c r="D3" s="169"/>
      <c r="E3" s="169"/>
      <c r="F3" s="169"/>
      <c r="G3" s="169"/>
      <c r="H3" s="169"/>
      <c r="I3" s="169"/>
      <c r="J3" s="169"/>
      <c r="K3" s="169"/>
      <c r="L3" s="169"/>
      <c r="M3" s="169"/>
      <c r="N3" s="169"/>
      <c r="O3" s="170"/>
      <c r="P3" s="170"/>
      <c r="Q3" s="170"/>
      <c r="R3" s="169"/>
      <c r="S3" s="169"/>
      <c r="T3" s="169"/>
      <c r="U3" s="169"/>
      <c r="V3" s="169"/>
      <c r="W3" s="169"/>
    </row>
    <row r="4" spans="1:23" ht="13.5" customHeight="1">
      <c r="A4" s="1" t="s">
        <v>1</v>
      </c>
      <c r="B4" s="1"/>
      <c r="I4" s="6"/>
      <c r="J4" s="6"/>
      <c r="K4" s="6"/>
      <c r="L4" s="6"/>
      <c r="M4" s="6"/>
      <c r="N4" s="6"/>
      <c r="O4" s="6"/>
      <c r="P4" s="6"/>
      <c r="Q4" s="6"/>
      <c r="U4" s="80"/>
      <c r="W4" s="66" t="s">
        <v>2</v>
      </c>
    </row>
    <row r="5" spans="1:23" ht="21.75" customHeight="1">
      <c r="A5" s="198" t="s">
        <v>253</v>
      </c>
      <c r="B5" s="198" t="s">
        <v>179</v>
      </c>
      <c r="C5" s="199" t="s">
        <v>180</v>
      </c>
      <c r="D5" s="203" t="s">
        <v>254</v>
      </c>
      <c r="E5" s="207" t="s">
        <v>181</v>
      </c>
      <c r="F5" s="207" t="s">
        <v>182</v>
      </c>
      <c r="G5" s="207" t="s">
        <v>255</v>
      </c>
      <c r="H5" s="207" t="s">
        <v>256</v>
      </c>
      <c r="I5" s="210" t="s">
        <v>56</v>
      </c>
      <c r="J5" s="196" t="s">
        <v>257</v>
      </c>
      <c r="K5" s="153"/>
      <c r="L5" s="153"/>
      <c r="M5" s="154"/>
      <c r="N5" s="196" t="s">
        <v>187</v>
      </c>
      <c r="O5" s="153"/>
      <c r="P5" s="154"/>
      <c r="Q5" s="207" t="s">
        <v>62</v>
      </c>
      <c r="R5" s="196" t="s">
        <v>63</v>
      </c>
      <c r="S5" s="153"/>
      <c r="T5" s="153"/>
      <c r="U5" s="153"/>
      <c r="V5" s="153"/>
      <c r="W5" s="154"/>
    </row>
    <row r="6" spans="1:23" ht="21.75" customHeight="1">
      <c r="A6" s="198"/>
      <c r="B6" s="198"/>
      <c r="C6" s="200"/>
      <c r="D6" s="204"/>
      <c r="E6" s="208"/>
      <c r="F6" s="208"/>
      <c r="G6" s="208"/>
      <c r="H6" s="208"/>
      <c r="I6" s="205"/>
      <c r="J6" s="211" t="s">
        <v>59</v>
      </c>
      <c r="K6" s="159"/>
      <c r="L6" s="207" t="s">
        <v>60</v>
      </c>
      <c r="M6" s="207" t="s">
        <v>61</v>
      </c>
      <c r="N6" s="207" t="s">
        <v>59</v>
      </c>
      <c r="O6" s="207" t="s">
        <v>60</v>
      </c>
      <c r="P6" s="207" t="s">
        <v>61</v>
      </c>
      <c r="Q6" s="208"/>
      <c r="R6" s="207" t="s">
        <v>58</v>
      </c>
      <c r="S6" s="207" t="s">
        <v>65</v>
      </c>
      <c r="T6" s="207" t="s">
        <v>193</v>
      </c>
      <c r="U6" s="207" t="s">
        <v>67</v>
      </c>
      <c r="V6" s="207" t="s">
        <v>68</v>
      </c>
      <c r="W6" s="207" t="s">
        <v>69</v>
      </c>
    </row>
    <row r="7" spans="1:23" ht="21" customHeight="1">
      <c r="A7" s="198"/>
      <c r="B7" s="198"/>
      <c r="C7" s="201"/>
      <c r="D7" s="205"/>
      <c r="E7" s="205"/>
      <c r="F7" s="205"/>
      <c r="G7" s="205"/>
      <c r="H7" s="205"/>
      <c r="I7" s="205"/>
      <c r="J7" s="212"/>
      <c r="K7" s="160"/>
      <c r="L7" s="205"/>
      <c r="M7" s="205"/>
      <c r="N7" s="205"/>
      <c r="O7" s="205"/>
      <c r="P7" s="205"/>
      <c r="Q7" s="205"/>
      <c r="R7" s="205"/>
      <c r="S7" s="205"/>
      <c r="T7" s="205"/>
      <c r="U7" s="205"/>
      <c r="V7" s="205"/>
      <c r="W7" s="205"/>
    </row>
    <row r="8" spans="1:23" ht="39.75" customHeight="1">
      <c r="A8" s="198"/>
      <c r="B8" s="198"/>
      <c r="C8" s="202"/>
      <c r="D8" s="206"/>
      <c r="E8" s="209"/>
      <c r="F8" s="209"/>
      <c r="G8" s="209"/>
      <c r="H8" s="209"/>
      <c r="I8" s="158"/>
      <c r="J8" s="32" t="s">
        <v>58</v>
      </c>
      <c r="K8" s="32" t="s">
        <v>258</v>
      </c>
      <c r="L8" s="209"/>
      <c r="M8" s="209"/>
      <c r="N8" s="209"/>
      <c r="O8" s="209"/>
      <c r="P8" s="209"/>
      <c r="Q8" s="209"/>
      <c r="R8" s="209"/>
      <c r="S8" s="209"/>
      <c r="T8" s="209"/>
      <c r="U8" s="158"/>
      <c r="V8" s="209"/>
      <c r="W8" s="209"/>
    </row>
    <row r="9" spans="1:23" ht="15" customHeight="1">
      <c r="A9" s="76">
        <v>1</v>
      </c>
      <c r="B9" s="77">
        <v>2</v>
      </c>
      <c r="C9" s="11">
        <v>3</v>
      </c>
      <c r="D9" s="11">
        <v>4</v>
      </c>
      <c r="E9" s="11">
        <v>5</v>
      </c>
      <c r="F9" s="11">
        <v>6</v>
      </c>
      <c r="G9" s="11">
        <v>7</v>
      </c>
      <c r="H9" s="11">
        <v>8</v>
      </c>
      <c r="I9" s="11">
        <v>9</v>
      </c>
      <c r="J9" s="11">
        <v>10</v>
      </c>
      <c r="K9" s="11">
        <v>11</v>
      </c>
      <c r="L9" s="18">
        <v>12</v>
      </c>
      <c r="M9" s="18">
        <v>13</v>
      </c>
      <c r="N9" s="18">
        <v>14</v>
      </c>
      <c r="O9" s="18">
        <v>15</v>
      </c>
      <c r="P9" s="18">
        <v>16</v>
      </c>
      <c r="Q9" s="18">
        <v>17</v>
      </c>
      <c r="R9" s="18">
        <v>18</v>
      </c>
      <c r="S9" s="18">
        <v>19</v>
      </c>
      <c r="T9" s="18">
        <v>20</v>
      </c>
      <c r="U9" s="11">
        <v>21</v>
      </c>
      <c r="V9" s="18">
        <v>22</v>
      </c>
      <c r="W9" s="11">
        <v>23</v>
      </c>
    </row>
    <row r="10" spans="1:23" ht="15" customHeight="1">
      <c r="A10" s="112" t="s">
        <v>259</v>
      </c>
      <c r="B10" s="113" t="s">
        <v>260</v>
      </c>
      <c r="C10" s="12" t="s">
        <v>261</v>
      </c>
      <c r="D10" s="12" t="s">
        <v>70</v>
      </c>
      <c r="E10" s="78" t="s">
        <v>101</v>
      </c>
      <c r="F10" s="78" t="s">
        <v>102</v>
      </c>
      <c r="G10" s="13" t="s">
        <v>262</v>
      </c>
      <c r="H10" s="78" t="s">
        <v>263</v>
      </c>
      <c r="I10" s="79">
        <v>4040</v>
      </c>
      <c r="J10" s="79">
        <v>4040</v>
      </c>
      <c r="K10" s="79">
        <v>4040</v>
      </c>
      <c r="L10" s="18"/>
      <c r="M10" s="18"/>
      <c r="N10" s="18"/>
      <c r="O10" s="18"/>
      <c r="P10" s="18"/>
      <c r="Q10" s="18"/>
      <c r="R10" s="65"/>
      <c r="S10" s="18"/>
      <c r="T10" s="18"/>
      <c r="U10" s="11"/>
      <c r="V10" s="18"/>
      <c r="W10" s="65"/>
    </row>
    <row r="11" spans="1:23" ht="15" customHeight="1">
      <c r="A11" s="112" t="s">
        <v>259</v>
      </c>
      <c r="B11" s="113" t="s">
        <v>260</v>
      </c>
      <c r="C11" s="12" t="s">
        <v>261</v>
      </c>
      <c r="D11" s="12" t="s">
        <v>70</v>
      </c>
      <c r="E11" s="78" t="s">
        <v>101</v>
      </c>
      <c r="F11" s="78" t="s">
        <v>102</v>
      </c>
      <c r="G11" s="13" t="s">
        <v>244</v>
      </c>
      <c r="H11" s="78" t="s">
        <v>264</v>
      </c>
      <c r="I11" s="79">
        <v>14000</v>
      </c>
      <c r="J11" s="79">
        <v>14000</v>
      </c>
      <c r="K11" s="79">
        <v>14000</v>
      </c>
      <c r="L11" s="18"/>
      <c r="M11" s="18"/>
      <c r="N11" s="18"/>
      <c r="O11" s="18"/>
      <c r="P11" s="18"/>
      <c r="Q11" s="18"/>
      <c r="R11" s="65"/>
      <c r="S11" s="18"/>
      <c r="T11" s="18"/>
      <c r="U11" s="11"/>
      <c r="V11" s="18"/>
      <c r="W11" s="65"/>
    </row>
    <row r="12" spans="1:23" ht="15" customHeight="1">
      <c r="A12" s="112" t="s">
        <v>259</v>
      </c>
      <c r="B12" s="113" t="s">
        <v>260</v>
      </c>
      <c r="C12" s="12" t="s">
        <v>261</v>
      </c>
      <c r="D12" s="12" t="s">
        <v>70</v>
      </c>
      <c r="E12" s="78" t="s">
        <v>101</v>
      </c>
      <c r="F12" s="78" t="s">
        <v>102</v>
      </c>
      <c r="G12" s="13" t="s">
        <v>265</v>
      </c>
      <c r="H12" s="78" t="s">
        <v>266</v>
      </c>
      <c r="I12" s="79">
        <v>6500</v>
      </c>
      <c r="J12" s="79">
        <v>6500</v>
      </c>
      <c r="K12" s="79">
        <v>6500</v>
      </c>
      <c r="L12" s="18"/>
      <c r="M12" s="18"/>
      <c r="N12" s="18"/>
      <c r="O12" s="18"/>
      <c r="P12" s="18"/>
      <c r="Q12" s="18"/>
      <c r="R12" s="65"/>
      <c r="S12" s="18"/>
      <c r="T12" s="18"/>
      <c r="U12" s="11"/>
      <c r="V12" s="18"/>
      <c r="W12" s="65"/>
    </row>
    <row r="13" spans="1:23" ht="15" customHeight="1">
      <c r="A13" s="112" t="s">
        <v>259</v>
      </c>
      <c r="B13" s="113" t="s">
        <v>260</v>
      </c>
      <c r="C13" s="12" t="s">
        <v>261</v>
      </c>
      <c r="D13" s="12" t="s">
        <v>70</v>
      </c>
      <c r="E13" s="78" t="s">
        <v>101</v>
      </c>
      <c r="F13" s="78" t="s">
        <v>102</v>
      </c>
      <c r="G13" s="13" t="s">
        <v>267</v>
      </c>
      <c r="H13" s="78" t="s">
        <v>245</v>
      </c>
      <c r="I13" s="79">
        <v>25460</v>
      </c>
      <c r="J13" s="79">
        <v>25460</v>
      </c>
      <c r="K13" s="79">
        <v>25460</v>
      </c>
      <c r="L13" s="18"/>
      <c r="M13" s="18"/>
      <c r="N13" s="18"/>
      <c r="O13" s="18"/>
      <c r="P13" s="18"/>
      <c r="Q13" s="18"/>
      <c r="R13" s="65"/>
      <c r="S13" s="18"/>
      <c r="T13" s="18"/>
      <c r="U13" s="11"/>
      <c r="V13" s="18"/>
      <c r="W13" s="65"/>
    </row>
    <row r="14" spans="1:23" ht="15" customHeight="1">
      <c r="A14" s="112" t="s">
        <v>259</v>
      </c>
      <c r="B14" s="113" t="s">
        <v>268</v>
      </c>
      <c r="C14" s="12" t="s">
        <v>269</v>
      </c>
      <c r="D14" s="12" t="s">
        <v>70</v>
      </c>
      <c r="E14" s="78" t="s">
        <v>105</v>
      </c>
      <c r="F14" s="78" t="s">
        <v>106</v>
      </c>
      <c r="G14" s="13" t="s">
        <v>270</v>
      </c>
      <c r="H14" s="78" t="s">
        <v>271</v>
      </c>
      <c r="I14" s="79">
        <v>30600</v>
      </c>
      <c r="J14" s="79">
        <v>30600</v>
      </c>
      <c r="K14" s="79">
        <v>30600</v>
      </c>
      <c r="L14" s="18"/>
      <c r="M14" s="18"/>
      <c r="N14" s="18"/>
      <c r="O14" s="18"/>
      <c r="P14" s="18"/>
      <c r="Q14" s="18"/>
      <c r="R14" s="65"/>
      <c r="S14" s="18"/>
      <c r="T14" s="18"/>
      <c r="U14" s="11"/>
      <c r="V14" s="18"/>
      <c r="W14" s="65"/>
    </row>
    <row r="15" spans="1:23" ht="18.75" customHeight="1">
      <c r="A15" s="197" t="s">
        <v>167</v>
      </c>
      <c r="B15" s="197"/>
      <c r="C15" s="197"/>
      <c r="D15" s="197"/>
      <c r="E15" s="197"/>
      <c r="F15" s="197"/>
      <c r="G15" s="197"/>
      <c r="H15" s="197"/>
      <c r="I15" s="79">
        <v>80600</v>
      </c>
      <c r="J15" s="79">
        <v>80600</v>
      </c>
      <c r="K15" s="79">
        <v>80600</v>
      </c>
      <c r="L15" s="41"/>
      <c r="M15" s="41"/>
      <c r="N15" s="41"/>
      <c r="O15" s="41"/>
      <c r="P15" s="41"/>
      <c r="Q15" s="41"/>
      <c r="R15" s="65"/>
      <c r="S15" s="41"/>
      <c r="T15" s="41"/>
      <c r="U15" s="41"/>
      <c r="V15" s="41"/>
      <c r="W15" s="65"/>
    </row>
    <row r="16" spans="1:23" ht="14.25" customHeight="1">
      <c r="A16" s="1"/>
      <c r="B16" s="1"/>
    </row>
    <row r="17" s="1" customFormat="1" ht="14.25" customHeight="1"/>
    <row r="18" s="1" customFormat="1" ht="14.25" customHeight="1"/>
    <row r="19" s="1" customFormat="1" ht="14.25" customHeight="1"/>
    <row r="20" s="1" customFormat="1" ht="14.25" customHeight="1"/>
    <row r="21" s="1" customFormat="1" ht="14.25" customHeight="1"/>
    <row r="22" s="1" customFormat="1" ht="14.25" customHeight="1"/>
    <row r="23" s="1" customFormat="1" ht="14.25" customHeight="1"/>
    <row r="24" s="1" customFormat="1" ht="14.25" customHeight="1"/>
    <row r="25" s="1" customFormat="1" ht="14.25" customHeight="1"/>
    <row r="26" s="1" customFormat="1" ht="14.25" customHeight="1"/>
    <row r="27" s="1" customFormat="1" ht="14.25" customHeight="1"/>
    <row r="28" s="1" customFormat="1" ht="14.25" customHeight="1"/>
    <row r="29" s="1" customFormat="1" ht="14.25" customHeight="1"/>
    <row r="30" s="1" customFormat="1" ht="14.25" customHeight="1"/>
    <row r="31" s="1" customFormat="1" ht="14.25" customHeight="1"/>
    <row r="32" s="1" customFormat="1" ht="14.25" customHeight="1"/>
    <row r="33" s="1" customFormat="1" ht="14.25" customHeight="1"/>
    <row r="34" s="1" customFormat="1" ht="14.25" customHeight="1"/>
    <row r="35" s="1" customFormat="1" ht="14.25" customHeight="1"/>
    <row r="36" s="1" customFormat="1" ht="14.25" customHeight="1"/>
    <row r="37" s="1" customFormat="1" ht="14.25" customHeight="1"/>
    <row r="38" s="1" customFormat="1" ht="14.25" customHeight="1"/>
    <row r="39" s="1" customFormat="1" ht="14.25" customHeight="1"/>
    <row r="40" s="1" customFormat="1" ht="14.25" customHeight="1"/>
    <row r="41" s="1" customFormat="1" ht="14.25" customHeight="1"/>
    <row r="42" s="1" customFormat="1" ht="14.25" customHeight="1"/>
    <row r="43" s="1" customFormat="1" ht="14.25" customHeight="1"/>
    <row r="44" s="1" customFormat="1" ht="14.25" customHeight="1"/>
    <row r="45" s="1" customFormat="1" ht="14.25" customHeight="1"/>
    <row r="46" s="1" customFormat="1" ht="14.25" customHeight="1"/>
    <row r="47" s="1" customFormat="1" ht="14.25" customHeight="1"/>
    <row r="48" s="1" customFormat="1" ht="14.25" customHeight="1"/>
    <row r="49" s="1" customFormat="1" ht="14.25" customHeight="1"/>
    <row r="50" s="1" customFormat="1" ht="14.25" customHeight="1"/>
    <row r="51" s="1" customFormat="1" ht="14.25" customHeight="1"/>
    <row r="52" s="1" customFormat="1" ht="14.25" customHeight="1"/>
    <row r="53" s="1" customFormat="1" ht="14.25" customHeight="1"/>
    <row r="54" s="1" customFormat="1" ht="14.25" customHeight="1"/>
    <row r="55" s="1" customFormat="1" ht="14.25" customHeight="1"/>
    <row r="56" s="1" customFormat="1" ht="14.25" customHeight="1"/>
    <row r="57" s="1" customFormat="1" ht="14.25" customHeight="1"/>
    <row r="58" s="1" customFormat="1" ht="14.25" customHeight="1"/>
    <row r="59" s="1" customFormat="1" ht="14.25" customHeight="1"/>
    <row r="60" s="1" customFormat="1" ht="14.25" customHeight="1"/>
    <row r="61" s="1" customFormat="1" ht="14.25" customHeight="1"/>
    <row r="62" s="1" customFormat="1" ht="14.25" customHeight="1"/>
    <row r="63" s="1" customFormat="1" ht="14.25" customHeight="1"/>
    <row r="64" s="1" customFormat="1" ht="14.25" customHeight="1"/>
    <row r="65" s="1" customFormat="1" ht="14.25" customHeight="1"/>
    <row r="66" s="1" customFormat="1" ht="14.25" customHeight="1"/>
    <row r="67" s="1" customFormat="1" ht="14.25" customHeight="1"/>
    <row r="68" s="1" customFormat="1" ht="14.25" customHeight="1"/>
    <row r="69" s="1" customFormat="1" ht="14.25" customHeight="1"/>
    <row r="70" s="1" customFormat="1" ht="14.25" customHeight="1"/>
    <row r="71" s="1" customFormat="1" ht="14.25" customHeight="1"/>
    <row r="72" s="1" customFormat="1" ht="14.25" customHeight="1"/>
    <row r="73" s="1" customFormat="1" ht="14.25" customHeight="1"/>
    <row r="74" s="1" customFormat="1" ht="14.25" customHeight="1"/>
    <row r="75" s="1" customFormat="1" ht="14.25" customHeight="1"/>
    <row r="76" s="1" customFormat="1" ht="14.25" customHeight="1"/>
    <row r="77" s="1" customFormat="1" ht="14.25" customHeight="1"/>
    <row r="78" s="1" customFormat="1" ht="14.25" customHeight="1"/>
    <row r="79" s="1" customFormat="1" ht="14.25" customHeight="1"/>
    <row r="80" s="1" customFormat="1" ht="14.25" customHeight="1"/>
    <row r="81" s="1" customFormat="1" ht="14.25" customHeight="1"/>
    <row r="82" s="1" customFormat="1" ht="14.25" customHeight="1"/>
    <row r="83" s="1" customFormat="1" ht="14.25" customHeight="1"/>
    <row r="84" s="1" customFormat="1" ht="14.25" customHeight="1"/>
    <row r="85" s="1" customFormat="1" ht="14.25" customHeight="1"/>
    <row r="86" s="1" customFormat="1" ht="14.25" customHeight="1"/>
    <row r="87" s="1" customFormat="1" ht="14.25" customHeight="1"/>
    <row r="88" s="1" customFormat="1" ht="14.25" customHeight="1"/>
    <row r="89" s="1" customFormat="1" ht="14.25" customHeight="1"/>
    <row r="90" s="1" customFormat="1" ht="14.25" customHeight="1"/>
    <row r="91" s="1" customFormat="1" ht="14.25" customHeight="1"/>
    <row r="92" s="1" customFormat="1" ht="14.25" customHeight="1"/>
    <row r="93" s="1" customFormat="1" ht="14.25" customHeight="1"/>
    <row r="94" s="1" customFormat="1" ht="14.25" customHeight="1"/>
    <row r="95" s="1" customFormat="1" ht="14.25" customHeight="1"/>
    <row r="96" s="1" customFormat="1" ht="14.25" customHeight="1"/>
    <row r="97" s="1" customFormat="1" ht="14.25" customHeight="1"/>
    <row r="98" s="1" customFormat="1" ht="14.25" customHeight="1"/>
    <row r="99" s="1" customFormat="1" ht="14.25" customHeight="1"/>
    <row r="100" s="1" customFormat="1" ht="14.25" customHeight="1"/>
    <row r="101" s="1" customFormat="1" ht="14.25" customHeight="1"/>
    <row r="102" s="1" customFormat="1" ht="14.25" customHeight="1"/>
    <row r="103" s="1" customFormat="1" ht="14.25" customHeight="1"/>
    <row r="104" s="1" customFormat="1" ht="14.25" customHeight="1"/>
    <row r="105" s="1" customFormat="1" ht="14.25" customHeight="1"/>
    <row r="106" s="1" customFormat="1" ht="14.25" customHeight="1"/>
    <row r="107" s="1" customFormat="1" ht="14.25" customHeight="1"/>
    <row r="108" s="1" customFormat="1" ht="14.25" customHeight="1"/>
    <row r="109" s="1" customFormat="1" ht="14.25" customHeight="1"/>
    <row r="110" s="1" customFormat="1" ht="14.25" customHeight="1"/>
    <row r="111" s="1" customFormat="1" ht="14.25" customHeight="1"/>
    <row r="112" s="1" customFormat="1" ht="14.25" customHeight="1"/>
    <row r="113" s="1" customFormat="1" ht="14.25" customHeight="1"/>
    <row r="114" s="1" customFormat="1" ht="14.25" customHeight="1"/>
    <row r="115" s="1" customFormat="1" ht="14.25" customHeight="1"/>
    <row r="116" s="1" customFormat="1" ht="14.25" customHeight="1"/>
    <row r="117" s="1" customFormat="1" ht="14.25" customHeight="1"/>
    <row r="118" s="1" customFormat="1" ht="14.25" customHeight="1"/>
    <row r="119" s="1" customFormat="1" ht="14.25" customHeight="1"/>
    <row r="120" s="1" customFormat="1" ht="14.25" customHeight="1"/>
    <row r="121" s="1" customFormat="1" ht="14.25" customHeight="1"/>
    <row r="122" s="1" customFormat="1" ht="14.25" customHeight="1"/>
    <row r="123" s="1" customFormat="1" ht="14.25" customHeight="1"/>
    <row r="124" s="1" customFormat="1" ht="14.25" customHeight="1"/>
    <row r="125" s="1" customFormat="1" ht="14.25" customHeight="1"/>
    <row r="126" s="1" customFormat="1" ht="14.25" customHeight="1"/>
    <row r="127" s="1" customFormat="1" ht="14.25" customHeight="1"/>
    <row r="128" s="1" customFormat="1" ht="14.25" customHeight="1"/>
    <row r="129" s="1" customFormat="1" ht="14.25" customHeight="1"/>
    <row r="130" s="1" customFormat="1" ht="14.25" customHeight="1"/>
    <row r="131" s="1" customFormat="1" ht="14.25" customHeight="1"/>
    <row r="132" s="1" customFormat="1" ht="14.25" customHeight="1"/>
    <row r="133" s="1" customFormat="1" ht="14.25" customHeight="1"/>
    <row r="134" s="1" customFormat="1" ht="14.25" customHeight="1"/>
    <row r="135" s="1" customFormat="1" ht="14.25" customHeight="1"/>
    <row r="136" s="1" customFormat="1" ht="14.25" customHeight="1"/>
    <row r="137" s="1" customFormat="1" ht="14.25" customHeight="1"/>
    <row r="138" s="1" customFormat="1" ht="14.25" customHeight="1"/>
    <row r="139" s="1" customFormat="1" ht="14.25" customHeight="1"/>
    <row r="140" s="1" customFormat="1" ht="14.25" customHeight="1"/>
    <row r="141" s="1" customFormat="1" ht="14.25" customHeight="1"/>
    <row r="142" s="1" customFormat="1" ht="14.25" customHeight="1"/>
    <row r="143" s="1" customFormat="1" ht="14.25" customHeight="1"/>
    <row r="144" s="1" customFormat="1" ht="14.25" customHeight="1"/>
    <row r="145" s="1" customFormat="1" ht="14.25" customHeight="1"/>
    <row r="146" s="1" customFormat="1" ht="14.25" customHeight="1"/>
    <row r="147" s="1" customFormat="1" ht="14.25" customHeight="1"/>
    <row r="148" s="1" customFormat="1" ht="14.25" customHeight="1"/>
    <row r="149" s="1" customFormat="1" ht="14.25" customHeight="1"/>
    <row r="150" s="1" customFormat="1" ht="14.25" customHeight="1"/>
    <row r="151" s="1" customFormat="1" ht="14.25" customHeight="1"/>
    <row r="152" s="1" customFormat="1" ht="14.25" customHeight="1"/>
    <row r="153" s="1" customFormat="1" ht="14.25" customHeight="1"/>
    <row r="154" s="1" customFormat="1" ht="14.25" customHeight="1"/>
    <row r="155" s="1" customFormat="1" ht="14.25" customHeight="1"/>
    <row r="156" s="1" customFormat="1" ht="14.25" customHeight="1"/>
    <row r="157" s="1" customFormat="1" ht="14.25" customHeight="1"/>
    <row r="158" s="1" customFormat="1" ht="14.25" customHeight="1"/>
    <row r="159" s="1" customFormat="1" ht="14.25" customHeight="1"/>
    <row r="160" s="1" customFormat="1" ht="14.25" customHeight="1"/>
    <row r="161" s="1" customFormat="1" ht="14.25" customHeight="1"/>
    <row r="162" s="1" customFormat="1" ht="14.25" customHeight="1"/>
    <row r="163" s="1" customFormat="1" ht="14.25" customHeight="1"/>
    <row r="164" s="1" customFormat="1" ht="14.25" customHeight="1"/>
    <row r="165" s="1" customFormat="1" ht="14.25" customHeight="1"/>
    <row r="166" s="1" customFormat="1" ht="14.25" customHeight="1"/>
    <row r="167" s="1" customFormat="1" ht="14.25" customHeight="1"/>
    <row r="168" s="1" customFormat="1" ht="14.25" customHeight="1"/>
    <row r="169" s="1" customFormat="1" ht="14.25" customHeight="1"/>
    <row r="170" s="1" customFormat="1" ht="14.25" customHeight="1"/>
    <row r="171" s="1" customFormat="1" ht="14.25" customHeight="1"/>
    <row r="172" s="1" customFormat="1" ht="14.25" customHeight="1"/>
    <row r="173" s="1" customFormat="1" ht="14.25" customHeight="1"/>
    <row r="174" s="1" customFormat="1" ht="14.25" customHeight="1"/>
    <row r="175" s="1" customFormat="1" ht="14.25" customHeight="1"/>
    <row r="176" s="1" customFormat="1" ht="14.25" customHeight="1"/>
    <row r="177" s="1" customFormat="1" ht="14.25" customHeight="1"/>
    <row r="178" s="1" customFormat="1" ht="14.25" customHeight="1"/>
    <row r="179" s="1" customFormat="1" ht="14.25" customHeight="1"/>
    <row r="180" s="1" customFormat="1" ht="14.25" customHeight="1"/>
    <row r="181" s="1" customFormat="1" ht="14.25" customHeight="1"/>
    <row r="182" s="1" customFormat="1" ht="14.25" customHeight="1"/>
    <row r="183" s="1" customFormat="1" ht="14.25" customHeight="1"/>
    <row r="184" s="1" customFormat="1" ht="14.25" customHeight="1"/>
    <row r="185" s="1" customFormat="1" ht="14.25" customHeight="1"/>
    <row r="186" s="1" customFormat="1" ht="14.25" customHeight="1"/>
    <row r="187" s="1" customFormat="1" ht="14.25" customHeight="1"/>
    <row r="188" s="1" customFormat="1" ht="14.25" customHeight="1"/>
    <row r="189" s="1" customFormat="1" ht="14.25" customHeight="1"/>
    <row r="190" s="1" customFormat="1" ht="14.25" customHeight="1"/>
    <row r="191" s="1" customFormat="1" ht="14.25" customHeight="1"/>
    <row r="192" s="1" customFormat="1" ht="14.25" customHeight="1"/>
    <row r="193" s="1" customFormat="1" ht="14.25" customHeight="1"/>
    <row r="194" s="1" customFormat="1" ht="14.25" customHeight="1"/>
    <row r="195" s="1" customFormat="1" ht="14.25" customHeight="1"/>
    <row r="196" s="1" customFormat="1" ht="14.25" customHeight="1"/>
    <row r="197" s="1" customFormat="1" ht="14.25" customHeight="1"/>
    <row r="198" s="1" customFormat="1" ht="14.25" customHeight="1"/>
    <row r="199" s="1" customFormat="1" ht="14.25" customHeight="1"/>
    <row r="200" s="1" customFormat="1" ht="14.25" customHeight="1"/>
    <row r="201" s="1" customFormat="1" ht="14.25" customHeight="1"/>
    <row r="202" s="1" customFormat="1" ht="14.25" customHeight="1"/>
    <row r="203" s="1" customFormat="1" ht="14.25" customHeight="1"/>
    <row r="204" s="1" customFormat="1" ht="14.25" customHeight="1"/>
    <row r="205" s="1" customFormat="1" ht="14.25" customHeight="1"/>
    <row r="206" s="1" customFormat="1" ht="14.25" customHeight="1"/>
    <row r="207" s="1" customFormat="1" ht="14.25" customHeight="1"/>
    <row r="208" s="1" customFormat="1" ht="14.25" customHeight="1"/>
    <row r="209" s="1" customFormat="1" ht="14.25" customHeight="1"/>
    <row r="210" s="1" customFormat="1" ht="14.25" customHeight="1"/>
    <row r="211" s="1" customFormat="1" ht="14.25" customHeight="1"/>
    <row r="212" s="1" customFormat="1" ht="14.25" customHeight="1"/>
    <row r="213" s="1" customFormat="1" ht="14.25" customHeight="1"/>
    <row r="214" s="1" customFormat="1" ht="14.25" customHeight="1"/>
    <row r="215" s="1" customFormat="1" ht="14.25" customHeight="1"/>
    <row r="216" s="1" customFormat="1" ht="14.25" customHeight="1"/>
    <row r="217" s="1" customFormat="1" ht="14.25" customHeight="1"/>
    <row r="218" s="1" customFormat="1" ht="14.25" customHeight="1"/>
    <row r="219" s="1" customFormat="1" ht="14.25" customHeight="1"/>
    <row r="220" s="1" customFormat="1" ht="14.25" customHeight="1"/>
    <row r="221" s="1" customFormat="1" ht="14.25" customHeight="1"/>
    <row r="222" s="1" customFormat="1" ht="14.25" customHeight="1"/>
    <row r="223" s="1" customFormat="1" ht="14.25" customHeight="1"/>
    <row r="224" s="1" customFormat="1" ht="14.25" customHeight="1"/>
    <row r="225" s="1" customFormat="1" ht="14.25" customHeight="1"/>
    <row r="226" s="1" customFormat="1" ht="14.25" customHeight="1"/>
    <row r="227" s="1" customFormat="1" ht="14.25" customHeight="1"/>
    <row r="228" s="1" customFormat="1" ht="14.25" customHeight="1"/>
    <row r="229" s="1" customFormat="1" ht="14.25" customHeight="1"/>
    <row r="230" s="1" customFormat="1" ht="14.25" customHeight="1"/>
    <row r="231" s="1" customFormat="1" ht="14.25" customHeight="1"/>
    <row r="232" s="1" customFormat="1" ht="14.25" customHeight="1"/>
    <row r="233" s="1" customFormat="1" ht="14.25" customHeight="1"/>
    <row r="234" s="1" customFormat="1" ht="14.25" customHeight="1"/>
    <row r="235" s="1" customFormat="1" ht="14.25" customHeight="1"/>
    <row r="236" s="1" customFormat="1" ht="14.25" customHeight="1"/>
    <row r="237" s="1" customFormat="1" ht="14.25" customHeight="1"/>
    <row r="238" s="1" customFormat="1" ht="14.25" customHeight="1"/>
    <row r="239" s="1" customFormat="1" ht="14.25" customHeight="1"/>
    <row r="240" s="1" customFormat="1" ht="14.25" customHeight="1"/>
    <row r="241" s="1" customFormat="1" ht="14.25" customHeight="1"/>
    <row r="242" s="1" customFormat="1" ht="14.25" customHeight="1"/>
    <row r="243" s="1" customFormat="1" ht="14.25" customHeight="1"/>
    <row r="244" s="1" customFormat="1" ht="14.25" customHeight="1"/>
    <row r="245" s="1" customFormat="1" ht="14.25" customHeight="1"/>
    <row r="246" s="1" customFormat="1" ht="14.25" customHeight="1"/>
    <row r="247" s="1" customFormat="1" ht="14.25" customHeight="1"/>
    <row r="248" s="1" customFormat="1" ht="14.25" customHeight="1"/>
    <row r="249" s="1" customFormat="1" ht="14.25" customHeight="1"/>
    <row r="250" s="1" customFormat="1" ht="14.25" customHeight="1"/>
    <row r="251" s="1" customFormat="1" ht="14.25" customHeight="1"/>
    <row r="252" s="1" customFormat="1" ht="14.25" customHeight="1"/>
    <row r="253" s="1" customFormat="1" ht="14.25" customHeight="1"/>
    <row r="254" s="1" customFormat="1" ht="14.25" customHeight="1"/>
    <row r="255" s="1" customFormat="1" ht="14.25" customHeight="1"/>
    <row r="256" s="1" customFormat="1" ht="14.25" customHeight="1"/>
    <row r="257" s="1" customFormat="1" ht="14.25" customHeight="1"/>
    <row r="258" s="1" customFormat="1" ht="14.25" customHeight="1"/>
    <row r="259" s="1" customFormat="1" ht="14.25" customHeight="1"/>
    <row r="260" s="1" customFormat="1" ht="14.25" customHeight="1"/>
    <row r="261" s="1" customFormat="1" ht="14.25" customHeight="1"/>
    <row r="262" s="1" customFormat="1" ht="14.25" customHeight="1"/>
    <row r="263" s="1" customFormat="1" ht="14.25" customHeight="1"/>
    <row r="264" s="1" customFormat="1" ht="14.25" customHeight="1"/>
    <row r="265" s="1" customFormat="1" ht="14.25" customHeight="1"/>
    <row r="266" s="1" customFormat="1" ht="14.25" customHeight="1"/>
    <row r="267" s="1" customFormat="1" ht="14.25" customHeight="1"/>
    <row r="268" s="1" customFormat="1" ht="14.25" customHeight="1"/>
    <row r="269" s="1" customFormat="1" ht="14.25" customHeight="1"/>
    <row r="270" s="1" customFormat="1" ht="14.25" customHeight="1"/>
    <row r="271" s="1" customFormat="1" ht="14.25" customHeight="1"/>
    <row r="272" s="1" customFormat="1" ht="14.25" customHeight="1"/>
    <row r="273" s="1" customFormat="1" ht="14.25" customHeight="1"/>
    <row r="274" s="1" customFormat="1" ht="14.25" customHeight="1"/>
    <row r="275" s="1" customFormat="1" ht="14.25" customHeight="1"/>
    <row r="276" s="1" customFormat="1" ht="14.25" customHeight="1"/>
    <row r="277" s="1" customFormat="1" ht="14.25" customHeight="1"/>
    <row r="278" s="1" customFormat="1" ht="14.25" customHeight="1"/>
    <row r="279" s="1" customFormat="1" ht="14.25" customHeight="1"/>
    <row r="280" s="1" customFormat="1" ht="14.25" customHeight="1"/>
    <row r="281" s="1" customFormat="1" ht="14.25" customHeight="1"/>
    <row r="282" s="1" customFormat="1" ht="14.25" customHeight="1"/>
    <row r="283" s="1" customFormat="1" ht="14.25" customHeight="1"/>
    <row r="284" s="1" customFormat="1" ht="14.25" customHeight="1"/>
    <row r="285" s="1" customFormat="1" ht="14.25" customHeight="1"/>
    <row r="286" s="1" customFormat="1" ht="14.25" customHeight="1"/>
    <row r="287" s="1" customFormat="1" ht="14.25" customHeight="1"/>
    <row r="288" s="1" customFormat="1" ht="14.25" customHeight="1"/>
    <row r="289" s="1" customFormat="1" ht="14.25" customHeight="1"/>
    <row r="290" s="1" customFormat="1" ht="14.25" customHeight="1"/>
    <row r="291" s="1" customFormat="1" ht="14.25" customHeight="1"/>
    <row r="292" s="1" customFormat="1" ht="14.25" customHeight="1"/>
    <row r="293" s="1" customFormat="1" ht="14.25" customHeight="1"/>
    <row r="294" s="1" customFormat="1" ht="14.25" customHeight="1"/>
    <row r="295" s="1" customFormat="1" ht="14.25" customHeight="1"/>
    <row r="296" s="1" customFormat="1" ht="14.25" customHeight="1"/>
    <row r="297" s="1" customFormat="1" ht="14.25" customHeight="1"/>
    <row r="298" s="1" customFormat="1" ht="14.25" customHeight="1"/>
    <row r="299" s="1" customFormat="1" ht="14.25" customHeight="1"/>
    <row r="300" s="1" customFormat="1" ht="14.25" customHeight="1"/>
    <row r="301" s="1" customFormat="1" ht="14.25" customHeight="1"/>
    <row r="302" s="1" customFormat="1" ht="14.25" customHeight="1"/>
    <row r="303" s="1" customFormat="1" ht="14.25" customHeight="1"/>
    <row r="304" s="1" customFormat="1" ht="14.25" customHeight="1"/>
    <row r="305" s="1" customFormat="1" ht="14.25" customHeight="1"/>
    <row r="306" s="1" customFormat="1" ht="14.25" customHeight="1"/>
    <row r="307" s="1" customFormat="1" ht="14.25" customHeight="1"/>
    <row r="308" s="1" customFormat="1" ht="14.25" customHeight="1"/>
    <row r="309" s="1" customFormat="1" ht="14.25" customHeight="1"/>
    <row r="310" s="1" customFormat="1" ht="14.25" customHeight="1"/>
    <row r="311" s="1" customFormat="1" ht="14.25" customHeight="1"/>
    <row r="312" s="1" customFormat="1" ht="14.25" customHeight="1"/>
    <row r="313" s="1" customFormat="1" ht="14.25" customHeight="1"/>
    <row r="314" s="1" customFormat="1" ht="14.25" customHeight="1"/>
    <row r="315" s="1" customFormat="1" ht="14.25" customHeight="1"/>
    <row r="316" s="1" customFormat="1" ht="14.25" customHeight="1"/>
    <row r="317" s="1" customFormat="1" ht="14.25" customHeight="1"/>
    <row r="318" s="1" customFormat="1" ht="14.25" customHeight="1"/>
    <row r="319" s="1" customFormat="1" ht="14.25" customHeight="1"/>
    <row r="320" s="1" customFormat="1" ht="14.25" customHeight="1"/>
    <row r="321" s="1" customFormat="1" ht="14.25" customHeight="1"/>
    <row r="322" s="1" customFormat="1" ht="14.25" customHeight="1"/>
    <row r="323" s="1" customFormat="1" ht="14.25" customHeight="1"/>
    <row r="324" s="1" customFormat="1" ht="14.25" customHeight="1"/>
    <row r="325" s="1" customFormat="1" ht="14.25" customHeight="1"/>
    <row r="326" s="1" customFormat="1" ht="14.25" customHeight="1"/>
    <row r="327" s="1" customFormat="1" ht="14.25" customHeight="1"/>
    <row r="328" s="1" customFormat="1" ht="14.25" customHeight="1"/>
    <row r="329" s="1" customFormat="1" ht="14.25" customHeight="1"/>
    <row r="330" s="1" customFormat="1" ht="14.25" customHeight="1"/>
    <row r="331" s="1" customFormat="1" ht="14.25" customHeight="1"/>
    <row r="332" s="1" customFormat="1" ht="14.25" customHeight="1"/>
    <row r="333" s="1" customFormat="1" ht="14.25" customHeight="1"/>
    <row r="334" s="1" customFormat="1" ht="14.25" customHeight="1"/>
    <row r="335" s="1" customFormat="1" ht="14.25" customHeight="1"/>
    <row r="336" s="1" customFormat="1" ht="14.25" customHeight="1"/>
    <row r="337" s="1" customFormat="1" ht="14.25" customHeight="1"/>
    <row r="338" s="1" customFormat="1" ht="14.25" customHeight="1"/>
    <row r="339" s="1" customFormat="1" ht="14.25" customHeight="1"/>
    <row r="340" s="1" customFormat="1" ht="14.25" customHeight="1"/>
    <row r="341" s="1" customFormat="1" ht="14.25" customHeight="1"/>
    <row r="342" s="1" customFormat="1" ht="14.25" customHeight="1"/>
    <row r="343" s="1" customFormat="1" ht="14.25" customHeight="1"/>
    <row r="344" s="1" customFormat="1" ht="14.25" customHeight="1"/>
    <row r="345" s="1" customFormat="1" ht="14.25" customHeight="1"/>
    <row r="346" s="1" customFormat="1" ht="14.25" customHeight="1"/>
    <row r="347" s="1" customFormat="1" ht="14.25" customHeight="1"/>
    <row r="348" s="1" customFormat="1" ht="14.25" customHeight="1"/>
    <row r="349" s="1" customFormat="1" ht="14.25" customHeight="1"/>
    <row r="350" s="1" customFormat="1" ht="14.25" customHeight="1"/>
    <row r="351" s="1" customFormat="1" ht="14.25" customHeight="1"/>
    <row r="352" s="1" customFormat="1" ht="14.25" customHeight="1"/>
    <row r="353" s="1" customFormat="1" ht="14.25" customHeight="1"/>
    <row r="354" s="1" customFormat="1" ht="14.25" customHeight="1"/>
    <row r="355" s="1" customFormat="1" ht="14.25" customHeight="1"/>
    <row r="356" s="1" customFormat="1" ht="14.25" customHeight="1"/>
    <row r="357" s="1" customFormat="1" ht="14.25" customHeight="1"/>
    <row r="358" s="1" customFormat="1" ht="14.25" customHeight="1"/>
    <row r="359" s="1" customFormat="1" ht="14.25" customHeight="1"/>
    <row r="360" s="1" customFormat="1" ht="14.25" customHeight="1"/>
    <row r="361" s="1" customFormat="1" ht="14.25" customHeight="1"/>
    <row r="362" s="1" customFormat="1" ht="14.25" customHeight="1"/>
    <row r="363" s="1" customFormat="1" ht="14.25" customHeight="1"/>
    <row r="364" s="1" customFormat="1" ht="14.25" customHeight="1"/>
    <row r="365" s="1" customFormat="1" ht="14.25" customHeight="1"/>
    <row r="366" s="1" customFormat="1" ht="14.25" customHeight="1"/>
    <row r="367" s="1" customFormat="1" ht="14.25" customHeight="1"/>
    <row r="368" s="1" customFormat="1" ht="14.25" customHeight="1"/>
    <row r="369" s="1" customFormat="1" ht="14.25" customHeight="1"/>
    <row r="370" s="1" customFormat="1" ht="14.25" customHeight="1"/>
    <row r="371" s="1" customFormat="1" ht="14.25" customHeight="1"/>
    <row r="372" s="1" customFormat="1" ht="14.25" customHeight="1"/>
    <row r="373" s="1" customFormat="1" ht="14.25" customHeight="1"/>
    <row r="374" s="1" customFormat="1" ht="14.25" customHeight="1"/>
    <row r="375" s="1" customFormat="1" ht="14.25" customHeight="1"/>
    <row r="376" s="1" customFormat="1" ht="14.25" customHeight="1"/>
    <row r="377" s="1" customFormat="1" ht="14.25" customHeight="1"/>
    <row r="378" s="1" customFormat="1" ht="14.25" customHeight="1"/>
    <row r="379" s="1" customFormat="1" ht="14.25" customHeight="1"/>
    <row r="380" s="1" customFormat="1" ht="14.25" customHeight="1"/>
    <row r="381" s="1" customFormat="1" ht="14.25" customHeight="1"/>
    <row r="382" s="1" customFormat="1" ht="14.25" customHeight="1"/>
    <row r="383" s="1" customFormat="1" ht="14.25" customHeight="1"/>
    <row r="384" s="1" customFormat="1" ht="14.25" customHeight="1"/>
    <row r="385" s="1" customFormat="1" ht="14.25" customHeight="1"/>
    <row r="386" s="1" customFormat="1" ht="14.25" customHeight="1"/>
    <row r="387" s="1" customFormat="1" ht="14.25" customHeight="1"/>
    <row r="388" s="1" customFormat="1" ht="14.25" customHeight="1"/>
    <row r="389" s="1" customFormat="1" ht="14.25" customHeight="1"/>
    <row r="390" s="1" customFormat="1" ht="14.25" customHeight="1"/>
    <row r="391" s="1" customFormat="1" ht="14.25" customHeight="1"/>
    <row r="392" s="1" customFormat="1" ht="14.25" customHeight="1"/>
    <row r="393" s="1" customFormat="1" ht="14.25" customHeight="1"/>
    <row r="394" s="1" customFormat="1" ht="14.25" customHeight="1"/>
    <row r="395" s="1" customFormat="1" ht="14.25" customHeight="1"/>
    <row r="396" s="1" customFormat="1" ht="14.25" customHeight="1"/>
    <row r="397" s="1" customFormat="1" ht="14.25" customHeight="1"/>
    <row r="398" s="1" customFormat="1" ht="14.25" customHeight="1"/>
    <row r="399" s="1" customFormat="1" ht="14.25" customHeight="1"/>
    <row r="400" s="1" customFormat="1" ht="14.25" customHeight="1"/>
    <row r="401" s="1" customFormat="1" ht="14.25" customHeight="1"/>
    <row r="402" s="1" customFormat="1" ht="14.25" customHeight="1"/>
    <row r="403" s="1" customFormat="1" ht="14.25" customHeight="1"/>
    <row r="404" s="1" customFormat="1" ht="14.25" customHeight="1"/>
    <row r="405" s="1" customFormat="1" ht="14.25" customHeight="1"/>
    <row r="406" s="1" customFormat="1" ht="14.25" customHeight="1"/>
    <row r="407" s="1" customFormat="1" ht="14.25" customHeight="1"/>
    <row r="408" s="1" customFormat="1" ht="14.25" customHeight="1"/>
    <row r="409" s="1" customFormat="1" ht="14.25" customHeight="1"/>
    <row r="410" s="1" customFormat="1" ht="14.25" customHeight="1"/>
    <row r="411" s="1" customFormat="1" ht="14.25" customHeight="1"/>
    <row r="412" s="1" customFormat="1" ht="14.25" customHeight="1"/>
    <row r="413" s="1" customFormat="1" ht="14.25" customHeight="1"/>
    <row r="414" s="1" customFormat="1" ht="14.25" customHeight="1"/>
    <row r="415" s="1" customFormat="1" ht="14.25" customHeight="1"/>
    <row r="416" s="1" customFormat="1" ht="14.25" customHeight="1"/>
    <row r="417" s="1" customFormat="1" ht="14.25" customHeight="1"/>
    <row r="418" s="1" customFormat="1" ht="14.25" customHeight="1"/>
    <row r="419" s="1" customFormat="1" ht="14.25" customHeight="1"/>
    <row r="420" s="1" customFormat="1" ht="14.25" customHeight="1"/>
    <row r="421" s="1" customFormat="1" ht="14.25" customHeight="1"/>
    <row r="422" s="1" customFormat="1" ht="14.25" customHeight="1"/>
    <row r="423" s="1" customFormat="1" ht="14.25" customHeight="1"/>
    <row r="424" s="1" customFormat="1" ht="14.25" customHeight="1"/>
    <row r="425" s="1" customFormat="1" ht="14.25" customHeight="1"/>
    <row r="426" s="1" customFormat="1" ht="14.25" customHeight="1"/>
    <row r="427" s="1" customFormat="1" ht="14.25" customHeight="1"/>
    <row r="428" s="1" customFormat="1" ht="14.25" customHeight="1"/>
    <row r="429" s="1" customFormat="1" ht="14.25" customHeight="1"/>
    <row r="430" s="1" customFormat="1" ht="14.25" customHeight="1"/>
    <row r="431" s="1" customFormat="1" ht="14.25" customHeight="1"/>
    <row r="432" s="1" customFormat="1" ht="14.25" customHeight="1"/>
    <row r="433" s="1" customFormat="1" ht="14.25" customHeight="1"/>
    <row r="434" s="1" customFormat="1" ht="14.25" customHeight="1"/>
    <row r="435" s="1" customFormat="1" ht="14.25" customHeight="1"/>
    <row r="436" s="1" customFormat="1" ht="14.25" customHeight="1"/>
    <row r="437" s="1" customFormat="1" ht="14.25" customHeight="1"/>
    <row r="438" s="1" customFormat="1" ht="14.25" customHeight="1"/>
    <row r="439" s="1" customFormat="1" ht="14.25" customHeight="1"/>
    <row r="440" s="1" customFormat="1" ht="14.25" customHeight="1"/>
    <row r="441" s="1" customFormat="1" ht="14.25" customHeight="1"/>
    <row r="442" s="1" customFormat="1" ht="14.25" customHeight="1"/>
    <row r="443" s="1" customFormat="1" ht="14.25" customHeight="1"/>
    <row r="444" s="1" customFormat="1" ht="14.25" customHeight="1"/>
    <row r="445" s="1" customFormat="1" ht="14.25" customHeight="1"/>
    <row r="446" s="1" customFormat="1" ht="14.25" customHeight="1"/>
    <row r="447" s="1" customFormat="1" ht="14.25" customHeight="1"/>
    <row r="448" s="1" customFormat="1" ht="14.25" customHeight="1"/>
    <row r="449" s="1" customFormat="1" ht="14.25" customHeight="1"/>
    <row r="450" s="1" customFormat="1" ht="14.25" customHeight="1"/>
    <row r="451" s="1" customFormat="1" ht="14.25" customHeight="1"/>
    <row r="452" s="1" customFormat="1" ht="14.25" customHeight="1"/>
    <row r="453" s="1" customFormat="1" ht="14.25" customHeight="1"/>
    <row r="454" s="1" customFormat="1" ht="14.25" customHeight="1"/>
    <row r="455" s="1" customFormat="1" ht="14.25" customHeight="1"/>
    <row r="456" s="1" customFormat="1" ht="14.25" customHeight="1"/>
    <row r="457" s="1" customFormat="1" ht="14.25" customHeight="1"/>
    <row r="458" s="1" customFormat="1" ht="14.25" customHeight="1"/>
    <row r="459" s="1" customFormat="1" ht="14.25" customHeight="1"/>
    <row r="460" s="1" customFormat="1" ht="14.25" customHeight="1"/>
    <row r="461" s="1" customFormat="1" ht="14.25" customHeight="1"/>
    <row r="462" s="1" customFormat="1" ht="14.25" customHeight="1"/>
    <row r="463" s="1" customFormat="1" ht="14.25" customHeight="1"/>
    <row r="464" s="1" customFormat="1" ht="14.25" customHeight="1"/>
    <row r="465" s="1" customFormat="1" ht="14.25" customHeight="1"/>
    <row r="466" s="1" customFormat="1" ht="14.25" customHeight="1"/>
    <row r="467" s="1" customFormat="1" ht="14.25" customHeight="1"/>
    <row r="468" s="1" customFormat="1" ht="14.25" customHeight="1"/>
    <row r="469" s="1" customFormat="1" ht="14.25" customHeight="1"/>
    <row r="470" s="1" customFormat="1" ht="14.25" customHeight="1"/>
    <row r="471" s="1" customFormat="1" ht="14.25" customHeight="1"/>
    <row r="472" s="1" customFormat="1" ht="14.25" customHeight="1"/>
    <row r="473" s="1" customFormat="1" ht="14.25" customHeight="1"/>
    <row r="474" s="1" customFormat="1" ht="14.25" customHeight="1"/>
    <row r="475" s="1" customFormat="1" ht="14.25" customHeight="1"/>
    <row r="476" s="1" customFormat="1" ht="14.25" customHeight="1"/>
    <row r="477" s="1" customFormat="1" ht="14.25" customHeight="1"/>
    <row r="478" s="1" customFormat="1" ht="14.25" customHeight="1"/>
    <row r="479" s="1" customFormat="1" ht="14.25" customHeight="1"/>
    <row r="480" s="1" customFormat="1" ht="14.25" customHeight="1"/>
    <row r="481" s="1" customFormat="1" ht="14.25" customHeight="1"/>
    <row r="482" s="1" customFormat="1" ht="14.25" customHeight="1"/>
    <row r="483" s="1" customFormat="1" ht="14.25" customHeight="1"/>
    <row r="484" s="1" customFormat="1" ht="14.25" customHeight="1"/>
    <row r="485" s="1" customFormat="1" ht="14.25" customHeight="1"/>
    <row r="486" s="1" customFormat="1" ht="14.25" customHeight="1"/>
    <row r="487" s="1" customFormat="1" ht="14.25" customHeight="1"/>
    <row r="488" s="1" customFormat="1" ht="14.25" customHeight="1"/>
    <row r="489" s="1" customFormat="1" ht="14.25" customHeight="1"/>
    <row r="490" s="1" customFormat="1" ht="14.25" customHeight="1"/>
    <row r="491" s="1" customFormat="1" ht="14.25" customHeight="1"/>
    <row r="492" s="1" customFormat="1" ht="14.25" customHeight="1"/>
    <row r="493" s="1" customFormat="1" ht="14.25" customHeight="1"/>
    <row r="494" s="1" customFormat="1" ht="14.25" customHeight="1"/>
    <row r="495" s="1" customFormat="1" ht="14.25" customHeight="1"/>
    <row r="496" s="1" customFormat="1" ht="14.25" customHeight="1"/>
    <row r="497" s="1" customFormat="1" ht="14.25" customHeight="1"/>
    <row r="498" s="1" customFormat="1" ht="14.25" customHeight="1"/>
    <row r="499" s="1" customFormat="1" ht="14.25" customHeight="1"/>
    <row r="500" s="1" customFormat="1" ht="14.25" customHeight="1"/>
    <row r="501" s="1" customFormat="1" ht="14.25" customHeight="1"/>
    <row r="502" s="1" customFormat="1" ht="14.25" customHeight="1"/>
    <row r="503" s="1" customFormat="1" ht="14.25" customHeight="1"/>
    <row r="504" s="1" customFormat="1" ht="14.25" customHeight="1"/>
    <row r="505" s="1" customFormat="1" ht="14.25" customHeight="1"/>
    <row r="506" s="1" customFormat="1" ht="14.25" customHeight="1"/>
    <row r="507" s="1" customFormat="1" ht="14.25" customHeight="1"/>
    <row r="508" s="1" customFormat="1" ht="14.25" customHeight="1"/>
    <row r="509" s="1" customFormat="1" ht="14.25" customHeight="1"/>
    <row r="510" s="1" customFormat="1" ht="14.25" customHeight="1"/>
    <row r="511" s="1" customFormat="1" ht="14.25" customHeight="1"/>
    <row r="512" s="1" customFormat="1" ht="14.25" customHeight="1"/>
    <row r="513" s="1" customFormat="1" ht="14.25" customHeight="1"/>
    <row r="514" s="1" customFormat="1" ht="14.25" customHeight="1"/>
    <row r="515" s="1" customFormat="1" ht="14.25" customHeight="1"/>
    <row r="516" s="1" customFormat="1" ht="14.25" customHeight="1"/>
    <row r="517" s="1" customFormat="1" ht="14.25" customHeight="1"/>
    <row r="518" s="1" customFormat="1" ht="14.25" customHeight="1"/>
    <row r="519" s="1" customFormat="1" ht="14.25" customHeight="1"/>
    <row r="520" s="1" customFormat="1" ht="14.25" customHeight="1"/>
    <row r="521" s="1" customFormat="1" ht="14.25" customHeight="1"/>
    <row r="522" s="1" customFormat="1" ht="14.25" customHeight="1"/>
    <row r="523" s="1" customFormat="1" ht="14.25" customHeight="1"/>
    <row r="524" s="1" customFormat="1" ht="14.25" customHeight="1"/>
    <row r="525" s="1" customFormat="1" ht="14.25" customHeight="1"/>
    <row r="526" s="1" customFormat="1" ht="14.25" customHeight="1"/>
    <row r="527" s="1" customFormat="1" ht="14.25" customHeight="1"/>
    <row r="528" s="1" customFormat="1" ht="14.25" customHeight="1"/>
    <row r="529" s="1" customFormat="1" ht="14.25" customHeight="1"/>
    <row r="530" s="1" customFormat="1" ht="14.25" customHeight="1"/>
    <row r="531" s="1" customFormat="1" ht="14.25" customHeight="1"/>
    <row r="532" s="1" customFormat="1" ht="14.25" customHeight="1"/>
    <row r="533" s="1" customFormat="1" ht="14.25" customHeight="1"/>
    <row r="534" s="1" customFormat="1" ht="14.25" customHeight="1"/>
    <row r="535" s="1" customFormat="1" ht="14.25" customHeight="1"/>
    <row r="536" s="1" customFormat="1" ht="14.25" customHeight="1"/>
    <row r="537" s="1" customFormat="1" ht="14.25" customHeight="1"/>
    <row r="538" s="1" customFormat="1" ht="14.25" customHeight="1"/>
    <row r="539" s="1" customFormat="1" ht="14.25" customHeight="1"/>
    <row r="540" s="1" customFormat="1" ht="14.25" customHeight="1"/>
    <row r="541" s="1" customFormat="1" ht="14.25" customHeight="1"/>
    <row r="542" s="1" customFormat="1" ht="14.25" customHeight="1"/>
    <row r="543" s="1" customFormat="1" ht="14.25" customHeight="1"/>
    <row r="544" s="1" customFormat="1" ht="14.25" customHeight="1"/>
    <row r="545" s="1" customFormat="1" ht="14.25" customHeight="1"/>
    <row r="546" s="1" customFormat="1" ht="14.25" customHeight="1"/>
    <row r="547" s="1" customFormat="1" ht="14.25" customHeight="1"/>
    <row r="548" s="1" customFormat="1" ht="14.25" customHeight="1"/>
    <row r="549" s="1" customFormat="1" ht="14.25" customHeight="1"/>
    <row r="550" s="1" customFormat="1" ht="14.25" customHeight="1"/>
    <row r="551" s="1" customFormat="1" ht="14.25" customHeight="1"/>
    <row r="552" s="1" customFormat="1" ht="14.25" customHeight="1"/>
    <row r="553" s="1" customFormat="1" ht="14.25" customHeight="1"/>
    <row r="554" s="1" customFormat="1" ht="14.25" customHeight="1"/>
    <row r="555" s="1" customFormat="1" ht="14.25" customHeight="1"/>
    <row r="556" s="1" customFormat="1" ht="14.25" customHeight="1"/>
    <row r="557" s="1" customFormat="1" ht="14.25" customHeight="1"/>
    <row r="558" s="1" customFormat="1" ht="14.25" customHeight="1"/>
    <row r="559" s="1" customFormat="1" ht="14.25" customHeight="1"/>
    <row r="560" s="1" customFormat="1" ht="14.25" customHeight="1"/>
    <row r="561" s="1" customFormat="1" ht="14.25" customHeight="1"/>
    <row r="562" s="1" customFormat="1" ht="14.25" customHeight="1"/>
    <row r="563" s="1" customFormat="1" ht="14.25" customHeight="1"/>
    <row r="564" s="1" customFormat="1" ht="14.25" customHeight="1"/>
    <row r="565" s="1" customFormat="1" ht="14.25" customHeight="1"/>
    <row r="566" s="1" customFormat="1" ht="14.25" customHeight="1"/>
    <row r="567" s="1" customFormat="1" ht="14.25" customHeight="1"/>
    <row r="568" s="1" customFormat="1" ht="14.25" customHeight="1"/>
    <row r="569" s="1" customFormat="1" ht="14.25" customHeight="1"/>
    <row r="570" s="1" customFormat="1" ht="14.25" customHeight="1"/>
    <row r="571" s="1" customFormat="1" ht="14.25" customHeight="1"/>
    <row r="572" s="1" customFormat="1" ht="14.25" customHeight="1"/>
    <row r="573" s="1" customFormat="1" ht="14.25" customHeight="1"/>
    <row r="574" s="1" customFormat="1" ht="14.25" customHeight="1"/>
    <row r="575" s="1" customFormat="1" ht="14.25" customHeight="1"/>
    <row r="576" s="1" customFormat="1" ht="14.25" customHeight="1"/>
    <row r="577" s="1" customFormat="1" ht="14.25" customHeight="1"/>
    <row r="578" s="1" customFormat="1" ht="14.25" customHeight="1"/>
    <row r="579" s="1" customFormat="1" ht="14.25" customHeight="1"/>
    <row r="580" s="1" customFormat="1" ht="14.25" customHeight="1"/>
    <row r="581" s="1" customFormat="1" ht="14.25" customHeight="1"/>
    <row r="582" s="1" customFormat="1" ht="14.25" customHeight="1"/>
    <row r="583" s="1" customFormat="1" ht="14.25" customHeight="1"/>
    <row r="584" s="1" customFormat="1" ht="14.25" customHeight="1"/>
    <row r="585" s="1" customFormat="1" ht="14.25" customHeight="1"/>
    <row r="586" s="1" customFormat="1" ht="14.25" customHeight="1"/>
    <row r="587" s="1" customFormat="1" ht="14.25" customHeight="1"/>
    <row r="588" s="1" customFormat="1" ht="14.25" customHeight="1"/>
    <row r="589" s="1" customFormat="1" ht="14.25" customHeight="1"/>
    <row r="590" s="1" customFormat="1" ht="14.25" customHeight="1"/>
    <row r="591" s="1" customFormat="1" ht="14.25" customHeight="1"/>
    <row r="592" s="1" customFormat="1" ht="14.25" customHeight="1"/>
    <row r="593" s="1" customFormat="1" ht="14.25" customHeight="1"/>
    <row r="594" s="1" customFormat="1" ht="14.25" customHeight="1"/>
    <row r="595" s="1" customFormat="1" ht="14.25" customHeight="1"/>
    <row r="596" s="1" customFormat="1" ht="14.25" customHeight="1"/>
    <row r="597" s="1" customFormat="1" ht="14.25" customHeight="1"/>
    <row r="598" s="1" customFormat="1" ht="14.25" customHeight="1"/>
    <row r="599" s="1" customFormat="1" ht="14.25" customHeight="1"/>
    <row r="600" s="1" customFormat="1" ht="14.25" customHeight="1"/>
    <row r="601" s="1" customFormat="1" ht="14.25" customHeight="1"/>
    <row r="602" s="1" customFormat="1" ht="14.25" customHeight="1"/>
    <row r="603" s="1" customFormat="1" ht="14.25" customHeight="1"/>
    <row r="604" s="1" customFormat="1" ht="14.25" customHeight="1"/>
    <row r="605" s="1" customFormat="1" ht="14.25" customHeight="1"/>
    <row r="606" s="1" customFormat="1" ht="14.25" customHeight="1"/>
    <row r="607" s="1" customFormat="1" ht="14.25" customHeight="1"/>
    <row r="608" s="1" customFormat="1" ht="14.25" customHeight="1"/>
    <row r="609" s="1" customFormat="1" ht="14.25" customHeight="1"/>
    <row r="610" s="1" customFormat="1" ht="14.25" customHeight="1"/>
    <row r="611" s="1" customFormat="1" ht="14.25" customHeight="1"/>
    <row r="612" s="1" customFormat="1" ht="14.25" customHeight="1"/>
    <row r="613" s="1" customFormat="1" ht="14.25" customHeight="1"/>
    <row r="614" s="1" customFormat="1" ht="14.25" customHeight="1"/>
    <row r="615" s="1" customFormat="1" ht="14.25" customHeight="1"/>
    <row r="616" s="1" customFormat="1" ht="14.25" customHeight="1"/>
    <row r="617" s="1" customFormat="1" ht="14.25" customHeight="1"/>
    <row r="618" s="1" customFormat="1" ht="14.25" customHeight="1"/>
    <row r="619" s="1" customFormat="1" ht="14.25" customHeight="1"/>
    <row r="620" s="1" customFormat="1" ht="14.25" customHeight="1"/>
    <row r="621" s="1" customFormat="1" ht="14.25" customHeight="1"/>
    <row r="622" s="1" customFormat="1" ht="14.25" customHeight="1"/>
    <row r="623" s="1" customFormat="1" ht="14.25" customHeight="1"/>
    <row r="624" s="1" customFormat="1" ht="14.25" customHeight="1"/>
    <row r="625" s="1" customFormat="1" ht="14.25" customHeight="1"/>
    <row r="626" s="1" customFormat="1" ht="14.25" customHeight="1"/>
    <row r="627" s="1" customFormat="1" ht="14.25" customHeight="1"/>
    <row r="628" s="1" customFormat="1" ht="14.25" customHeight="1"/>
    <row r="629" s="1" customFormat="1" ht="14.25" customHeight="1"/>
    <row r="630" s="1" customFormat="1" ht="14.25" customHeight="1"/>
    <row r="631" s="1" customFormat="1" ht="14.25" customHeight="1"/>
    <row r="632" s="1" customFormat="1" ht="14.25" customHeight="1"/>
    <row r="633" s="1" customFormat="1" ht="14.25" customHeight="1"/>
    <row r="634" s="1" customFormat="1" ht="14.25" customHeight="1"/>
    <row r="635" s="1" customFormat="1" ht="14.25" customHeight="1"/>
    <row r="636" s="1" customFormat="1" ht="14.25" customHeight="1"/>
    <row r="637" s="1" customFormat="1" ht="14.25" customHeight="1"/>
    <row r="638" s="1" customFormat="1" ht="14.25" customHeight="1"/>
    <row r="639" s="1" customFormat="1" ht="14.25" customHeight="1"/>
    <row r="640" s="1" customFormat="1" ht="14.25" customHeight="1"/>
    <row r="641" s="1" customFormat="1" ht="14.25" customHeight="1"/>
    <row r="642" s="1" customFormat="1" ht="14.25" customHeight="1"/>
    <row r="643" s="1" customFormat="1" ht="14.25" customHeight="1"/>
    <row r="644" s="1" customFormat="1" ht="14.25" customHeight="1"/>
    <row r="645" s="1" customFormat="1" ht="14.25" customHeight="1"/>
    <row r="646" s="1" customFormat="1" ht="14.25" customHeight="1"/>
    <row r="647" s="1" customFormat="1" ht="14.25" customHeight="1"/>
    <row r="648" s="1" customFormat="1" ht="14.25" customHeight="1"/>
    <row r="649" s="1" customFormat="1" ht="14.25" customHeight="1"/>
    <row r="650" s="1" customFormat="1" ht="14.25" customHeight="1"/>
    <row r="651" s="1" customFormat="1" ht="14.25" customHeight="1"/>
    <row r="652" s="1" customFormat="1" ht="14.25" customHeight="1"/>
    <row r="653" s="1" customFormat="1" ht="14.25" customHeight="1"/>
    <row r="654" s="1" customFormat="1" ht="14.25" customHeight="1"/>
    <row r="655" s="1" customFormat="1" ht="14.25" customHeight="1"/>
    <row r="656" s="1" customFormat="1" ht="14.25" customHeight="1"/>
    <row r="657" s="1" customFormat="1" ht="14.25" customHeight="1"/>
    <row r="658" s="1" customFormat="1" ht="14.25" customHeight="1"/>
    <row r="659" s="1" customFormat="1" ht="14.25" customHeight="1"/>
    <row r="660" s="1" customFormat="1" ht="14.25" customHeight="1"/>
    <row r="661" s="1" customFormat="1" ht="14.25" customHeight="1"/>
    <row r="662" s="1" customFormat="1" ht="14.25" customHeight="1"/>
    <row r="663" s="1" customFormat="1" ht="14.25" customHeight="1"/>
    <row r="664" s="1" customFormat="1" ht="14.25" customHeight="1"/>
    <row r="665" s="1" customFormat="1" ht="14.25" customHeight="1"/>
    <row r="666" s="1" customFormat="1" ht="14.25" customHeight="1"/>
    <row r="667" s="1" customFormat="1" ht="14.25" customHeight="1"/>
    <row r="668" s="1" customFormat="1" ht="14.25" customHeight="1"/>
    <row r="669" s="1" customFormat="1" ht="14.25" customHeight="1"/>
    <row r="670" s="1" customFormat="1" ht="14.25" customHeight="1"/>
    <row r="671" s="1" customFormat="1" ht="14.25" customHeight="1"/>
    <row r="672" s="1" customFormat="1" ht="14.25" customHeight="1"/>
    <row r="673" s="1" customFormat="1" ht="14.25" customHeight="1"/>
    <row r="674" s="1" customFormat="1" ht="14.25" customHeight="1"/>
    <row r="675" s="1" customFormat="1" ht="14.25" customHeight="1"/>
    <row r="676" s="1" customFormat="1" ht="14.25" customHeight="1"/>
    <row r="677" s="1" customFormat="1" ht="14.25" customHeight="1"/>
    <row r="678" s="1" customFormat="1" ht="14.25" customHeight="1"/>
    <row r="679" s="1" customFormat="1" ht="14.25" customHeight="1"/>
    <row r="680" s="1" customFormat="1" ht="14.25" customHeight="1"/>
    <row r="681" s="1" customFormat="1" ht="14.25" customHeight="1"/>
    <row r="682" s="1" customFormat="1" ht="14.25" customHeight="1"/>
    <row r="683" s="1" customFormat="1" ht="14.25" customHeight="1"/>
    <row r="684" s="1" customFormat="1" ht="14.25" customHeight="1"/>
    <row r="685" s="1" customFormat="1" ht="14.25" customHeight="1"/>
    <row r="686" s="1" customFormat="1" ht="14.25" customHeight="1"/>
    <row r="687" s="1" customFormat="1" ht="14.25" customHeight="1"/>
    <row r="688" s="1" customFormat="1" ht="14.25" customHeight="1"/>
    <row r="689" s="1" customFormat="1" ht="14.25" customHeight="1"/>
    <row r="690" s="1" customFormat="1" ht="14.25" customHeight="1"/>
    <row r="691" s="1" customFormat="1" ht="14.25" customHeight="1"/>
    <row r="692" s="1" customFormat="1" ht="14.25" customHeight="1"/>
    <row r="693" s="1" customFormat="1" ht="14.25" customHeight="1"/>
    <row r="694" s="1" customFormat="1" ht="14.25" customHeight="1"/>
    <row r="695" s="1" customFormat="1" ht="14.25" customHeight="1"/>
    <row r="696" s="1" customFormat="1" ht="14.25" customHeight="1"/>
    <row r="697" s="1" customFormat="1" ht="14.25" customHeight="1"/>
    <row r="698" s="1" customFormat="1" ht="14.25" customHeight="1"/>
    <row r="699" s="1" customFormat="1" ht="14.25" customHeight="1"/>
    <row r="700" s="1" customFormat="1" ht="14.25" customHeight="1"/>
    <row r="701" s="1" customFormat="1" ht="14.25" customHeight="1"/>
    <row r="702" s="1" customFormat="1" ht="14.25" customHeight="1"/>
    <row r="703" s="1" customFormat="1" ht="14.25" customHeight="1"/>
    <row r="704" s="1" customFormat="1" ht="14.25" customHeight="1"/>
    <row r="705" s="1" customFormat="1" ht="14.25" customHeight="1"/>
    <row r="706" s="1" customFormat="1" ht="14.25" customHeight="1"/>
    <row r="707" s="1" customFormat="1" ht="14.25" customHeight="1"/>
    <row r="708" s="1" customFormat="1" ht="14.25" customHeight="1"/>
    <row r="709" s="1" customFormat="1" ht="14.25" customHeight="1"/>
    <row r="710" s="1" customFormat="1" ht="14.25" customHeight="1"/>
    <row r="711" s="1" customFormat="1" ht="14.25" customHeight="1"/>
    <row r="712" s="1" customFormat="1" ht="14.25" customHeight="1"/>
    <row r="713" s="1" customFormat="1" ht="14.25" customHeight="1"/>
    <row r="714" s="1" customFormat="1" ht="14.25" customHeight="1"/>
    <row r="715" s="1" customFormat="1" ht="14.25" customHeight="1"/>
    <row r="716" s="1" customFormat="1" ht="14.25" customHeight="1"/>
    <row r="717" s="1" customFormat="1" ht="14.25" customHeight="1"/>
    <row r="718" s="1" customFormat="1" ht="14.25" customHeight="1"/>
    <row r="719" s="1" customFormat="1" ht="14.25" customHeight="1"/>
    <row r="720" s="1" customFormat="1" ht="14.25" customHeight="1"/>
    <row r="721" s="1" customFormat="1" ht="14.25" customHeight="1"/>
    <row r="722" s="1" customFormat="1" ht="14.25" customHeight="1"/>
    <row r="723" s="1" customFormat="1" ht="14.25" customHeight="1"/>
    <row r="724" s="1" customFormat="1" ht="14.25" customHeight="1"/>
    <row r="725" s="1" customFormat="1" ht="14.25" customHeight="1"/>
    <row r="726" s="1" customFormat="1" ht="14.25" customHeight="1"/>
    <row r="727" s="1" customFormat="1" ht="14.25" customHeight="1"/>
    <row r="728" s="1" customFormat="1" ht="14.25" customHeight="1"/>
    <row r="729" s="1" customFormat="1" ht="14.25" customHeight="1"/>
    <row r="730" s="1" customFormat="1" ht="14.25" customHeight="1"/>
    <row r="731" s="1" customFormat="1" ht="14.25" customHeight="1"/>
    <row r="732" s="1" customFormat="1" ht="14.25" customHeight="1"/>
    <row r="733" s="1" customFormat="1" ht="14.25" customHeight="1"/>
    <row r="734" s="1" customFormat="1" ht="14.25" customHeight="1"/>
    <row r="735" s="1" customFormat="1" ht="14.25" customHeight="1"/>
    <row r="736" s="1" customFormat="1" ht="14.25" customHeight="1"/>
    <row r="737" s="1" customFormat="1" ht="14.25" customHeight="1"/>
    <row r="738" s="1" customFormat="1" ht="14.25" customHeight="1"/>
    <row r="739" s="1" customFormat="1" ht="14.25" customHeight="1"/>
    <row r="740" s="1" customFormat="1" ht="14.25" customHeight="1"/>
    <row r="741" s="1" customFormat="1" ht="14.25" customHeight="1"/>
    <row r="742" s="1" customFormat="1" ht="14.25" customHeight="1"/>
    <row r="743" s="1" customFormat="1" ht="14.25" customHeight="1"/>
    <row r="744" s="1" customFormat="1" ht="14.25" customHeight="1"/>
    <row r="745" s="1" customFormat="1" ht="14.25" customHeight="1"/>
    <row r="746" s="1" customFormat="1" ht="14.25" customHeight="1"/>
    <row r="747" s="1" customFormat="1" ht="14.25" customHeight="1"/>
    <row r="748" s="1" customFormat="1" ht="14.25" customHeight="1"/>
    <row r="749" s="1" customFormat="1" ht="14.25" customHeight="1"/>
    <row r="750" s="1" customFormat="1" ht="14.25" customHeight="1"/>
    <row r="751" s="1" customFormat="1" ht="14.25" customHeight="1"/>
    <row r="752" s="1" customFormat="1" ht="14.25" customHeight="1"/>
    <row r="753" s="1" customFormat="1" ht="14.25" customHeight="1"/>
    <row r="754" s="1" customFormat="1" ht="14.25" customHeight="1"/>
    <row r="755" s="1" customFormat="1" ht="14.25" customHeight="1"/>
    <row r="756" s="1" customFormat="1" ht="14.25" customHeight="1"/>
    <row r="757" s="1" customFormat="1" ht="14.25" customHeight="1"/>
    <row r="758" s="1" customFormat="1" ht="14.25" customHeight="1"/>
    <row r="759" s="1" customFormat="1" ht="14.25" customHeight="1"/>
    <row r="760" s="1" customFormat="1" ht="14.25" customHeight="1"/>
    <row r="761" s="1" customFormat="1" ht="14.25" customHeight="1"/>
    <row r="762" s="1" customFormat="1" ht="14.25" customHeight="1"/>
    <row r="763" s="1" customFormat="1" ht="14.25" customHeight="1"/>
    <row r="764" s="1" customFormat="1" ht="14.25" customHeight="1"/>
    <row r="765" s="1" customFormat="1" ht="14.25" customHeight="1"/>
    <row r="766" s="1" customFormat="1" ht="14.25" customHeight="1"/>
    <row r="767" s="1" customFormat="1" ht="14.25" customHeight="1"/>
    <row r="768" s="1" customFormat="1" ht="14.25" customHeight="1"/>
    <row r="769" s="1" customFormat="1" ht="14.25" customHeight="1"/>
    <row r="770" s="1" customFormat="1" ht="14.25" customHeight="1"/>
    <row r="771" s="1" customFormat="1" ht="14.25" customHeight="1"/>
    <row r="772" s="1" customFormat="1" ht="14.25" customHeight="1"/>
    <row r="773" s="1" customFormat="1" ht="14.25" customHeight="1"/>
    <row r="774" s="1" customFormat="1" ht="14.25" customHeight="1"/>
    <row r="775" s="1" customFormat="1" ht="14.25" customHeight="1"/>
    <row r="776" s="1" customFormat="1" ht="14.25" customHeight="1"/>
    <row r="777" s="1" customFormat="1" ht="14.25" customHeight="1"/>
    <row r="778" s="1" customFormat="1" ht="14.25" customHeight="1"/>
    <row r="779" s="1" customFormat="1" ht="14.25" customHeight="1"/>
    <row r="780" s="1" customFormat="1" ht="14.25" customHeight="1"/>
    <row r="781" s="1" customFormat="1" ht="14.25" customHeight="1"/>
    <row r="782" s="1" customFormat="1" ht="14.25" customHeight="1"/>
    <row r="783" s="1" customFormat="1" ht="14.25" customHeight="1"/>
    <row r="784" s="1" customFormat="1" ht="14.25" customHeight="1"/>
    <row r="785" s="1" customFormat="1" ht="14.25" customHeight="1"/>
    <row r="786" s="1" customFormat="1" ht="14.25" customHeight="1"/>
    <row r="787" s="1" customFormat="1" ht="14.25" customHeight="1"/>
    <row r="788" s="1" customFormat="1" ht="14.25" customHeight="1"/>
    <row r="789" s="1" customFormat="1" ht="14.25" customHeight="1"/>
    <row r="790" s="1" customFormat="1" ht="14.25" customHeight="1"/>
    <row r="791" s="1" customFormat="1" ht="14.25" customHeight="1"/>
    <row r="792" s="1" customFormat="1" ht="14.25" customHeight="1"/>
    <row r="793" s="1" customFormat="1" ht="14.25" customHeight="1"/>
    <row r="794" s="1" customFormat="1" ht="14.25" customHeight="1"/>
    <row r="795" s="1" customFormat="1" ht="14.25" customHeight="1"/>
    <row r="796" s="1" customFormat="1" ht="14.25" customHeight="1"/>
    <row r="797" s="1" customFormat="1" ht="14.25" customHeight="1"/>
    <row r="798" s="1" customFormat="1" ht="14.25" customHeight="1"/>
    <row r="799" s="1" customFormat="1" ht="14.25" customHeight="1"/>
    <row r="800" s="1" customFormat="1" ht="14.25" customHeight="1"/>
    <row r="801" s="1" customFormat="1" ht="14.25" customHeight="1"/>
    <row r="802" s="1" customFormat="1" ht="14.25" customHeight="1"/>
    <row r="803" s="1" customFormat="1" ht="14.25" customHeight="1"/>
    <row r="804" s="1" customFormat="1" ht="14.25" customHeight="1"/>
    <row r="805" s="1" customFormat="1" ht="14.25" customHeight="1"/>
    <row r="806" s="1" customFormat="1" ht="14.25" customHeight="1"/>
    <row r="807" s="1" customFormat="1" ht="14.25" customHeight="1"/>
    <row r="808" s="1" customFormat="1" ht="14.25" customHeight="1"/>
    <row r="809" s="1" customFormat="1" ht="14.25" customHeight="1"/>
    <row r="810" s="1" customFormat="1" ht="14.25" customHeight="1"/>
    <row r="811" s="1" customFormat="1" ht="14.25" customHeight="1"/>
    <row r="812" s="1" customFormat="1" ht="14.25" customHeight="1"/>
    <row r="813" s="1" customFormat="1" ht="14.25" customHeight="1"/>
    <row r="814" s="1" customFormat="1" ht="14.25" customHeight="1"/>
    <row r="815" s="1" customFormat="1" ht="14.25" customHeight="1"/>
    <row r="816" s="1" customFormat="1" ht="14.25" customHeight="1"/>
    <row r="817" s="1" customFormat="1" ht="14.25" customHeight="1"/>
    <row r="818" s="1" customFormat="1" ht="14.25" customHeight="1"/>
    <row r="819" s="1" customFormat="1" ht="14.25" customHeight="1"/>
    <row r="820" s="1" customFormat="1" ht="14.25" customHeight="1"/>
    <row r="821" s="1" customFormat="1" ht="14.25" customHeight="1"/>
    <row r="822" s="1" customFormat="1" ht="14.25" customHeight="1"/>
    <row r="823" s="1" customFormat="1" ht="14.25" customHeight="1"/>
    <row r="824" s="1" customFormat="1" ht="14.25" customHeight="1"/>
    <row r="825" s="1" customFormat="1" ht="14.25" customHeight="1"/>
    <row r="826" s="1" customFormat="1" ht="14.25" customHeight="1"/>
    <row r="827" s="1" customFormat="1" ht="14.25" customHeight="1"/>
    <row r="828" s="1" customFormat="1" ht="14.25" customHeight="1"/>
    <row r="829" s="1" customFormat="1" ht="14.25" customHeight="1"/>
    <row r="830" s="1" customFormat="1" ht="14.25" customHeight="1"/>
    <row r="831" s="1" customFormat="1" ht="14.25" customHeight="1"/>
    <row r="832" s="1" customFormat="1" ht="14.25" customHeight="1"/>
    <row r="833" s="1" customFormat="1" ht="14.25" customHeight="1"/>
    <row r="834" s="1" customFormat="1" ht="14.25" customHeight="1"/>
    <row r="835" s="1" customFormat="1" ht="14.25" customHeight="1"/>
    <row r="836" s="1" customFormat="1" ht="14.25" customHeight="1"/>
    <row r="837" s="1" customFormat="1" ht="14.25" customHeight="1"/>
    <row r="838" s="1" customFormat="1" ht="14.25" customHeight="1"/>
    <row r="839" s="1" customFormat="1" ht="14.25" customHeight="1"/>
    <row r="840" s="1" customFormat="1" ht="14.25" customHeight="1"/>
    <row r="841" s="1" customFormat="1" ht="14.25" customHeight="1"/>
    <row r="842" s="1" customFormat="1" ht="14.25" customHeight="1"/>
    <row r="843" s="1" customFormat="1" ht="14.25" customHeight="1"/>
    <row r="844" s="1" customFormat="1" ht="14.25" customHeight="1"/>
    <row r="845" s="1" customFormat="1" ht="14.25" customHeight="1"/>
    <row r="846" s="1" customFormat="1" ht="14.25" customHeight="1"/>
    <row r="847" s="1" customFormat="1" ht="14.25" customHeight="1"/>
    <row r="848" s="1" customFormat="1" ht="14.25" customHeight="1"/>
    <row r="849" s="1" customFormat="1" ht="14.25" customHeight="1"/>
    <row r="850" s="1" customFormat="1" ht="14.25" customHeight="1"/>
    <row r="851" s="1" customFormat="1" ht="14.25" customHeight="1"/>
    <row r="852" s="1" customFormat="1" ht="14.25" customHeight="1"/>
    <row r="853" s="1" customFormat="1" ht="14.25" customHeight="1"/>
    <row r="854" s="1" customFormat="1" ht="14.25" customHeight="1"/>
    <row r="855" s="1" customFormat="1" ht="14.25" customHeight="1"/>
    <row r="856" s="1" customFormat="1" ht="14.25" customHeight="1"/>
    <row r="857" s="1" customFormat="1" ht="14.25" customHeight="1"/>
    <row r="858" s="1" customFormat="1" ht="14.25" customHeight="1"/>
    <row r="859" s="1" customFormat="1" ht="14.25" customHeight="1"/>
    <row r="860" s="1" customFormat="1" ht="14.25" customHeight="1"/>
    <row r="861" s="1" customFormat="1" ht="14.25" customHeight="1"/>
    <row r="862" s="1" customFormat="1" ht="14.25" customHeight="1"/>
    <row r="863" s="1" customFormat="1" ht="14.25" customHeight="1"/>
    <row r="864" s="1" customFormat="1" ht="14.25" customHeight="1"/>
    <row r="865" s="1" customFormat="1" ht="14.25" customHeight="1"/>
    <row r="866" s="1" customFormat="1" ht="14.25" customHeight="1"/>
    <row r="867" s="1" customFormat="1" ht="14.25" customHeight="1"/>
    <row r="868" s="1" customFormat="1" ht="14.25" customHeight="1"/>
    <row r="869" s="1" customFormat="1" ht="14.25" customHeight="1"/>
    <row r="870" s="1" customFormat="1" ht="14.25" customHeight="1"/>
    <row r="871" s="1" customFormat="1" ht="14.25" customHeight="1"/>
    <row r="872" s="1" customFormat="1" ht="14.25" customHeight="1"/>
    <row r="873" s="1" customFormat="1" ht="14.25" customHeight="1"/>
    <row r="874" s="1" customFormat="1" ht="14.25" customHeight="1"/>
    <row r="875" s="1" customFormat="1" ht="14.25" customHeight="1"/>
    <row r="876" s="1" customFormat="1" ht="14.25" customHeight="1"/>
    <row r="877" s="1" customFormat="1" ht="14.25" customHeight="1"/>
    <row r="878" s="1" customFormat="1" ht="14.25" customHeight="1"/>
    <row r="879" s="1" customFormat="1" ht="14.25" customHeight="1"/>
    <row r="880" s="1" customFormat="1" ht="14.25" customHeight="1"/>
    <row r="881" s="1" customFormat="1" ht="14.25" customHeight="1"/>
    <row r="882" s="1" customFormat="1" ht="14.25" customHeight="1"/>
    <row r="883" s="1" customFormat="1" ht="14.25" customHeight="1"/>
    <row r="884" s="1" customFormat="1" ht="14.25" customHeight="1"/>
    <row r="885" s="1" customFormat="1" ht="14.25" customHeight="1"/>
    <row r="886" s="1" customFormat="1" ht="14.25" customHeight="1"/>
    <row r="887" s="1" customFormat="1" ht="14.25" customHeight="1"/>
    <row r="888" s="1" customFormat="1" ht="14.25" customHeight="1"/>
    <row r="889" s="1" customFormat="1" ht="14.25" customHeight="1"/>
    <row r="890" s="1" customFormat="1" ht="14.25" customHeight="1"/>
    <row r="891" s="1" customFormat="1" ht="14.25" customHeight="1"/>
    <row r="892" s="1" customFormat="1" ht="14.25" customHeight="1"/>
    <row r="893" s="1" customFormat="1" ht="14.25" customHeight="1"/>
    <row r="894" s="1" customFormat="1" ht="14.25" customHeight="1"/>
    <row r="895" s="1" customFormat="1" ht="14.25" customHeight="1"/>
    <row r="896" s="1" customFormat="1" ht="14.25" customHeight="1"/>
    <row r="897" s="1" customFormat="1" ht="14.25" customHeight="1"/>
    <row r="898" s="1" customFormat="1" ht="14.25" customHeight="1"/>
    <row r="899" s="1" customFormat="1" ht="14.25" customHeight="1"/>
    <row r="900" s="1" customFormat="1" ht="14.25" customHeight="1"/>
    <row r="901" s="1" customFormat="1" ht="14.25" customHeight="1"/>
    <row r="902" s="1" customFormat="1" ht="14.25" customHeight="1"/>
    <row r="903" s="1" customFormat="1" ht="14.25" customHeight="1"/>
    <row r="904" s="1" customFormat="1" ht="14.25" customHeight="1"/>
    <row r="905" s="1" customFormat="1" ht="14.25" customHeight="1"/>
    <row r="906" s="1" customFormat="1" ht="14.25" customHeight="1"/>
    <row r="907" s="1" customFormat="1" ht="14.25" customHeight="1"/>
    <row r="908" s="1" customFormat="1" ht="14.25" customHeight="1"/>
    <row r="909" s="1" customFormat="1" ht="14.25" customHeight="1"/>
    <row r="910" s="1" customFormat="1" ht="14.25" customHeight="1"/>
    <row r="911" s="1" customFormat="1" ht="14.25" customHeight="1"/>
    <row r="912" s="1" customFormat="1" ht="14.25" customHeight="1"/>
    <row r="913" s="1" customFormat="1" ht="14.25" customHeight="1"/>
    <row r="914" s="1" customFormat="1" ht="14.25" customHeight="1"/>
    <row r="915" s="1" customFormat="1" ht="14.25" customHeight="1"/>
    <row r="916" s="1" customFormat="1" ht="14.25" customHeight="1"/>
    <row r="917" s="1" customFormat="1" ht="14.25" customHeight="1"/>
    <row r="918" s="1" customFormat="1" ht="14.25" customHeight="1"/>
    <row r="919" s="1" customFormat="1" ht="14.25" customHeight="1"/>
    <row r="920" s="1" customFormat="1" ht="14.25" customHeight="1"/>
    <row r="921" s="1" customFormat="1" ht="14.25" customHeight="1"/>
    <row r="922" s="1" customFormat="1" ht="14.25" customHeight="1"/>
    <row r="923" s="1" customFormat="1" ht="14.25" customHeight="1"/>
    <row r="924" s="1" customFormat="1" ht="14.25" customHeight="1"/>
    <row r="925" s="1" customFormat="1" ht="14.25" customHeight="1"/>
    <row r="926" s="1" customFormat="1" ht="14.25" customHeight="1"/>
    <row r="927" s="1" customFormat="1" ht="14.25" customHeight="1"/>
    <row r="928" s="1" customFormat="1" ht="14.25" customHeight="1"/>
    <row r="929" s="1" customFormat="1" ht="14.25" customHeight="1"/>
    <row r="930" s="1" customFormat="1" ht="14.25" customHeight="1"/>
    <row r="931" s="1" customFormat="1" ht="14.25" customHeight="1"/>
    <row r="932" s="1" customFormat="1" ht="14.25" customHeight="1"/>
    <row r="933" s="1" customFormat="1" ht="14.25" customHeight="1"/>
    <row r="934" s="1" customFormat="1" ht="14.25" customHeight="1"/>
    <row r="935" s="1" customFormat="1" ht="14.25" customHeight="1"/>
    <row r="936" s="1" customFormat="1" ht="14.25" customHeight="1"/>
    <row r="937" s="1" customFormat="1" ht="14.25" customHeight="1"/>
    <row r="938" s="1" customFormat="1" ht="14.25" customHeight="1"/>
    <row r="939" s="1" customFormat="1" ht="14.25" customHeight="1"/>
    <row r="940" s="1" customFormat="1" ht="14.25" customHeight="1"/>
    <row r="941" s="1" customFormat="1" ht="14.25" customHeight="1"/>
    <row r="942" s="1" customFormat="1" ht="14.25" customHeight="1"/>
    <row r="943" s="1" customFormat="1" ht="14.25" customHeight="1"/>
    <row r="944" s="1" customFormat="1" ht="14.25" customHeight="1"/>
    <row r="945" s="1" customFormat="1" ht="14.25" customHeight="1"/>
    <row r="946" s="1" customFormat="1" ht="14.25" customHeight="1"/>
    <row r="947" s="1" customFormat="1" ht="14.25" customHeight="1"/>
    <row r="948" s="1" customFormat="1" ht="14.25" customHeight="1"/>
    <row r="949" s="1" customFormat="1" ht="14.25" customHeight="1"/>
    <row r="950" s="1" customFormat="1" ht="14.25" customHeight="1"/>
    <row r="951" s="1" customFormat="1" ht="14.25" customHeight="1"/>
    <row r="952" s="1" customFormat="1" ht="14.25" customHeight="1"/>
    <row r="953" s="1" customFormat="1" ht="14.25" customHeight="1"/>
    <row r="954" s="1" customFormat="1" ht="14.25" customHeight="1"/>
    <row r="955" s="1" customFormat="1" ht="14.25" customHeight="1"/>
    <row r="956" s="1" customFormat="1" ht="14.25" customHeight="1"/>
    <row r="957" s="1" customFormat="1" ht="14.25" customHeight="1"/>
    <row r="958" s="1" customFormat="1" ht="14.25" customHeight="1"/>
    <row r="959" s="1" customFormat="1" ht="14.25" customHeight="1"/>
    <row r="960" s="1" customFormat="1" ht="14.25" customHeight="1"/>
    <row r="961" s="1" customFormat="1" ht="14.25" customHeight="1"/>
    <row r="962" s="1" customFormat="1" ht="14.25" customHeight="1"/>
    <row r="963" s="1" customFormat="1" ht="14.25" customHeight="1"/>
    <row r="964" s="1" customFormat="1" ht="14.25" customHeight="1"/>
    <row r="965" s="1" customFormat="1" ht="14.25" customHeight="1"/>
    <row r="966" s="1" customFormat="1" ht="14.25" customHeight="1"/>
    <row r="967" s="1" customFormat="1" ht="14.25" customHeight="1"/>
    <row r="968" s="1" customFormat="1" ht="14.25" customHeight="1"/>
    <row r="969" s="1" customFormat="1" ht="14.25" customHeight="1"/>
    <row r="970" s="1" customFormat="1" ht="14.25" customHeight="1"/>
    <row r="971" s="1" customFormat="1" ht="14.25" customHeight="1"/>
    <row r="972" s="1" customFormat="1" ht="14.25" customHeight="1"/>
    <row r="973" s="1" customFormat="1" ht="14.25" customHeight="1"/>
    <row r="974" s="1" customFormat="1" ht="14.25" customHeight="1"/>
    <row r="975" s="1" customFormat="1" ht="14.25" customHeight="1"/>
    <row r="976" s="1" customFormat="1" ht="14.25" customHeight="1"/>
    <row r="977" s="1" customFormat="1" ht="14.25" customHeight="1"/>
    <row r="978" s="1" customFormat="1" ht="14.25" customHeight="1"/>
    <row r="979" s="1" customFormat="1" ht="14.25" customHeight="1"/>
    <row r="980" s="1" customFormat="1" ht="14.25" customHeight="1"/>
    <row r="981" s="1" customFormat="1" ht="14.25" customHeight="1"/>
    <row r="982" s="1" customFormat="1" ht="14.25" customHeight="1"/>
    <row r="983" s="1" customFormat="1" ht="14.25" customHeight="1"/>
    <row r="984" s="1" customFormat="1" ht="14.25" customHeight="1"/>
    <row r="985" s="1" customFormat="1" ht="14.25" customHeight="1"/>
    <row r="986" s="1" customFormat="1" ht="14.25" customHeight="1"/>
    <row r="987" s="1" customFormat="1" ht="14.25" customHeight="1"/>
    <row r="988" s="1" customFormat="1" ht="14.25" customHeight="1"/>
    <row r="989" s="1" customFormat="1" ht="14.25" customHeight="1"/>
    <row r="990" s="1" customFormat="1" ht="14.25" customHeight="1"/>
    <row r="991" s="1" customFormat="1" ht="14.25" customHeight="1"/>
    <row r="992" s="1" customFormat="1" ht="14.25" customHeight="1"/>
    <row r="993" s="1" customFormat="1" ht="14.25" customHeight="1"/>
    <row r="994" s="1" customFormat="1" ht="14.25" customHeight="1"/>
    <row r="995" s="1" customFormat="1" ht="14.25" customHeight="1"/>
    <row r="996" s="1" customFormat="1" ht="14.25" customHeight="1"/>
    <row r="997" s="1" customFormat="1" ht="14.25" customHeight="1"/>
    <row r="998" s="1" customFormat="1" ht="14.25" customHeight="1"/>
    <row r="999" s="1" customFormat="1" ht="14.25" customHeight="1"/>
    <row r="1000" s="1" customFormat="1" ht="14.25" customHeight="1"/>
    <row r="1001" s="1" customFormat="1" ht="14.25" customHeight="1"/>
    <row r="1002" s="1" customFormat="1" ht="14.25" customHeight="1"/>
    <row r="1003" s="1" customFormat="1" ht="14.25" customHeight="1"/>
    <row r="1004" s="1" customFormat="1" ht="14.25" customHeight="1"/>
    <row r="1005" s="1" customFormat="1" ht="14.25" customHeight="1"/>
    <row r="1006" s="1" customFormat="1" ht="14.25" customHeight="1"/>
    <row r="1007" s="1" customFormat="1" ht="14.25" customHeight="1"/>
    <row r="1008" s="1" customFormat="1" ht="14.25" customHeight="1"/>
    <row r="1009" s="1" customFormat="1" ht="14.25" customHeight="1"/>
    <row r="1010" s="1" customFormat="1" ht="14.25" customHeight="1"/>
    <row r="1011" s="1" customFormat="1" ht="14.25" customHeight="1"/>
    <row r="1012" s="1" customFormat="1" ht="14.25" customHeight="1"/>
    <row r="1013" s="1" customFormat="1" ht="14.25" customHeight="1"/>
    <row r="1014" s="1" customFormat="1" ht="14.25" customHeight="1"/>
    <row r="1015" s="1" customFormat="1" ht="14.25" customHeight="1"/>
    <row r="1016" s="1" customFormat="1" ht="14.25" customHeight="1"/>
    <row r="1017" s="1" customFormat="1" ht="14.25" customHeight="1"/>
    <row r="1018" s="1" customFormat="1" ht="14.25" customHeight="1"/>
    <row r="1019" s="1" customFormat="1" ht="14.25" customHeight="1"/>
    <row r="1020" s="1" customFormat="1" ht="14.25" customHeight="1"/>
    <row r="1021" s="1" customFormat="1" ht="14.25" customHeight="1"/>
    <row r="1022" s="1" customFormat="1" ht="14.25" customHeight="1"/>
    <row r="1023" s="1" customFormat="1" ht="14.25" customHeight="1"/>
    <row r="1024" s="1" customFormat="1" ht="14.25" customHeight="1"/>
    <row r="1025" s="1" customFormat="1" ht="14.25" customHeight="1"/>
    <row r="1026" s="1" customFormat="1" ht="14.25" customHeight="1"/>
    <row r="1027" s="1" customFormat="1" ht="14.25" customHeight="1"/>
    <row r="1028" s="1" customFormat="1" ht="14.25" customHeight="1"/>
    <row r="1029" s="1" customFormat="1" ht="14.25" customHeight="1"/>
    <row r="1030" s="1" customFormat="1" ht="14.25" customHeight="1"/>
    <row r="1031" s="1" customFormat="1" ht="14.25" customHeight="1"/>
    <row r="1032" s="1" customFormat="1" ht="14.25" customHeight="1"/>
    <row r="1033" s="1" customFormat="1" ht="14.25" customHeight="1"/>
    <row r="1034" s="1" customFormat="1" ht="14.25" customHeight="1"/>
    <row r="1035" s="1" customFormat="1" ht="14.25" customHeight="1"/>
    <row r="1036" s="1" customFormat="1" ht="14.25" customHeight="1"/>
    <row r="1037" s="1" customFormat="1" ht="14.25" customHeight="1"/>
    <row r="1038" s="1" customFormat="1" ht="14.25" customHeight="1"/>
    <row r="1039" s="1" customFormat="1" ht="14.25" customHeight="1"/>
    <row r="1040" s="1" customFormat="1" ht="14.25" customHeight="1"/>
    <row r="1041" s="1" customFormat="1" ht="14.25" customHeight="1"/>
    <row r="1042" s="1" customFormat="1" ht="14.25" customHeight="1"/>
    <row r="1043" s="1" customFormat="1" ht="14.25" customHeight="1"/>
    <row r="1044" s="1" customFormat="1" ht="14.25" customHeight="1"/>
    <row r="1045" s="1" customFormat="1" ht="14.25" customHeight="1"/>
    <row r="1046" s="1" customFormat="1" ht="14.25" customHeight="1"/>
    <row r="1047" s="1" customFormat="1" ht="14.25" customHeight="1"/>
    <row r="1048" s="1" customFormat="1" ht="14.25" customHeight="1"/>
    <row r="1049" s="1" customFormat="1" ht="14.25" customHeight="1"/>
    <row r="1050" s="1" customFormat="1" ht="14.25" customHeight="1"/>
    <row r="1051" s="1" customFormat="1" ht="14.25" customHeight="1"/>
    <row r="1052" s="1" customFormat="1" ht="14.25" customHeight="1"/>
    <row r="1053" s="1" customFormat="1" ht="14.25" customHeight="1"/>
    <row r="1054" s="1" customFormat="1" ht="14.25" customHeight="1"/>
    <row r="1055" s="1" customFormat="1" ht="14.25" customHeight="1"/>
    <row r="1056" s="1" customFormat="1" ht="14.25" customHeight="1"/>
    <row r="1057" s="1" customFormat="1" ht="14.25" customHeight="1"/>
    <row r="1058" s="1" customFormat="1" ht="14.25" customHeight="1"/>
    <row r="1059" s="1" customFormat="1" ht="14.25" customHeight="1"/>
    <row r="1060" s="1" customFormat="1" ht="14.25" customHeight="1"/>
    <row r="1061" s="1" customFormat="1" ht="14.25" customHeight="1"/>
    <row r="1062" s="1" customFormat="1" ht="14.25" customHeight="1"/>
    <row r="1063" s="1" customFormat="1" ht="14.25" customHeight="1"/>
    <row r="1064" s="1" customFormat="1" ht="14.25" customHeight="1"/>
    <row r="1065" s="1" customFormat="1" ht="14.25" customHeight="1"/>
    <row r="1066" s="1" customFormat="1" ht="14.25" customHeight="1"/>
    <row r="1067" s="1" customFormat="1" ht="14.25" customHeight="1"/>
    <row r="1068" s="1" customFormat="1" ht="14.25" customHeight="1"/>
    <row r="1069" s="1" customFormat="1" ht="14.25" customHeight="1"/>
    <row r="1070" s="1" customFormat="1" ht="14.25" customHeight="1"/>
    <row r="1071" s="1" customFormat="1" ht="14.25" customHeight="1"/>
    <row r="1072" s="1" customFormat="1" ht="14.25" customHeight="1"/>
    <row r="1073" s="1" customFormat="1" ht="14.25" customHeight="1"/>
    <row r="1074" s="1" customFormat="1" ht="14.25" customHeight="1"/>
    <row r="1075" s="1" customFormat="1" ht="14.25" customHeight="1"/>
    <row r="1076" s="1" customFormat="1" ht="14.25" customHeight="1"/>
    <row r="1077" s="1" customFormat="1" ht="14.25" customHeight="1"/>
    <row r="1078" s="1" customFormat="1" ht="14.25" customHeight="1"/>
    <row r="1079" s="1" customFormat="1" ht="14.25" customHeight="1"/>
    <row r="1080" s="1" customFormat="1" ht="14.25" customHeight="1"/>
    <row r="1081" s="1" customFormat="1" ht="14.25" customHeight="1"/>
    <row r="1082" s="1" customFormat="1" ht="14.25" customHeight="1"/>
    <row r="1083" s="1" customFormat="1" ht="14.25" customHeight="1"/>
    <row r="1084" s="1" customFormat="1" ht="14.25" customHeight="1"/>
    <row r="1085" s="1" customFormat="1" ht="14.25" customHeight="1"/>
    <row r="1086" s="1" customFormat="1" ht="14.25" customHeight="1"/>
    <row r="1087" s="1" customFormat="1" ht="14.25" customHeight="1"/>
    <row r="1088" s="1" customFormat="1" ht="14.25" customHeight="1"/>
    <row r="1089" s="1" customFormat="1" ht="14.25" customHeight="1"/>
    <row r="1090" s="1" customFormat="1" ht="14.25" customHeight="1"/>
    <row r="1091" s="1" customFormat="1" ht="14.25" customHeight="1"/>
    <row r="1092" s="1" customFormat="1" ht="14.25" customHeight="1"/>
    <row r="1093" s="1" customFormat="1" ht="14.25" customHeight="1"/>
    <row r="1094" s="1" customFormat="1" ht="14.25" customHeight="1"/>
    <row r="1095" s="1" customFormat="1" ht="14.25" customHeight="1"/>
    <row r="1096" s="1" customFormat="1" ht="14.25" customHeight="1"/>
    <row r="1097" s="1" customFormat="1" ht="14.25" customHeight="1"/>
    <row r="1098" s="1" customFormat="1" ht="14.25" customHeight="1"/>
    <row r="1099" s="1" customFormat="1" ht="14.25" customHeight="1"/>
    <row r="1100" s="1" customFormat="1" ht="14.25" customHeight="1"/>
    <row r="1101" s="1" customFormat="1" ht="14.25" customHeight="1"/>
    <row r="1102" s="1" customFormat="1" ht="14.25" customHeight="1"/>
    <row r="1103" s="1" customFormat="1" ht="14.25" customHeight="1"/>
    <row r="1104" s="1" customFormat="1" ht="14.25" customHeight="1"/>
    <row r="1105" s="1" customFormat="1" ht="14.25" customHeight="1"/>
    <row r="1106" s="1" customFormat="1" ht="14.25" customHeight="1"/>
    <row r="1107" s="1" customFormat="1" ht="14.25" customHeight="1"/>
    <row r="1108" s="1" customFormat="1" ht="14.25" customHeight="1"/>
    <row r="1109" s="1" customFormat="1" ht="14.25" customHeight="1"/>
    <row r="1110" s="1" customFormat="1" ht="14.25" customHeight="1"/>
    <row r="1111" s="1" customFormat="1" ht="14.25" customHeight="1"/>
    <row r="1112" s="1" customFormat="1" ht="14.25" customHeight="1"/>
    <row r="1113" s="1" customFormat="1" ht="14.25" customHeight="1"/>
    <row r="1114" s="1" customFormat="1" ht="14.25" customHeight="1"/>
    <row r="1115" s="1" customFormat="1" ht="14.25" customHeight="1"/>
    <row r="1116" s="1" customFormat="1" ht="14.25" customHeight="1"/>
    <row r="1117" s="1" customFormat="1" ht="14.25" customHeight="1"/>
    <row r="1118" s="1" customFormat="1" ht="14.25" customHeight="1"/>
    <row r="1119" s="1" customFormat="1" ht="14.25" customHeight="1"/>
    <row r="1120" s="1" customFormat="1" ht="14.25" customHeight="1"/>
    <row r="1121" s="1" customFormat="1" ht="14.25" customHeight="1"/>
    <row r="1122" s="1" customFormat="1" ht="14.25" customHeight="1"/>
    <row r="1123" s="1" customFormat="1" ht="14.25" customHeight="1"/>
    <row r="1124" s="1" customFormat="1" ht="14.25" customHeight="1"/>
    <row r="1125" s="1" customFormat="1" ht="14.25" customHeight="1"/>
    <row r="1126" s="1" customFormat="1" ht="14.25" customHeight="1"/>
    <row r="1127" s="1" customFormat="1" ht="14.25" customHeight="1"/>
    <row r="1128" s="1" customFormat="1" ht="14.25" customHeight="1"/>
    <row r="1129" s="1" customFormat="1" ht="14.25" customHeight="1"/>
    <row r="1130" s="1" customFormat="1" ht="14.25" customHeight="1"/>
    <row r="1131" s="1" customFormat="1" ht="14.25" customHeight="1"/>
    <row r="1132" s="1" customFormat="1" ht="14.25" customHeight="1"/>
    <row r="1133" s="1" customFormat="1" ht="14.25" customHeight="1"/>
    <row r="1134" s="1" customFormat="1" ht="14.25" customHeight="1"/>
    <row r="1135" s="1" customFormat="1" ht="14.25" customHeight="1"/>
    <row r="1136" s="1" customFormat="1" ht="14.25" customHeight="1"/>
    <row r="1137" s="1" customFormat="1" ht="14.25" customHeight="1"/>
    <row r="1138" s="1" customFormat="1" ht="14.25" customHeight="1"/>
    <row r="1139" s="1" customFormat="1" ht="14.25" customHeight="1"/>
    <row r="1140" s="1" customFormat="1" ht="14.25" customHeight="1"/>
    <row r="1141" s="1" customFormat="1" ht="14.25" customHeight="1"/>
    <row r="1142" s="1" customFormat="1" ht="14.25" customHeight="1"/>
    <row r="1143" s="1" customFormat="1" ht="14.25" customHeight="1"/>
    <row r="1144" s="1" customFormat="1" ht="14.25" customHeight="1"/>
    <row r="1145" s="1" customFormat="1" ht="14.25" customHeight="1"/>
    <row r="1146" s="1" customFormat="1" ht="14.25" customHeight="1"/>
    <row r="1147" s="1" customFormat="1" ht="14.25" customHeight="1"/>
    <row r="1148" s="1" customFormat="1" ht="14.25" customHeight="1"/>
    <row r="1149" s="1" customFormat="1" ht="14.25" customHeight="1"/>
    <row r="1150" s="1" customFormat="1" ht="14.25" customHeight="1"/>
    <row r="1151" s="1" customFormat="1" ht="14.25" customHeight="1"/>
    <row r="1152" s="1" customFormat="1" ht="14.25" customHeight="1"/>
    <row r="1153" s="1" customFormat="1" ht="14.25" customHeight="1"/>
    <row r="1154" s="1" customFormat="1" ht="14.25" customHeight="1"/>
    <row r="1155" s="1" customFormat="1" ht="14.25" customHeight="1"/>
    <row r="1156" s="1" customFormat="1" ht="14.25" customHeight="1"/>
    <row r="1157" s="1" customFormat="1" ht="14.25" customHeight="1"/>
    <row r="1158" s="1" customFormat="1" ht="14.25" customHeight="1"/>
    <row r="1159" s="1" customFormat="1" ht="14.25" customHeight="1"/>
    <row r="1160" s="1" customFormat="1" ht="14.25" customHeight="1"/>
    <row r="1161" s="1" customFormat="1" ht="14.25" customHeight="1"/>
    <row r="1162" s="1" customFormat="1" ht="14.25" customHeight="1"/>
    <row r="1163" s="1" customFormat="1" ht="14.25" customHeight="1"/>
    <row r="1164" s="1" customFormat="1" ht="14.25" customHeight="1"/>
    <row r="1165" s="1" customFormat="1" ht="14.25" customHeight="1"/>
    <row r="1166" s="1" customFormat="1" ht="14.25" customHeight="1"/>
    <row r="1167" s="1" customFormat="1" ht="14.25" customHeight="1"/>
    <row r="1168" s="1" customFormat="1" ht="14.25" customHeight="1"/>
    <row r="1169" s="1" customFormat="1" ht="14.25" customHeight="1"/>
    <row r="1170" s="1" customFormat="1" ht="14.25" customHeight="1"/>
    <row r="1171" s="1" customFormat="1" ht="14.25" customHeight="1"/>
    <row r="1172" s="1" customFormat="1" ht="14.25" customHeight="1"/>
    <row r="1173" s="1" customFormat="1" ht="14.25" customHeight="1"/>
    <row r="1174" s="1" customFormat="1" ht="14.25" customHeight="1"/>
    <row r="1175" s="1" customFormat="1" ht="14.25" customHeight="1"/>
    <row r="1176" s="1" customFormat="1" ht="14.25" customHeight="1"/>
    <row r="1177" s="1" customFormat="1" ht="14.25" customHeight="1"/>
    <row r="1178" s="1" customFormat="1" ht="14.25" customHeight="1"/>
    <row r="1179" s="1" customFormat="1" ht="14.25" customHeight="1"/>
    <row r="1180" s="1" customFormat="1" ht="14.25" customHeight="1"/>
    <row r="1181" s="1" customFormat="1" ht="14.25" customHeight="1"/>
    <row r="1182" s="1" customFormat="1" ht="14.25" customHeight="1"/>
    <row r="1183" s="1" customFormat="1" ht="14.25" customHeight="1"/>
    <row r="1184" s="1" customFormat="1" ht="14.25" customHeight="1"/>
    <row r="1185" s="1" customFormat="1" ht="14.25" customHeight="1"/>
    <row r="1186" s="1" customFormat="1" ht="14.25" customHeight="1"/>
    <row r="1187" s="1" customFormat="1" ht="14.25" customHeight="1"/>
    <row r="1188" s="1" customFormat="1" ht="14.25" customHeight="1"/>
    <row r="1189" s="1" customFormat="1" ht="14.25" customHeight="1"/>
    <row r="1190" s="1" customFormat="1" ht="14.25" customHeight="1"/>
    <row r="1191" s="1" customFormat="1" ht="14.25" customHeight="1"/>
    <row r="1192" s="1" customFormat="1" ht="14.25" customHeight="1"/>
    <row r="1193" s="1" customFormat="1" ht="14.25" customHeight="1"/>
    <row r="1194" s="1" customFormat="1" ht="14.25" customHeight="1"/>
    <row r="1195" s="1" customFormat="1" ht="14.25" customHeight="1"/>
    <row r="1196" s="1" customFormat="1" ht="14.25" customHeight="1"/>
    <row r="1197" s="1" customFormat="1" ht="14.25" customHeight="1"/>
    <row r="1198" s="1" customFormat="1" ht="14.25" customHeight="1"/>
    <row r="1199" s="1" customFormat="1" ht="14.25" customHeight="1"/>
    <row r="1200" s="1" customFormat="1" ht="14.25" customHeight="1"/>
    <row r="1201" s="1" customFormat="1" ht="14.25" customHeight="1"/>
    <row r="1202" s="1" customFormat="1" ht="14.25" customHeight="1"/>
    <row r="1203" s="1" customFormat="1" ht="14.25" customHeight="1"/>
    <row r="1204" s="1" customFormat="1" ht="14.25" customHeight="1"/>
    <row r="1205" s="1" customFormat="1" ht="14.25" customHeight="1"/>
    <row r="1206" s="1" customFormat="1" ht="14.25" customHeight="1"/>
    <row r="1207" s="1" customFormat="1" ht="14.25" customHeight="1"/>
    <row r="1208" s="1" customFormat="1" ht="14.25" customHeight="1"/>
    <row r="1209" s="1" customFormat="1" ht="14.25" customHeight="1"/>
    <row r="1210" s="1" customFormat="1" ht="14.25" customHeight="1"/>
    <row r="1211" s="1" customFormat="1" ht="14.25" customHeight="1"/>
    <row r="1212" s="1" customFormat="1" ht="14.25" customHeight="1"/>
    <row r="1213" s="1" customFormat="1" ht="14.25" customHeight="1"/>
    <row r="1214" s="1" customFormat="1" ht="14.25" customHeight="1"/>
    <row r="1215" s="1" customFormat="1" ht="14.25" customHeight="1"/>
    <row r="1216" s="1" customFormat="1" ht="14.25" customHeight="1"/>
    <row r="1217" s="1" customFormat="1" ht="14.25" customHeight="1"/>
    <row r="1218" s="1" customFormat="1" ht="14.25" customHeight="1"/>
    <row r="1219" s="1" customFormat="1" ht="14.25" customHeight="1"/>
    <row r="1220" s="1" customFormat="1" ht="14.25" customHeight="1"/>
    <row r="1221" s="1" customFormat="1" ht="14.25" customHeight="1"/>
    <row r="1222" s="1" customFormat="1" ht="14.25" customHeight="1"/>
    <row r="1223" s="1" customFormat="1" ht="14.25" customHeight="1"/>
    <row r="1224" s="1" customFormat="1" ht="14.25" customHeight="1"/>
    <row r="1225" s="1" customFormat="1" ht="14.25" customHeight="1"/>
    <row r="1226" s="1" customFormat="1" ht="14.25" customHeight="1"/>
    <row r="1227" s="1" customFormat="1" ht="14.25" customHeight="1"/>
    <row r="1228" s="1" customFormat="1" ht="14.25" customHeight="1"/>
    <row r="1229" s="1" customFormat="1" ht="14.25" customHeight="1"/>
    <row r="1230" s="1" customFormat="1" ht="14.25" customHeight="1"/>
    <row r="1231" s="1" customFormat="1" ht="14.25" customHeight="1"/>
    <row r="1232" s="1" customFormat="1" ht="14.25" customHeight="1"/>
    <row r="1233" s="1" customFormat="1" ht="14.25" customHeight="1"/>
    <row r="1234" s="1" customFormat="1" ht="14.25" customHeight="1"/>
    <row r="1235" s="1" customFormat="1" ht="14.25" customHeight="1"/>
    <row r="1236" s="1" customFormat="1" ht="14.25" customHeight="1"/>
    <row r="1237" s="1" customFormat="1" ht="14.25" customHeight="1"/>
    <row r="1238" s="1" customFormat="1" ht="14.25" customHeight="1"/>
    <row r="1239" s="1" customFormat="1" ht="14.25" customHeight="1"/>
    <row r="1240" s="1" customFormat="1" ht="14.25" customHeight="1"/>
    <row r="1241" s="1" customFormat="1" ht="14.25" customHeight="1"/>
    <row r="1242" s="1" customFormat="1" ht="14.25" customHeight="1"/>
    <row r="1243" s="1" customFormat="1" ht="14.25" customHeight="1"/>
  </sheetData>
  <mergeCells count="27">
    <mergeCell ref="J6:K7"/>
    <mergeCell ref="S6:S8"/>
    <mergeCell ref="T6:T8"/>
    <mergeCell ref="U6:U8"/>
    <mergeCell ref="V6:V8"/>
    <mergeCell ref="W6:W8"/>
    <mergeCell ref="N6:N8"/>
    <mergeCell ref="O6:O8"/>
    <mergeCell ref="P6:P8"/>
    <mergeCell ref="Q5:Q8"/>
    <mergeCell ref="R6:R8"/>
    <mergeCell ref="A3:W3"/>
    <mergeCell ref="J5:M5"/>
    <mergeCell ref="N5:P5"/>
    <mergeCell ref="R5:W5"/>
    <mergeCell ref="A15:H15"/>
    <mergeCell ref="A5:A8"/>
    <mergeCell ref="B5:B8"/>
    <mergeCell ref="C5:C8"/>
    <mergeCell ref="D5:D8"/>
    <mergeCell ref="E5:E8"/>
    <mergeCell ref="F5:F8"/>
    <mergeCell ref="G5:G8"/>
    <mergeCell ref="H5:H8"/>
    <mergeCell ref="I5:I8"/>
    <mergeCell ref="L6:L8"/>
    <mergeCell ref="M6:M8"/>
  </mergeCells>
  <phoneticPr fontId="17" type="noConversion"/>
  <pageMargins left="0.75" right="0.75" top="1" bottom="1" header="0.5" footer="0.5"/>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44"/>
  <sheetViews>
    <sheetView showZeros="0" workbookViewId="0">
      <pane ySplit="1" topLeftCell="A2" activePane="bottomLeft" state="frozen"/>
      <selection pane="bottomLeft" activeCell="B7" sqref="B7"/>
    </sheetView>
  </sheetViews>
  <sheetFormatPr defaultColWidth="9.1796875" defaultRowHeight="12" customHeight="1"/>
  <cols>
    <col min="1" max="1" width="34.26953125" style="1" customWidth="1"/>
    <col min="2" max="2" width="29" style="1" customWidth="1"/>
    <col min="3" max="5" width="23.54296875" style="1" customWidth="1"/>
    <col min="6" max="6" width="11.26953125" style="1" customWidth="1"/>
    <col min="7" max="7" width="25.1796875" style="1" customWidth="1"/>
    <col min="8" max="8" width="15.54296875" style="1" customWidth="1"/>
    <col min="9" max="9" width="13.453125" style="1" customWidth="1"/>
    <col min="10" max="10" width="18.81640625" style="1" customWidth="1"/>
    <col min="11" max="16384" width="9.1796875" style="1"/>
  </cols>
  <sheetData>
    <row r="1" spans="1:10" ht="12" customHeight="1">
      <c r="A1" s="2"/>
      <c r="B1" s="2"/>
      <c r="C1" s="2"/>
      <c r="D1" s="2"/>
      <c r="E1" s="2"/>
      <c r="F1" s="2"/>
      <c r="G1" s="2"/>
      <c r="H1" s="2"/>
      <c r="I1" s="2"/>
      <c r="J1" s="2"/>
    </row>
    <row r="2" spans="1:10" ht="18" customHeight="1">
      <c r="J2" s="4" t="s">
        <v>272</v>
      </c>
    </row>
    <row r="3" spans="1:10" ht="39.75" customHeight="1">
      <c r="A3" s="213" t="str">
        <f>"2025"&amp;"年部门项目支出绩效目标表"</f>
        <v>2025年部门项目支出绩效目标表</v>
      </c>
      <c r="B3" s="214"/>
      <c r="C3" s="214"/>
      <c r="D3" s="214"/>
      <c r="E3" s="214"/>
      <c r="F3" s="215"/>
      <c r="G3" s="214"/>
      <c r="H3" s="215"/>
      <c r="I3" s="215"/>
      <c r="J3" s="214"/>
    </row>
    <row r="4" spans="1:10" ht="17.25" customHeight="1">
      <c r="A4" s="216" t="s">
        <v>1</v>
      </c>
      <c r="B4" s="115"/>
      <c r="C4" s="115"/>
      <c r="D4" s="115"/>
      <c r="E4" s="115"/>
      <c r="F4" s="115"/>
      <c r="G4" s="115"/>
      <c r="H4" s="115"/>
    </row>
    <row r="5" spans="1:10" ht="44.25" customHeight="1">
      <c r="A5" s="32" t="s">
        <v>180</v>
      </c>
      <c r="B5" s="32" t="s">
        <v>273</v>
      </c>
      <c r="C5" s="32" t="s">
        <v>274</v>
      </c>
      <c r="D5" s="32" t="s">
        <v>275</v>
      </c>
      <c r="E5" s="32" t="s">
        <v>276</v>
      </c>
      <c r="F5" s="33" t="s">
        <v>277</v>
      </c>
      <c r="G5" s="32" t="s">
        <v>278</v>
      </c>
      <c r="H5" s="33" t="s">
        <v>279</v>
      </c>
      <c r="I5" s="33" t="s">
        <v>280</v>
      </c>
      <c r="J5" s="32" t="s">
        <v>281</v>
      </c>
    </row>
    <row r="6" spans="1:10" ht="18.75" customHeight="1">
      <c r="A6" s="72">
        <v>1</v>
      </c>
      <c r="B6" s="72">
        <v>2</v>
      </c>
      <c r="C6" s="72">
        <v>3</v>
      </c>
      <c r="D6" s="72">
        <v>4</v>
      </c>
      <c r="E6" s="72">
        <v>5</v>
      </c>
      <c r="F6" s="18">
        <v>6</v>
      </c>
      <c r="G6" s="72">
        <v>7</v>
      </c>
      <c r="H6" s="18">
        <v>8</v>
      </c>
      <c r="I6" s="18">
        <v>9</v>
      </c>
      <c r="J6" s="72">
        <v>10</v>
      </c>
    </row>
    <row r="7" spans="1:10" ht="42" customHeight="1">
      <c r="A7" s="34" t="s">
        <v>450</v>
      </c>
      <c r="B7" s="35"/>
      <c r="C7" s="35"/>
      <c r="D7" s="35"/>
      <c r="E7" s="23"/>
      <c r="F7" s="36"/>
      <c r="G7" s="23"/>
      <c r="H7" s="36"/>
      <c r="I7" s="36"/>
      <c r="J7" s="23"/>
    </row>
    <row r="8" spans="1:10" ht="42" customHeight="1">
      <c r="A8" s="217" t="s">
        <v>282</v>
      </c>
      <c r="B8" s="217" t="s">
        <v>283</v>
      </c>
      <c r="C8" s="73" t="s">
        <v>284</v>
      </c>
      <c r="D8" s="73" t="s">
        <v>285</v>
      </c>
      <c r="E8" s="73" t="s">
        <v>286</v>
      </c>
      <c r="F8" s="73" t="s">
        <v>287</v>
      </c>
      <c r="G8" s="73" t="s">
        <v>288</v>
      </c>
      <c r="H8" s="73" t="s">
        <v>289</v>
      </c>
      <c r="I8" s="73" t="s">
        <v>290</v>
      </c>
      <c r="J8" s="73" t="s">
        <v>291</v>
      </c>
    </row>
    <row r="9" spans="1:10" ht="42" customHeight="1">
      <c r="A9" s="218"/>
      <c r="B9" s="218"/>
      <c r="C9" s="73" t="s">
        <v>284</v>
      </c>
      <c r="D9" s="73" t="s">
        <v>292</v>
      </c>
      <c r="E9" s="73" t="s">
        <v>293</v>
      </c>
      <c r="F9" s="73" t="s">
        <v>287</v>
      </c>
      <c r="G9" s="73" t="s">
        <v>288</v>
      </c>
      <c r="H9" s="73" t="s">
        <v>294</v>
      </c>
      <c r="I9" s="73" t="s">
        <v>290</v>
      </c>
      <c r="J9" s="73" t="s">
        <v>295</v>
      </c>
    </row>
    <row r="10" spans="1:10" ht="42" customHeight="1">
      <c r="A10" s="218"/>
      <c r="B10" s="218"/>
      <c r="C10" s="73" t="s">
        <v>284</v>
      </c>
      <c r="D10" s="73" t="s">
        <v>296</v>
      </c>
      <c r="E10" s="73" t="s">
        <v>297</v>
      </c>
      <c r="F10" s="73" t="s">
        <v>287</v>
      </c>
      <c r="G10" s="73" t="s">
        <v>288</v>
      </c>
      <c r="H10" s="73" t="s">
        <v>294</v>
      </c>
      <c r="I10" s="73" t="s">
        <v>290</v>
      </c>
      <c r="J10" s="73" t="s">
        <v>297</v>
      </c>
    </row>
    <row r="11" spans="1:10" ht="42" customHeight="1">
      <c r="A11" s="218"/>
      <c r="B11" s="218"/>
      <c r="C11" s="73" t="s">
        <v>284</v>
      </c>
      <c r="D11" s="73" t="s">
        <v>298</v>
      </c>
      <c r="E11" s="73" t="s">
        <v>299</v>
      </c>
      <c r="F11" s="73" t="s">
        <v>287</v>
      </c>
      <c r="G11" s="73" t="s">
        <v>300</v>
      </c>
      <c r="H11" s="73" t="s">
        <v>301</v>
      </c>
      <c r="I11" s="73" t="s">
        <v>290</v>
      </c>
      <c r="J11" s="73" t="s">
        <v>302</v>
      </c>
    </row>
    <row r="12" spans="1:10" ht="42" customHeight="1">
      <c r="A12" s="218"/>
      <c r="B12" s="218"/>
      <c r="C12" s="73" t="s">
        <v>303</v>
      </c>
      <c r="D12" s="73" t="s">
        <v>304</v>
      </c>
      <c r="E12" s="73" t="s">
        <v>305</v>
      </c>
      <c r="F12" s="73" t="s">
        <v>287</v>
      </c>
      <c r="G12" s="73" t="s">
        <v>288</v>
      </c>
      <c r="H12" s="73" t="s">
        <v>294</v>
      </c>
      <c r="I12" s="73" t="s">
        <v>290</v>
      </c>
      <c r="J12" s="73" t="s">
        <v>306</v>
      </c>
    </row>
    <row r="13" spans="1:10" ht="42" customHeight="1">
      <c r="A13" s="218"/>
      <c r="B13" s="218"/>
      <c r="C13" s="73" t="s">
        <v>303</v>
      </c>
      <c r="D13" s="73" t="s">
        <v>307</v>
      </c>
      <c r="E13" s="73" t="s">
        <v>308</v>
      </c>
      <c r="F13" s="73" t="s">
        <v>287</v>
      </c>
      <c r="G13" s="73" t="s">
        <v>85</v>
      </c>
      <c r="H13" s="73" t="s">
        <v>309</v>
      </c>
      <c r="I13" s="73" t="s">
        <v>290</v>
      </c>
      <c r="J13" s="73" t="s">
        <v>310</v>
      </c>
    </row>
    <row r="14" spans="1:10" ht="42" customHeight="1">
      <c r="A14" s="219"/>
      <c r="B14" s="219"/>
      <c r="C14" s="73" t="s">
        <v>311</v>
      </c>
      <c r="D14" s="73" t="s">
        <v>312</v>
      </c>
      <c r="E14" s="73" t="s">
        <v>313</v>
      </c>
      <c r="F14" s="73" t="s">
        <v>314</v>
      </c>
      <c r="G14" s="73" t="s">
        <v>315</v>
      </c>
      <c r="H14" s="73" t="s">
        <v>294</v>
      </c>
      <c r="I14" s="73" t="s">
        <v>290</v>
      </c>
      <c r="J14" s="73" t="s">
        <v>313</v>
      </c>
    </row>
    <row r="15" spans="1:10" ht="42" customHeight="1">
      <c r="A15" s="220" t="s">
        <v>269</v>
      </c>
      <c r="B15" s="220" t="s">
        <v>316</v>
      </c>
      <c r="C15" s="73" t="s">
        <v>284</v>
      </c>
      <c r="D15" s="73" t="s">
        <v>285</v>
      </c>
      <c r="E15" s="73" t="s">
        <v>317</v>
      </c>
      <c r="F15" s="73" t="s">
        <v>287</v>
      </c>
      <c r="G15" s="73" t="s">
        <v>93</v>
      </c>
      <c r="H15" s="73" t="s">
        <v>318</v>
      </c>
      <c r="I15" s="73" t="s">
        <v>290</v>
      </c>
      <c r="J15" s="73" t="s">
        <v>319</v>
      </c>
    </row>
    <row r="16" spans="1:10" ht="42" customHeight="1">
      <c r="A16" s="221"/>
      <c r="B16" s="221"/>
      <c r="C16" s="73" t="s">
        <v>284</v>
      </c>
      <c r="D16" s="73" t="s">
        <v>292</v>
      </c>
      <c r="E16" s="73" t="s">
        <v>320</v>
      </c>
      <c r="F16" s="73" t="s">
        <v>287</v>
      </c>
      <c r="G16" s="73" t="s">
        <v>288</v>
      </c>
      <c r="H16" s="73" t="s">
        <v>294</v>
      </c>
      <c r="I16" s="73" t="s">
        <v>290</v>
      </c>
      <c r="J16" s="73" t="s">
        <v>321</v>
      </c>
    </row>
    <row r="17" spans="1:10" ht="42" customHeight="1">
      <c r="A17" s="221"/>
      <c r="B17" s="221"/>
      <c r="C17" s="73" t="s">
        <v>284</v>
      </c>
      <c r="D17" s="73" t="s">
        <v>292</v>
      </c>
      <c r="E17" s="73" t="s">
        <v>322</v>
      </c>
      <c r="F17" s="73" t="s">
        <v>323</v>
      </c>
      <c r="G17" s="73" t="s">
        <v>324</v>
      </c>
      <c r="H17" s="73" t="s">
        <v>294</v>
      </c>
      <c r="I17" s="73" t="s">
        <v>290</v>
      </c>
      <c r="J17" s="73" t="s">
        <v>325</v>
      </c>
    </row>
    <row r="18" spans="1:10" ht="42" customHeight="1">
      <c r="A18" s="221"/>
      <c r="B18" s="221"/>
      <c r="C18" s="73" t="s">
        <v>284</v>
      </c>
      <c r="D18" s="73" t="s">
        <v>296</v>
      </c>
      <c r="E18" s="73" t="s">
        <v>326</v>
      </c>
      <c r="F18" s="73" t="s">
        <v>287</v>
      </c>
      <c r="G18" s="73" t="s">
        <v>288</v>
      </c>
      <c r="H18" s="73" t="s">
        <v>294</v>
      </c>
      <c r="I18" s="73" t="s">
        <v>290</v>
      </c>
      <c r="J18" s="73" t="s">
        <v>327</v>
      </c>
    </row>
    <row r="19" spans="1:10" ht="42" customHeight="1">
      <c r="A19" s="221"/>
      <c r="B19" s="221"/>
      <c r="C19" s="73" t="s">
        <v>284</v>
      </c>
      <c r="D19" s="73" t="s">
        <v>298</v>
      </c>
      <c r="E19" s="73" t="s">
        <v>299</v>
      </c>
      <c r="F19" s="73" t="s">
        <v>287</v>
      </c>
      <c r="G19" s="73" t="s">
        <v>328</v>
      </c>
      <c r="H19" s="73" t="s">
        <v>301</v>
      </c>
      <c r="I19" s="73" t="s">
        <v>290</v>
      </c>
      <c r="J19" s="73" t="s">
        <v>329</v>
      </c>
    </row>
    <row r="20" spans="1:10" ht="42" customHeight="1">
      <c r="A20" s="221"/>
      <c r="B20" s="221"/>
      <c r="C20" s="73" t="s">
        <v>303</v>
      </c>
      <c r="D20" s="73" t="s">
        <v>307</v>
      </c>
      <c r="E20" s="73" t="s">
        <v>330</v>
      </c>
      <c r="F20" s="73" t="s">
        <v>323</v>
      </c>
      <c r="G20" s="73" t="s">
        <v>324</v>
      </c>
      <c r="H20" s="73" t="s">
        <v>331</v>
      </c>
      <c r="I20" s="73" t="s">
        <v>290</v>
      </c>
      <c r="J20" s="73" t="s">
        <v>332</v>
      </c>
    </row>
    <row r="21" spans="1:10" ht="42" customHeight="1">
      <c r="A21" s="221"/>
      <c r="B21" s="221"/>
      <c r="C21" s="73" t="s">
        <v>303</v>
      </c>
      <c r="D21" s="73" t="s">
        <v>307</v>
      </c>
      <c r="E21" s="73" t="s">
        <v>333</v>
      </c>
      <c r="F21" s="73" t="s">
        <v>287</v>
      </c>
      <c r="G21" s="73" t="s">
        <v>334</v>
      </c>
      <c r="H21" s="73" t="s">
        <v>335</v>
      </c>
      <c r="I21" s="73" t="s">
        <v>336</v>
      </c>
      <c r="J21" s="73" t="s">
        <v>337</v>
      </c>
    </row>
    <row r="22" spans="1:10" ht="42" customHeight="1">
      <c r="A22" s="221"/>
      <c r="B22" s="221"/>
      <c r="C22" s="73" t="s">
        <v>303</v>
      </c>
      <c r="D22" s="73" t="s">
        <v>338</v>
      </c>
      <c r="E22" s="73" t="s">
        <v>339</v>
      </c>
      <c r="F22" s="73" t="s">
        <v>287</v>
      </c>
      <c r="G22" s="73" t="s">
        <v>288</v>
      </c>
      <c r="H22" s="73" t="s">
        <v>294</v>
      </c>
      <c r="I22" s="73" t="s">
        <v>290</v>
      </c>
      <c r="J22" s="73" t="s">
        <v>340</v>
      </c>
    </row>
    <row r="23" spans="1:10" ht="42" customHeight="1">
      <c r="A23" s="222"/>
      <c r="B23" s="222"/>
      <c r="C23" s="73" t="s">
        <v>311</v>
      </c>
      <c r="D23" s="73" t="s">
        <v>312</v>
      </c>
      <c r="E23" s="73" t="s">
        <v>341</v>
      </c>
      <c r="F23" s="73" t="s">
        <v>314</v>
      </c>
      <c r="G23" s="73" t="s">
        <v>342</v>
      </c>
      <c r="H23" s="73" t="s">
        <v>294</v>
      </c>
      <c r="I23" s="73" t="s">
        <v>290</v>
      </c>
      <c r="J23" s="73" t="s">
        <v>343</v>
      </c>
    </row>
    <row r="24" spans="1:10" ht="42" customHeight="1">
      <c r="A24" s="223" t="s">
        <v>344</v>
      </c>
      <c r="B24" s="223" t="s">
        <v>345</v>
      </c>
      <c r="C24" s="73" t="s">
        <v>284</v>
      </c>
      <c r="D24" s="73" t="s">
        <v>285</v>
      </c>
      <c r="E24" s="73" t="s">
        <v>346</v>
      </c>
      <c r="F24" s="73" t="s">
        <v>314</v>
      </c>
      <c r="G24" s="73" t="s">
        <v>91</v>
      </c>
      <c r="H24" s="73" t="s">
        <v>347</v>
      </c>
      <c r="I24" s="73" t="s">
        <v>290</v>
      </c>
      <c r="J24" s="73" t="s">
        <v>348</v>
      </c>
    </row>
    <row r="25" spans="1:10" ht="42" customHeight="1">
      <c r="A25" s="221"/>
      <c r="B25" s="221"/>
      <c r="C25" s="73" t="s">
        <v>284</v>
      </c>
      <c r="D25" s="73" t="s">
        <v>292</v>
      </c>
      <c r="E25" s="73" t="s">
        <v>349</v>
      </c>
      <c r="F25" s="73" t="s">
        <v>287</v>
      </c>
      <c r="G25" s="73" t="s">
        <v>288</v>
      </c>
      <c r="H25" s="73" t="s">
        <v>294</v>
      </c>
      <c r="I25" s="73" t="s">
        <v>290</v>
      </c>
      <c r="J25" s="73" t="s">
        <v>350</v>
      </c>
    </row>
    <row r="26" spans="1:10" ht="42" customHeight="1">
      <c r="A26" s="221"/>
      <c r="B26" s="221"/>
      <c r="C26" s="73" t="s">
        <v>303</v>
      </c>
      <c r="D26" s="73" t="s">
        <v>307</v>
      </c>
      <c r="E26" s="73" t="s">
        <v>351</v>
      </c>
      <c r="F26" s="73" t="s">
        <v>287</v>
      </c>
      <c r="G26" s="73" t="s">
        <v>288</v>
      </c>
      <c r="H26" s="73" t="s">
        <v>294</v>
      </c>
      <c r="I26" s="73" t="s">
        <v>290</v>
      </c>
      <c r="J26" s="73" t="s">
        <v>351</v>
      </c>
    </row>
    <row r="27" spans="1:10" ht="42" customHeight="1">
      <c r="A27" s="222"/>
      <c r="B27" s="222"/>
      <c r="C27" s="73" t="s">
        <v>311</v>
      </c>
      <c r="D27" s="73" t="s">
        <v>312</v>
      </c>
      <c r="E27" s="73" t="s">
        <v>352</v>
      </c>
      <c r="F27" s="73" t="s">
        <v>314</v>
      </c>
      <c r="G27" s="73" t="s">
        <v>315</v>
      </c>
      <c r="H27" s="73" t="s">
        <v>294</v>
      </c>
      <c r="I27" s="73" t="s">
        <v>290</v>
      </c>
      <c r="J27" s="73" t="s">
        <v>353</v>
      </c>
    </row>
    <row r="28" spans="1:10" ht="42" customHeight="1">
      <c r="A28" s="223" t="s">
        <v>354</v>
      </c>
      <c r="B28" s="223" t="s">
        <v>355</v>
      </c>
      <c r="C28" s="73" t="s">
        <v>284</v>
      </c>
      <c r="D28" s="73" t="s">
        <v>285</v>
      </c>
      <c r="E28" s="73" t="s">
        <v>356</v>
      </c>
      <c r="F28" s="73" t="s">
        <v>287</v>
      </c>
      <c r="G28" s="73" t="s">
        <v>82</v>
      </c>
      <c r="H28" s="73" t="s">
        <v>309</v>
      </c>
      <c r="I28" s="73" t="s">
        <v>290</v>
      </c>
      <c r="J28" s="73" t="s">
        <v>357</v>
      </c>
    </row>
    <row r="29" spans="1:10" ht="42" customHeight="1">
      <c r="A29" s="221"/>
      <c r="B29" s="221"/>
      <c r="C29" s="73" t="s">
        <v>284</v>
      </c>
      <c r="D29" s="73" t="s">
        <v>292</v>
      </c>
      <c r="E29" s="73" t="s">
        <v>358</v>
      </c>
      <c r="F29" s="73" t="s">
        <v>287</v>
      </c>
      <c r="G29" s="73" t="s">
        <v>93</v>
      </c>
      <c r="H29" s="73" t="s">
        <v>359</v>
      </c>
      <c r="I29" s="73" t="s">
        <v>290</v>
      </c>
      <c r="J29" s="73" t="s">
        <v>360</v>
      </c>
    </row>
    <row r="30" spans="1:10" ht="42" customHeight="1">
      <c r="A30" s="221"/>
      <c r="B30" s="221"/>
      <c r="C30" s="73" t="s">
        <v>284</v>
      </c>
      <c r="D30" s="73" t="s">
        <v>296</v>
      </c>
      <c r="E30" s="73" t="s">
        <v>361</v>
      </c>
      <c r="F30" s="73" t="s">
        <v>287</v>
      </c>
      <c r="G30" s="73" t="s">
        <v>93</v>
      </c>
      <c r="H30" s="73" t="s">
        <v>362</v>
      </c>
      <c r="I30" s="73" t="s">
        <v>290</v>
      </c>
      <c r="J30" s="73" t="s">
        <v>363</v>
      </c>
    </row>
    <row r="31" spans="1:10" ht="42" customHeight="1">
      <c r="A31" s="221"/>
      <c r="B31" s="221"/>
      <c r="C31" s="73" t="s">
        <v>303</v>
      </c>
      <c r="D31" s="73" t="s">
        <v>304</v>
      </c>
      <c r="E31" s="73" t="s">
        <v>364</v>
      </c>
      <c r="F31" s="73" t="s">
        <v>365</v>
      </c>
      <c r="G31" s="73" t="s">
        <v>366</v>
      </c>
      <c r="H31" s="73" t="s">
        <v>294</v>
      </c>
      <c r="I31" s="73" t="s">
        <v>290</v>
      </c>
      <c r="J31" s="73" t="s">
        <v>367</v>
      </c>
    </row>
    <row r="32" spans="1:10" ht="42" customHeight="1">
      <c r="A32" s="221"/>
      <c r="B32" s="221"/>
      <c r="C32" s="73" t="s">
        <v>303</v>
      </c>
      <c r="D32" s="73" t="s">
        <v>307</v>
      </c>
      <c r="E32" s="73" t="s">
        <v>368</v>
      </c>
      <c r="F32" s="73" t="s">
        <v>314</v>
      </c>
      <c r="G32" s="73" t="s">
        <v>342</v>
      </c>
      <c r="H32" s="73" t="s">
        <v>294</v>
      </c>
      <c r="I32" s="73" t="s">
        <v>290</v>
      </c>
      <c r="J32" s="73" t="s">
        <v>369</v>
      </c>
    </row>
    <row r="33" spans="1:10" ht="42" customHeight="1">
      <c r="A33" s="221"/>
      <c r="B33" s="221"/>
      <c r="C33" s="73" t="s">
        <v>303</v>
      </c>
      <c r="D33" s="73" t="s">
        <v>338</v>
      </c>
      <c r="E33" s="73" t="s">
        <v>370</v>
      </c>
      <c r="F33" s="73" t="s">
        <v>314</v>
      </c>
      <c r="G33" s="73" t="s">
        <v>342</v>
      </c>
      <c r="H33" s="73" t="s">
        <v>294</v>
      </c>
      <c r="I33" s="73" t="s">
        <v>290</v>
      </c>
      <c r="J33" s="73" t="s">
        <v>371</v>
      </c>
    </row>
    <row r="34" spans="1:10" ht="42" customHeight="1">
      <c r="A34" s="222"/>
      <c r="B34" s="222"/>
      <c r="C34" s="73" t="s">
        <v>311</v>
      </c>
      <c r="D34" s="73" t="s">
        <v>312</v>
      </c>
      <c r="E34" s="73" t="s">
        <v>352</v>
      </c>
      <c r="F34" s="73" t="s">
        <v>314</v>
      </c>
      <c r="G34" s="73" t="s">
        <v>315</v>
      </c>
      <c r="H34" s="73" t="s">
        <v>294</v>
      </c>
      <c r="I34" s="73" t="s">
        <v>290</v>
      </c>
      <c r="J34" s="73" t="s">
        <v>372</v>
      </c>
    </row>
    <row r="35" spans="1:10" ht="42" customHeight="1">
      <c r="A35" s="221" t="s">
        <v>373</v>
      </c>
      <c r="B35" s="224" t="s">
        <v>374</v>
      </c>
      <c r="C35" s="73" t="s">
        <v>284</v>
      </c>
      <c r="D35" s="73" t="s">
        <v>285</v>
      </c>
      <c r="E35" s="73" t="s">
        <v>375</v>
      </c>
      <c r="F35" s="73" t="s">
        <v>314</v>
      </c>
      <c r="G35" s="73" t="s">
        <v>288</v>
      </c>
      <c r="H35" s="73" t="s">
        <v>376</v>
      </c>
      <c r="I35" s="73" t="s">
        <v>290</v>
      </c>
      <c r="J35" s="73" t="s">
        <v>377</v>
      </c>
    </row>
    <row r="36" spans="1:10" ht="42" customHeight="1">
      <c r="A36" s="221"/>
      <c r="B36" s="224"/>
      <c r="C36" s="73" t="s">
        <v>284</v>
      </c>
      <c r="D36" s="73" t="s">
        <v>285</v>
      </c>
      <c r="E36" s="73" t="s">
        <v>378</v>
      </c>
      <c r="F36" s="73" t="s">
        <v>314</v>
      </c>
      <c r="G36" s="73" t="s">
        <v>379</v>
      </c>
      <c r="H36" s="73" t="s">
        <v>289</v>
      </c>
      <c r="I36" s="73" t="s">
        <v>290</v>
      </c>
      <c r="J36" s="73" t="s">
        <v>380</v>
      </c>
    </row>
    <row r="37" spans="1:10" ht="42" customHeight="1">
      <c r="A37" s="221"/>
      <c r="B37" s="224"/>
      <c r="C37" s="73" t="s">
        <v>284</v>
      </c>
      <c r="D37" s="73" t="s">
        <v>292</v>
      </c>
      <c r="E37" s="73" t="s">
        <v>381</v>
      </c>
      <c r="F37" s="73" t="s">
        <v>314</v>
      </c>
      <c r="G37" s="73" t="s">
        <v>288</v>
      </c>
      <c r="H37" s="73" t="s">
        <v>294</v>
      </c>
      <c r="I37" s="73" t="s">
        <v>290</v>
      </c>
      <c r="J37" s="74" t="s">
        <v>382</v>
      </c>
    </row>
    <row r="38" spans="1:10" ht="42" customHeight="1">
      <c r="A38" s="221"/>
      <c r="B38" s="224"/>
      <c r="C38" s="73" t="s">
        <v>284</v>
      </c>
      <c r="D38" s="73" t="s">
        <v>292</v>
      </c>
      <c r="E38" s="73" t="s">
        <v>383</v>
      </c>
      <c r="F38" s="73" t="s">
        <v>314</v>
      </c>
      <c r="G38" s="73" t="s">
        <v>288</v>
      </c>
      <c r="H38" s="73" t="s">
        <v>294</v>
      </c>
      <c r="I38" s="73" t="s">
        <v>290</v>
      </c>
      <c r="J38" s="73" t="s">
        <v>384</v>
      </c>
    </row>
    <row r="39" spans="1:10" ht="42" customHeight="1">
      <c r="A39" s="221"/>
      <c r="B39" s="224"/>
      <c r="C39" s="73" t="s">
        <v>284</v>
      </c>
      <c r="D39" s="73" t="s">
        <v>296</v>
      </c>
      <c r="E39" s="73" t="s">
        <v>385</v>
      </c>
      <c r="F39" s="73" t="s">
        <v>314</v>
      </c>
      <c r="G39" s="73" t="s">
        <v>386</v>
      </c>
      <c r="H39" s="73" t="s">
        <v>387</v>
      </c>
      <c r="I39" s="73" t="s">
        <v>290</v>
      </c>
      <c r="J39" s="73" t="s">
        <v>388</v>
      </c>
    </row>
    <row r="40" spans="1:10" ht="42" customHeight="1">
      <c r="A40" s="221"/>
      <c r="B40" s="224"/>
      <c r="C40" s="73" t="s">
        <v>284</v>
      </c>
      <c r="D40" s="73" t="s">
        <v>298</v>
      </c>
      <c r="E40" s="73" t="s">
        <v>299</v>
      </c>
      <c r="F40" s="73" t="s">
        <v>287</v>
      </c>
      <c r="G40" s="73" t="s">
        <v>389</v>
      </c>
      <c r="H40" s="73" t="s">
        <v>301</v>
      </c>
      <c r="I40" s="73" t="s">
        <v>290</v>
      </c>
      <c r="J40" s="73" t="s">
        <v>390</v>
      </c>
    </row>
    <row r="41" spans="1:10" ht="42" customHeight="1">
      <c r="A41" s="221"/>
      <c r="B41" s="224"/>
      <c r="C41" s="73" t="s">
        <v>303</v>
      </c>
      <c r="D41" s="73" t="s">
        <v>307</v>
      </c>
      <c r="E41" s="73" t="s">
        <v>391</v>
      </c>
      <c r="F41" s="73" t="s">
        <v>314</v>
      </c>
      <c r="G41" s="73" t="s">
        <v>379</v>
      </c>
      <c r="H41" s="73" t="s">
        <v>289</v>
      </c>
      <c r="I41" s="73" t="s">
        <v>290</v>
      </c>
      <c r="J41" s="73" t="s">
        <v>392</v>
      </c>
    </row>
    <row r="42" spans="1:10" ht="42" customHeight="1">
      <c r="A42" s="221"/>
      <c r="B42" s="224"/>
      <c r="C42" s="73" t="s">
        <v>303</v>
      </c>
      <c r="D42" s="73" t="s">
        <v>338</v>
      </c>
      <c r="E42" s="73" t="s">
        <v>393</v>
      </c>
      <c r="F42" s="73" t="s">
        <v>314</v>
      </c>
      <c r="G42" s="73" t="s">
        <v>394</v>
      </c>
      <c r="H42" s="73" t="s">
        <v>289</v>
      </c>
      <c r="I42" s="73" t="s">
        <v>290</v>
      </c>
      <c r="J42" s="73" t="s">
        <v>395</v>
      </c>
    </row>
    <row r="43" spans="1:10" ht="42" customHeight="1">
      <c r="A43" s="221"/>
      <c r="B43" s="224"/>
      <c r="C43" s="73" t="s">
        <v>311</v>
      </c>
      <c r="D43" s="73" t="s">
        <v>312</v>
      </c>
      <c r="E43" s="73" t="s">
        <v>396</v>
      </c>
      <c r="F43" s="73" t="s">
        <v>314</v>
      </c>
      <c r="G43" s="73" t="s">
        <v>288</v>
      </c>
      <c r="H43" s="73" t="s">
        <v>294</v>
      </c>
      <c r="I43" s="73" t="s">
        <v>290</v>
      </c>
      <c r="J43" s="73" t="s">
        <v>397</v>
      </c>
    </row>
    <row r="44" spans="1:10" ht="42" customHeight="1">
      <c r="A44" s="222"/>
      <c r="B44" s="225"/>
      <c r="C44" s="73" t="s">
        <v>311</v>
      </c>
      <c r="D44" s="73" t="s">
        <v>312</v>
      </c>
      <c r="E44" s="73" t="s">
        <v>398</v>
      </c>
      <c r="F44" s="73" t="s">
        <v>314</v>
      </c>
      <c r="G44" s="73" t="s">
        <v>315</v>
      </c>
      <c r="H44" s="73" t="s">
        <v>294</v>
      </c>
      <c r="I44" s="73" t="s">
        <v>290</v>
      </c>
      <c r="J44" s="73" t="s">
        <v>399</v>
      </c>
    </row>
  </sheetData>
  <autoFilter ref="A5:J44">
    <extLst/>
  </autoFilter>
  <mergeCells count="12">
    <mergeCell ref="A28:A34"/>
    <mergeCell ref="A35:A44"/>
    <mergeCell ref="B8:B14"/>
    <mergeCell ref="B15:B23"/>
    <mergeCell ref="B24:B27"/>
    <mergeCell ref="B28:B34"/>
    <mergeCell ref="B35:B44"/>
    <mergeCell ref="A3:J3"/>
    <mergeCell ref="A4:H4"/>
    <mergeCell ref="A8:A14"/>
    <mergeCell ref="A15:A23"/>
    <mergeCell ref="A24:A27"/>
  </mergeCells>
  <phoneticPr fontId="17" type="noConversion"/>
  <printOptions horizontalCentered="1"/>
  <pageMargins left="0.96" right="0.96" top="0.72" bottom="0.72" header="0" footer="0"/>
  <pageSetup paperSize="9" scale="69" orientation="landscape"/>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11"/>
  <sheetViews>
    <sheetView showZeros="0" workbookViewId="0">
      <pane ySplit="1" topLeftCell="A2" activePane="bottomLeft" state="frozen"/>
      <selection pane="bottomLeft" activeCell="A4" sqref="A4:C4"/>
    </sheetView>
  </sheetViews>
  <sheetFormatPr defaultColWidth="9.1796875" defaultRowHeight="14.25" customHeight="1"/>
  <cols>
    <col min="1" max="1" width="32.1796875" style="1" customWidth="1"/>
    <col min="2" max="2" width="20.7265625" style="1" customWidth="1"/>
    <col min="3" max="3" width="32.1796875" style="1" customWidth="1"/>
    <col min="4" max="4" width="27.7265625" style="1" customWidth="1"/>
    <col min="5" max="6" width="36.7265625" style="1" customWidth="1"/>
    <col min="7" max="16384" width="9.1796875" style="1"/>
  </cols>
  <sheetData>
    <row r="1" spans="1:6" ht="14.25" customHeight="1">
      <c r="A1" s="2"/>
      <c r="B1" s="2"/>
      <c r="C1" s="2"/>
      <c r="D1" s="2"/>
      <c r="E1" s="2"/>
      <c r="F1" s="2"/>
    </row>
    <row r="2" spans="1:6" ht="12" customHeight="1">
      <c r="A2" s="67"/>
      <c r="B2" s="68"/>
      <c r="C2" s="67"/>
      <c r="D2" s="69"/>
      <c r="E2" s="69"/>
      <c r="F2" s="66" t="s">
        <v>400</v>
      </c>
    </row>
    <row r="3" spans="1:6" ht="42" customHeight="1">
      <c r="A3" s="226" t="str">
        <f>"2025"&amp;"年部门政府性基金预算支出预算表"</f>
        <v>2025年部门政府性基金预算支出预算表</v>
      </c>
      <c r="B3" s="226" t="s">
        <v>401</v>
      </c>
      <c r="C3" s="227"/>
      <c r="D3" s="149"/>
      <c r="E3" s="149"/>
      <c r="F3" s="149"/>
    </row>
    <row r="4" spans="1:6" ht="13.5" customHeight="1">
      <c r="A4" s="216" t="s">
        <v>1</v>
      </c>
      <c r="B4" s="216" t="s">
        <v>402</v>
      </c>
      <c r="C4" s="228"/>
      <c r="D4" s="69"/>
      <c r="E4" s="69"/>
      <c r="F4" s="66" t="s">
        <v>2</v>
      </c>
    </row>
    <row r="5" spans="1:6" ht="19.5" customHeight="1">
      <c r="A5" s="157" t="s">
        <v>178</v>
      </c>
      <c r="B5" s="231" t="s">
        <v>72</v>
      </c>
      <c r="C5" s="157" t="s">
        <v>73</v>
      </c>
      <c r="D5" s="196" t="s">
        <v>403</v>
      </c>
      <c r="E5" s="153"/>
      <c r="F5" s="154"/>
    </row>
    <row r="6" spans="1:6" ht="18.75" customHeight="1">
      <c r="A6" s="230"/>
      <c r="B6" s="232"/>
      <c r="C6" s="230"/>
      <c r="D6" s="10" t="s">
        <v>56</v>
      </c>
      <c r="E6" s="9" t="s">
        <v>75</v>
      </c>
      <c r="F6" s="10" t="s">
        <v>76</v>
      </c>
    </row>
    <row r="7" spans="1:6" ht="18.75" customHeight="1">
      <c r="A7" s="33">
        <v>1</v>
      </c>
      <c r="B7" s="70" t="s">
        <v>83</v>
      </c>
      <c r="C7" s="33">
        <v>3</v>
      </c>
      <c r="D7" s="71">
        <v>4</v>
      </c>
      <c r="E7" s="71">
        <v>5</v>
      </c>
      <c r="F7" s="71">
        <v>6</v>
      </c>
    </row>
    <row r="8" spans="1:6" ht="21" customHeight="1">
      <c r="A8" s="13"/>
      <c r="B8" s="13"/>
      <c r="C8" s="13"/>
      <c r="D8" s="41"/>
      <c r="E8" s="41"/>
      <c r="F8" s="41"/>
    </row>
    <row r="9" spans="1:6" ht="21" customHeight="1">
      <c r="A9" s="13"/>
      <c r="B9" s="13"/>
      <c r="C9" s="13"/>
      <c r="D9" s="41"/>
      <c r="E9" s="41"/>
      <c r="F9" s="41"/>
    </row>
    <row r="10" spans="1:6" ht="18.75" customHeight="1">
      <c r="A10" s="122" t="s">
        <v>167</v>
      </c>
      <c r="B10" s="122" t="s">
        <v>167</v>
      </c>
      <c r="C10" s="229" t="s">
        <v>167</v>
      </c>
      <c r="D10" s="41"/>
      <c r="E10" s="41"/>
      <c r="F10" s="41"/>
    </row>
    <row r="11" spans="1:6" ht="14.25" customHeight="1">
      <c r="A11" s="1" t="s">
        <v>404</v>
      </c>
    </row>
  </sheetData>
  <mergeCells count="7">
    <mergeCell ref="A3:F3"/>
    <mergeCell ref="A4:C4"/>
    <mergeCell ref="D5:F5"/>
    <mergeCell ref="A10:C10"/>
    <mergeCell ref="A5:A6"/>
    <mergeCell ref="B5:B6"/>
    <mergeCell ref="C5:C6"/>
  </mergeCells>
  <phoneticPr fontId="17" type="noConversion"/>
  <printOptions horizontalCentered="1"/>
  <pageMargins left="0.37" right="0.37" top="0.56000000000000005" bottom="0.56000000000000005" header="0.48" footer="0.48"/>
  <pageSetup paperSize="9" scale="98" orientation="landscape"/>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S11"/>
  <sheetViews>
    <sheetView showZeros="0" workbookViewId="0">
      <pane ySplit="1" topLeftCell="A2" activePane="bottomLeft" state="frozen"/>
      <selection pane="bottomLeft" activeCell="B9" sqref="B9"/>
    </sheetView>
  </sheetViews>
  <sheetFormatPr defaultColWidth="9.1796875" defaultRowHeight="14.25" customHeight="1"/>
  <cols>
    <col min="1" max="2" width="32.54296875" style="1" customWidth="1"/>
    <col min="3" max="3" width="41.1796875" style="1" customWidth="1"/>
    <col min="4" max="4" width="21.7265625" style="1" customWidth="1"/>
    <col min="5" max="5" width="35.26953125" style="1" customWidth="1"/>
    <col min="6" max="6" width="7.7265625" style="1" customWidth="1"/>
    <col min="7" max="7" width="11.1796875" style="1" customWidth="1"/>
    <col min="8" max="8" width="13.26953125" style="1" customWidth="1"/>
    <col min="9" max="18" width="20" style="1" customWidth="1"/>
    <col min="19" max="19" width="19.81640625" style="1" customWidth="1"/>
    <col min="20" max="16384" width="9.1796875" style="1"/>
  </cols>
  <sheetData>
    <row r="1" spans="1:19" ht="14.25" customHeight="1">
      <c r="A1" s="2"/>
      <c r="B1" s="2"/>
      <c r="C1" s="2"/>
      <c r="D1" s="2"/>
      <c r="E1" s="2"/>
      <c r="F1" s="2"/>
      <c r="G1" s="2"/>
      <c r="H1" s="2"/>
      <c r="I1" s="2"/>
      <c r="J1" s="2"/>
      <c r="K1" s="2"/>
      <c r="L1" s="2"/>
      <c r="M1" s="2"/>
      <c r="N1" s="2"/>
      <c r="O1" s="2"/>
      <c r="P1" s="2"/>
      <c r="Q1" s="2"/>
      <c r="R1" s="2"/>
      <c r="S1" s="2"/>
    </row>
    <row r="2" spans="1:19" ht="15.75" customHeight="1">
      <c r="B2" s="57"/>
      <c r="C2" s="57"/>
      <c r="R2" s="4"/>
      <c r="S2" s="4" t="s">
        <v>405</v>
      </c>
    </row>
    <row r="3" spans="1:19" ht="41.25" customHeight="1">
      <c r="A3" s="233" t="str">
        <f>"2025"&amp;"年部门政府采购预算表"</f>
        <v>2025年部门政府采购预算表</v>
      </c>
      <c r="B3" s="215"/>
      <c r="C3" s="215"/>
      <c r="D3" s="214"/>
      <c r="E3" s="214"/>
      <c r="F3" s="214"/>
      <c r="G3" s="214"/>
      <c r="H3" s="214"/>
      <c r="I3" s="214"/>
      <c r="J3" s="214"/>
      <c r="K3" s="214"/>
      <c r="L3" s="214"/>
      <c r="M3" s="215"/>
      <c r="N3" s="214"/>
      <c r="O3" s="214"/>
      <c r="P3" s="215"/>
      <c r="Q3" s="214"/>
      <c r="R3" s="215"/>
      <c r="S3" s="215"/>
    </row>
    <row r="4" spans="1:19" ht="18.75" customHeight="1">
      <c r="A4" s="164" t="s">
        <v>1</v>
      </c>
      <c r="B4" s="234"/>
      <c r="C4" s="234"/>
      <c r="D4" s="235"/>
      <c r="E4" s="235"/>
      <c r="F4" s="235"/>
      <c r="G4" s="235"/>
      <c r="H4" s="235"/>
      <c r="I4" s="6"/>
      <c r="J4" s="6"/>
      <c r="K4" s="6"/>
      <c r="L4" s="6"/>
      <c r="R4" s="7"/>
      <c r="S4" s="66" t="s">
        <v>2</v>
      </c>
    </row>
    <row r="5" spans="1:19" ht="15.75" customHeight="1">
      <c r="A5" s="207" t="s">
        <v>177</v>
      </c>
      <c r="B5" s="248" t="s">
        <v>178</v>
      </c>
      <c r="C5" s="248" t="s">
        <v>406</v>
      </c>
      <c r="D5" s="250" t="s">
        <v>407</v>
      </c>
      <c r="E5" s="250" t="s">
        <v>408</v>
      </c>
      <c r="F5" s="250" t="s">
        <v>409</v>
      </c>
      <c r="G5" s="250" t="s">
        <v>410</v>
      </c>
      <c r="H5" s="250" t="s">
        <v>411</v>
      </c>
      <c r="I5" s="236" t="s">
        <v>185</v>
      </c>
      <c r="J5" s="236"/>
      <c r="K5" s="236"/>
      <c r="L5" s="236"/>
      <c r="M5" s="237"/>
      <c r="N5" s="236"/>
      <c r="O5" s="236"/>
      <c r="P5" s="238"/>
      <c r="Q5" s="236"/>
      <c r="R5" s="237"/>
      <c r="S5" s="239"/>
    </row>
    <row r="6" spans="1:19" ht="17.25" customHeight="1">
      <c r="A6" s="208"/>
      <c r="B6" s="249"/>
      <c r="C6" s="249"/>
      <c r="D6" s="251"/>
      <c r="E6" s="251"/>
      <c r="F6" s="251"/>
      <c r="G6" s="251"/>
      <c r="H6" s="251"/>
      <c r="I6" s="251" t="s">
        <v>56</v>
      </c>
      <c r="J6" s="251" t="s">
        <v>59</v>
      </c>
      <c r="K6" s="251" t="s">
        <v>412</v>
      </c>
      <c r="L6" s="251" t="s">
        <v>413</v>
      </c>
      <c r="M6" s="200" t="s">
        <v>414</v>
      </c>
      <c r="N6" s="240" t="s">
        <v>415</v>
      </c>
      <c r="O6" s="240"/>
      <c r="P6" s="241"/>
      <c r="Q6" s="240"/>
      <c r="R6" s="242"/>
      <c r="S6" s="243"/>
    </row>
    <row r="7" spans="1:19" ht="54" customHeight="1">
      <c r="A7" s="209"/>
      <c r="B7" s="243"/>
      <c r="C7" s="243"/>
      <c r="D7" s="252"/>
      <c r="E7" s="252"/>
      <c r="F7" s="252"/>
      <c r="G7" s="252"/>
      <c r="H7" s="252"/>
      <c r="I7" s="252"/>
      <c r="J7" s="252" t="s">
        <v>58</v>
      </c>
      <c r="K7" s="252"/>
      <c r="L7" s="252"/>
      <c r="M7" s="202"/>
      <c r="N7" s="59" t="s">
        <v>58</v>
      </c>
      <c r="O7" s="59" t="s">
        <v>65</v>
      </c>
      <c r="P7" s="58" t="s">
        <v>66</v>
      </c>
      <c r="Q7" s="59" t="s">
        <v>67</v>
      </c>
      <c r="R7" s="64" t="s">
        <v>68</v>
      </c>
      <c r="S7" s="58" t="s">
        <v>69</v>
      </c>
    </row>
    <row r="8" spans="1:19" ht="18" customHeight="1">
      <c r="A8" s="60">
        <v>1</v>
      </c>
      <c r="B8" s="60" t="s">
        <v>83</v>
      </c>
      <c r="C8" s="61">
        <v>3</v>
      </c>
      <c r="D8" s="61">
        <v>4</v>
      </c>
      <c r="E8" s="60">
        <v>5</v>
      </c>
      <c r="F8" s="60">
        <v>6</v>
      </c>
      <c r="G8" s="60">
        <v>7</v>
      </c>
      <c r="H8" s="60">
        <v>8</v>
      </c>
      <c r="I8" s="60">
        <v>9</v>
      </c>
      <c r="J8" s="60">
        <v>10</v>
      </c>
      <c r="K8" s="60">
        <v>11</v>
      </c>
      <c r="L8" s="60">
        <v>12</v>
      </c>
      <c r="M8" s="60">
        <v>13</v>
      </c>
      <c r="N8" s="60">
        <v>14</v>
      </c>
      <c r="O8" s="60">
        <v>15</v>
      </c>
      <c r="P8" s="60">
        <v>16</v>
      </c>
      <c r="Q8" s="60">
        <v>17</v>
      </c>
      <c r="R8" s="60">
        <v>18</v>
      </c>
      <c r="S8" s="60">
        <v>19</v>
      </c>
    </row>
    <row r="9" spans="1:19" ht="18" customHeight="1">
      <c r="A9" s="34" t="s">
        <v>195</v>
      </c>
      <c r="B9" s="16" t="s">
        <v>70</v>
      </c>
      <c r="C9" s="16" t="s">
        <v>269</v>
      </c>
      <c r="D9" s="34" t="s">
        <v>416</v>
      </c>
      <c r="E9" s="34" t="s">
        <v>417</v>
      </c>
      <c r="F9" s="34" t="s">
        <v>418</v>
      </c>
      <c r="G9" s="62">
        <v>1</v>
      </c>
      <c r="H9" s="63">
        <v>30600</v>
      </c>
      <c r="I9" s="63">
        <v>30600</v>
      </c>
      <c r="J9" s="63">
        <v>30600</v>
      </c>
      <c r="K9" s="60"/>
      <c r="L9" s="60"/>
      <c r="M9" s="60"/>
      <c r="N9" s="60"/>
      <c r="O9" s="60"/>
      <c r="P9" s="60"/>
      <c r="Q9" s="60"/>
      <c r="R9" s="60"/>
      <c r="S9" s="60"/>
    </row>
    <row r="10" spans="1:19" ht="21" customHeight="1">
      <c r="A10" s="244" t="s">
        <v>167</v>
      </c>
      <c r="B10" s="245"/>
      <c r="C10" s="245"/>
      <c r="D10" s="246"/>
      <c r="E10" s="246"/>
      <c r="F10" s="246"/>
      <c r="G10" s="135"/>
      <c r="H10" s="63">
        <v>30600</v>
      </c>
      <c r="I10" s="65">
        <v>30600</v>
      </c>
      <c r="J10" s="65">
        <v>30600</v>
      </c>
      <c r="K10" s="41"/>
      <c r="L10" s="41"/>
      <c r="M10" s="41"/>
      <c r="N10" s="41"/>
      <c r="O10" s="41"/>
      <c r="P10" s="41"/>
      <c r="Q10" s="41"/>
      <c r="R10" s="41"/>
      <c r="S10" s="41"/>
    </row>
    <row r="11" spans="1:19" ht="21" customHeight="1">
      <c r="A11" s="164" t="s">
        <v>419</v>
      </c>
      <c r="B11" s="216"/>
      <c r="C11" s="216"/>
      <c r="D11" s="164"/>
      <c r="E11" s="164"/>
      <c r="F11" s="164"/>
      <c r="G11" s="164"/>
      <c r="H11" s="247"/>
      <c r="I11" s="247"/>
      <c r="J11" s="247"/>
      <c r="K11" s="247"/>
      <c r="L11" s="247"/>
      <c r="M11" s="247"/>
      <c r="N11" s="247"/>
      <c r="O11" s="247"/>
      <c r="P11" s="247"/>
      <c r="Q11" s="247"/>
      <c r="R11" s="247"/>
      <c r="S11" s="247"/>
    </row>
  </sheetData>
  <mergeCells count="19">
    <mergeCell ref="A11:S11"/>
    <mergeCell ref="A5:A7"/>
    <mergeCell ref="B5:B7"/>
    <mergeCell ref="C5:C7"/>
    <mergeCell ref="D5:D7"/>
    <mergeCell ref="E5:E7"/>
    <mergeCell ref="F5:F7"/>
    <mergeCell ref="G5:G7"/>
    <mergeCell ref="H5:H7"/>
    <mergeCell ref="I6:I7"/>
    <mergeCell ref="J6:J7"/>
    <mergeCell ref="K6:K7"/>
    <mergeCell ref="L6:L7"/>
    <mergeCell ref="M6:M7"/>
    <mergeCell ref="A3:S3"/>
    <mergeCell ref="A4:H4"/>
    <mergeCell ref="I5:S5"/>
    <mergeCell ref="N6:S6"/>
    <mergeCell ref="A10:G10"/>
  </mergeCells>
  <phoneticPr fontId="17" type="noConversion"/>
  <printOptions horizontalCentered="1"/>
  <pageMargins left="0.96" right="0.96" top="0.72" bottom="0.72" header="0" footer="0"/>
  <pageSetup paperSize="9" scale="60" orientation="landscape"/>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T11"/>
  <sheetViews>
    <sheetView showZeros="0" workbookViewId="0">
      <pane ySplit="1" topLeftCell="A2" activePane="bottomLeft" state="frozen"/>
      <selection pane="bottomLeft" activeCell="B16" sqref="B16"/>
    </sheetView>
  </sheetViews>
  <sheetFormatPr defaultColWidth="9.1796875" defaultRowHeight="14.25" customHeight="1"/>
  <cols>
    <col min="1" max="5" width="39.1796875" customWidth="1"/>
    <col min="6" max="6" width="27.54296875" customWidth="1"/>
    <col min="7" max="7" width="28.54296875" customWidth="1"/>
    <col min="8" max="8" width="28.1796875" customWidth="1"/>
    <col min="9" max="9" width="39.1796875" customWidth="1"/>
    <col min="10" max="18" width="20.453125" customWidth="1"/>
    <col min="19" max="20" width="20.26953125" customWidth="1"/>
  </cols>
  <sheetData>
    <row r="1" spans="1:20" ht="14.25" customHeight="1">
      <c r="A1" s="42"/>
      <c r="B1" s="42"/>
      <c r="C1" s="42"/>
      <c r="D1" s="42"/>
      <c r="E1" s="42"/>
      <c r="F1" s="42"/>
      <c r="G1" s="42"/>
      <c r="H1" s="42"/>
      <c r="I1" s="42"/>
      <c r="J1" s="42"/>
      <c r="K1" s="42"/>
      <c r="L1" s="42"/>
      <c r="M1" s="42"/>
      <c r="N1" s="42"/>
      <c r="O1" s="42"/>
      <c r="P1" s="42"/>
      <c r="Q1" s="42"/>
      <c r="R1" s="42"/>
      <c r="S1" s="42"/>
      <c r="T1" s="42"/>
    </row>
    <row r="2" spans="1:20" ht="16.5" customHeight="1">
      <c r="A2" s="43"/>
      <c r="B2" s="44"/>
      <c r="C2" s="44"/>
      <c r="D2" s="44"/>
      <c r="E2" s="44"/>
      <c r="F2" s="44"/>
      <c r="G2" s="44"/>
      <c r="H2" s="43"/>
      <c r="I2" s="43"/>
      <c r="J2" s="43"/>
      <c r="K2" s="43"/>
      <c r="L2" s="43"/>
      <c r="M2" s="43"/>
      <c r="N2" s="53"/>
      <c r="O2" s="43"/>
      <c r="P2" s="43"/>
      <c r="Q2" s="44"/>
      <c r="R2" s="43"/>
      <c r="S2" s="55"/>
      <c r="T2" s="55" t="s">
        <v>420</v>
      </c>
    </row>
    <row r="3" spans="1:20" ht="41.25" customHeight="1">
      <c r="A3" s="268" t="str">
        <f>"2025"&amp;"年部门政府购买服务预算表"</f>
        <v>2025年部门政府购买服务预算表</v>
      </c>
      <c r="B3" s="169"/>
      <c r="C3" s="169"/>
      <c r="D3" s="169"/>
      <c r="E3" s="169"/>
      <c r="F3" s="169"/>
      <c r="G3" s="169"/>
      <c r="H3" s="269"/>
      <c r="I3" s="269"/>
      <c r="J3" s="269"/>
      <c r="K3" s="269"/>
      <c r="L3" s="269"/>
      <c r="M3" s="269"/>
      <c r="N3" s="270"/>
      <c r="O3" s="269"/>
      <c r="P3" s="269"/>
      <c r="Q3" s="169"/>
      <c r="R3" s="269"/>
      <c r="S3" s="270"/>
      <c r="T3" s="169"/>
    </row>
    <row r="4" spans="1:20" ht="22.5" customHeight="1">
      <c r="A4" s="271" t="s">
        <v>1</v>
      </c>
      <c r="B4" s="272"/>
      <c r="C4" s="272"/>
      <c r="D4" s="272"/>
      <c r="E4" s="272"/>
      <c r="F4" s="272"/>
      <c r="G4" s="272"/>
      <c r="H4" s="273"/>
      <c r="I4" s="273"/>
      <c r="J4" s="46"/>
      <c r="K4" s="46"/>
      <c r="L4" s="46"/>
      <c r="M4" s="46"/>
      <c r="N4" s="53"/>
      <c r="O4" s="43"/>
      <c r="P4" s="43"/>
      <c r="Q4" s="44"/>
      <c r="R4" s="43"/>
      <c r="S4" s="56"/>
      <c r="T4" s="55" t="s">
        <v>2</v>
      </c>
    </row>
    <row r="5" spans="1:20" ht="24" customHeight="1">
      <c r="A5" s="257" t="s">
        <v>177</v>
      </c>
      <c r="B5" s="260" t="s">
        <v>178</v>
      </c>
      <c r="C5" s="260" t="s">
        <v>406</v>
      </c>
      <c r="D5" s="260" t="s">
        <v>421</v>
      </c>
      <c r="E5" s="260" t="s">
        <v>422</v>
      </c>
      <c r="F5" s="260" t="s">
        <v>423</v>
      </c>
      <c r="G5" s="260" t="s">
        <v>424</v>
      </c>
      <c r="H5" s="263" t="s">
        <v>425</v>
      </c>
      <c r="I5" s="263" t="s">
        <v>426</v>
      </c>
      <c r="J5" s="274" t="s">
        <v>185</v>
      </c>
      <c r="K5" s="274"/>
      <c r="L5" s="274"/>
      <c r="M5" s="274"/>
      <c r="N5" s="177"/>
      <c r="O5" s="274"/>
      <c r="P5" s="274"/>
      <c r="Q5" s="175"/>
      <c r="R5" s="274"/>
      <c r="S5" s="177"/>
      <c r="T5" s="178"/>
    </row>
    <row r="6" spans="1:20" ht="24" customHeight="1">
      <c r="A6" s="258"/>
      <c r="B6" s="261"/>
      <c r="C6" s="261"/>
      <c r="D6" s="261"/>
      <c r="E6" s="261"/>
      <c r="F6" s="261"/>
      <c r="G6" s="261"/>
      <c r="H6" s="264"/>
      <c r="I6" s="264"/>
      <c r="J6" s="264" t="s">
        <v>56</v>
      </c>
      <c r="K6" s="264" t="s">
        <v>59</v>
      </c>
      <c r="L6" s="264" t="s">
        <v>412</v>
      </c>
      <c r="M6" s="264" t="s">
        <v>413</v>
      </c>
      <c r="N6" s="266" t="s">
        <v>414</v>
      </c>
      <c r="O6" s="275" t="s">
        <v>415</v>
      </c>
      <c r="P6" s="275"/>
      <c r="Q6" s="276"/>
      <c r="R6" s="275"/>
      <c r="S6" s="277"/>
      <c r="T6" s="262"/>
    </row>
    <row r="7" spans="1:20" ht="54" customHeight="1">
      <c r="A7" s="259"/>
      <c r="B7" s="262"/>
      <c r="C7" s="262"/>
      <c r="D7" s="262"/>
      <c r="E7" s="262"/>
      <c r="F7" s="262"/>
      <c r="G7" s="262"/>
      <c r="H7" s="265"/>
      <c r="I7" s="265"/>
      <c r="J7" s="265"/>
      <c r="K7" s="265" t="s">
        <v>58</v>
      </c>
      <c r="L7" s="265"/>
      <c r="M7" s="265"/>
      <c r="N7" s="267"/>
      <c r="O7" s="48" t="s">
        <v>58</v>
      </c>
      <c r="P7" s="48" t="s">
        <v>65</v>
      </c>
      <c r="Q7" s="47" t="s">
        <v>66</v>
      </c>
      <c r="R7" s="48" t="s">
        <v>67</v>
      </c>
      <c r="S7" s="54" t="s">
        <v>68</v>
      </c>
      <c r="T7" s="47" t="s">
        <v>69</v>
      </c>
    </row>
    <row r="8" spans="1:20" ht="17.25" customHeight="1">
      <c r="A8" s="49">
        <v>1</v>
      </c>
      <c r="B8" s="47">
        <v>2</v>
      </c>
      <c r="C8" s="49">
        <v>3</v>
      </c>
      <c r="D8" s="49">
        <v>4</v>
      </c>
      <c r="E8" s="47">
        <v>5</v>
      </c>
      <c r="F8" s="49">
        <v>6</v>
      </c>
      <c r="G8" s="49">
        <v>7</v>
      </c>
      <c r="H8" s="47">
        <v>8</v>
      </c>
      <c r="I8" s="49">
        <v>9</v>
      </c>
      <c r="J8" s="49">
        <v>10</v>
      </c>
      <c r="K8" s="47">
        <v>11</v>
      </c>
      <c r="L8" s="49">
        <v>12</v>
      </c>
      <c r="M8" s="49">
        <v>13</v>
      </c>
      <c r="N8" s="47">
        <v>14</v>
      </c>
      <c r="O8" s="49">
        <v>15</v>
      </c>
      <c r="P8" s="49">
        <v>16</v>
      </c>
      <c r="Q8" s="47">
        <v>17</v>
      </c>
      <c r="R8" s="49">
        <v>18</v>
      </c>
      <c r="S8" s="49">
        <v>19</v>
      </c>
      <c r="T8" s="49">
        <v>20</v>
      </c>
    </row>
    <row r="9" spans="1:20" ht="21" customHeight="1">
      <c r="A9" s="50"/>
      <c r="B9" s="51"/>
      <c r="C9" s="51"/>
      <c r="D9" s="51"/>
      <c r="E9" s="51"/>
      <c r="F9" s="51"/>
      <c r="G9" s="51"/>
      <c r="H9" s="52"/>
      <c r="I9" s="52"/>
      <c r="J9" s="14"/>
      <c r="K9" s="14"/>
      <c r="L9" s="14"/>
      <c r="M9" s="14"/>
      <c r="N9" s="14"/>
      <c r="O9" s="14"/>
      <c r="P9" s="14"/>
      <c r="Q9" s="14"/>
      <c r="R9" s="14"/>
      <c r="S9" s="14"/>
      <c r="T9" s="14"/>
    </row>
    <row r="10" spans="1:20" ht="21" customHeight="1">
      <c r="A10" s="253" t="s">
        <v>167</v>
      </c>
      <c r="B10" s="254"/>
      <c r="C10" s="254"/>
      <c r="D10" s="254"/>
      <c r="E10" s="254"/>
      <c r="F10" s="254"/>
      <c r="G10" s="254"/>
      <c r="H10" s="255"/>
      <c r="I10" s="256"/>
      <c r="J10" s="14"/>
      <c r="K10" s="14"/>
      <c r="L10" s="14"/>
      <c r="M10" s="14"/>
      <c r="N10" s="14"/>
      <c r="O10" s="14"/>
      <c r="P10" s="14"/>
      <c r="Q10" s="14"/>
      <c r="R10" s="14"/>
      <c r="S10" s="14"/>
      <c r="T10" s="14"/>
    </row>
    <row r="11" spans="1:20" ht="14.25" customHeight="1">
      <c r="A11" t="s">
        <v>427</v>
      </c>
    </row>
  </sheetData>
  <mergeCells count="19">
    <mergeCell ref="L6:L7"/>
    <mergeCell ref="M6:M7"/>
    <mergeCell ref="N6:N7"/>
    <mergeCell ref="A3:T3"/>
    <mergeCell ref="A4:I4"/>
    <mergeCell ref="J5:T5"/>
    <mergeCell ref="O6:T6"/>
    <mergeCell ref="J6:J7"/>
    <mergeCell ref="K6:K7"/>
    <mergeCell ref="A10:I10"/>
    <mergeCell ref="A5:A7"/>
    <mergeCell ref="B5:B7"/>
    <mergeCell ref="C5:C7"/>
    <mergeCell ref="D5:D7"/>
    <mergeCell ref="E5:E7"/>
    <mergeCell ref="F5:F7"/>
    <mergeCell ref="G5:G7"/>
    <mergeCell ref="H5:H7"/>
    <mergeCell ref="I5:I7"/>
  </mergeCells>
  <phoneticPr fontId="17" type="noConversion"/>
  <printOptions horizontalCentered="1"/>
  <pageMargins left="0.96" right="0.96" top="0.72" bottom="0.72" header="0" footer="0"/>
  <pageSetup paperSize="9" scale="60" orientation="landscape"/>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E10"/>
  <sheetViews>
    <sheetView showZeros="0" workbookViewId="0">
      <pane ySplit="1" topLeftCell="A2" activePane="bottomLeft" state="frozen"/>
      <selection pane="bottomLeft" activeCell="E7" sqref="E7"/>
    </sheetView>
  </sheetViews>
  <sheetFormatPr defaultColWidth="9.1796875" defaultRowHeight="14.25" customHeight="1"/>
  <cols>
    <col min="1" max="1" width="37.7265625" style="1" customWidth="1"/>
    <col min="2" max="5" width="20" style="1" customWidth="1"/>
    <col min="6" max="16384" width="9.1796875" style="1"/>
  </cols>
  <sheetData>
    <row r="1" spans="1:5" ht="14.25" customHeight="1">
      <c r="A1" s="2"/>
      <c r="B1" s="2"/>
      <c r="C1" s="2"/>
      <c r="D1" s="2"/>
      <c r="E1" s="2"/>
    </row>
    <row r="2" spans="1:5" ht="17.25" customHeight="1">
      <c r="D2" s="37"/>
      <c r="E2" s="4" t="s">
        <v>428</v>
      </c>
    </row>
    <row r="3" spans="1:5" ht="41.25" customHeight="1">
      <c r="A3" s="233" t="str">
        <f>"2025"&amp;"年对下转移支付预算表"</f>
        <v>2025年对下转移支付预算表</v>
      </c>
      <c r="B3" s="214"/>
      <c r="C3" s="214"/>
      <c r="D3" s="214"/>
      <c r="E3" s="215"/>
    </row>
    <row r="4" spans="1:5" ht="18" customHeight="1">
      <c r="A4" s="278" t="s">
        <v>1</v>
      </c>
      <c r="B4" s="279"/>
      <c r="C4" s="279"/>
      <c r="D4" s="280"/>
      <c r="E4" s="7" t="s">
        <v>2</v>
      </c>
    </row>
    <row r="5" spans="1:5" ht="19.5" customHeight="1">
      <c r="A5" s="210" t="s">
        <v>429</v>
      </c>
      <c r="B5" s="196" t="s">
        <v>185</v>
      </c>
      <c r="C5" s="153"/>
      <c r="D5" s="153"/>
      <c r="E5" s="281" t="s">
        <v>430</v>
      </c>
    </row>
    <row r="6" spans="1:5" ht="40.5" customHeight="1">
      <c r="A6" s="158"/>
      <c r="B6" s="15" t="s">
        <v>56</v>
      </c>
      <c r="C6" s="8" t="s">
        <v>59</v>
      </c>
      <c r="D6" s="38" t="s">
        <v>412</v>
      </c>
      <c r="E6" s="281"/>
    </row>
    <row r="7" spans="1:5" ht="19.5" customHeight="1">
      <c r="A7" s="11">
        <v>1</v>
      </c>
      <c r="B7" s="11">
        <v>2</v>
      </c>
      <c r="C7" s="11">
        <v>3</v>
      </c>
      <c r="D7" s="39">
        <v>4</v>
      </c>
      <c r="E7" s="40">
        <v>5</v>
      </c>
    </row>
    <row r="8" spans="1:5" ht="19.5" customHeight="1">
      <c r="A8" s="34"/>
      <c r="B8" s="41"/>
      <c r="C8" s="41"/>
      <c r="D8" s="41"/>
      <c r="E8" s="41"/>
    </row>
    <row r="9" spans="1:5" ht="19.5" customHeight="1">
      <c r="A9" s="35"/>
      <c r="B9" s="41"/>
      <c r="C9" s="41"/>
      <c r="D9" s="41"/>
      <c r="E9" s="41"/>
    </row>
    <row r="10" spans="1:5" ht="14.25" customHeight="1">
      <c r="A10" s="1" t="s">
        <v>431</v>
      </c>
    </row>
  </sheetData>
  <mergeCells count="5">
    <mergeCell ref="A3:E3"/>
    <mergeCell ref="A4:D4"/>
    <mergeCell ref="B5:D5"/>
    <mergeCell ref="A5:A6"/>
    <mergeCell ref="E5:E6"/>
  </mergeCells>
  <phoneticPr fontId="17" type="noConversion"/>
  <printOptions horizontalCentered="1"/>
  <pageMargins left="0.96" right="0.96" top="0.72" bottom="0.72" header="0" footer="0"/>
  <pageSetup paperSize="9" scale="57" orientation="landscape"/>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9"/>
  <sheetViews>
    <sheetView showZeros="0" workbookViewId="0">
      <pane ySplit="1" topLeftCell="A2" activePane="bottomLeft" state="frozen"/>
      <selection pane="bottomLeft" activeCell="D22" sqref="D22"/>
    </sheetView>
  </sheetViews>
  <sheetFormatPr defaultColWidth="9.1796875" defaultRowHeight="12" customHeight="1"/>
  <cols>
    <col min="1" max="1" width="34.26953125" style="1" customWidth="1"/>
    <col min="2" max="2" width="29" style="1" customWidth="1"/>
    <col min="3" max="5" width="23.54296875" style="1" customWidth="1"/>
    <col min="6" max="6" width="11.26953125" style="1" customWidth="1"/>
    <col min="7" max="7" width="25.1796875" style="1" customWidth="1"/>
    <col min="8" max="8" width="15.54296875" style="1" customWidth="1"/>
    <col min="9" max="9" width="13.453125" style="1" customWidth="1"/>
    <col min="10" max="10" width="18.81640625" style="1" customWidth="1"/>
    <col min="11" max="16384" width="9.1796875" style="1"/>
  </cols>
  <sheetData>
    <row r="1" spans="1:10" ht="12" customHeight="1">
      <c r="A1" s="2"/>
      <c r="B1" s="2"/>
      <c r="C1" s="2"/>
      <c r="D1" s="2"/>
      <c r="E1" s="2"/>
      <c r="F1" s="2"/>
      <c r="G1" s="2"/>
      <c r="H1" s="2"/>
      <c r="I1" s="2"/>
      <c r="J1" s="2"/>
    </row>
    <row r="2" spans="1:10" ht="16.5" customHeight="1">
      <c r="J2" s="4" t="s">
        <v>432</v>
      </c>
    </row>
    <row r="3" spans="1:10" ht="41.25" customHeight="1">
      <c r="A3" s="213" t="str">
        <f>"2025"&amp;"年对下转移支付绩效目标表"</f>
        <v>2025年对下转移支付绩效目标表</v>
      </c>
      <c r="B3" s="214"/>
      <c r="C3" s="214"/>
      <c r="D3" s="214"/>
      <c r="E3" s="214"/>
      <c r="F3" s="215"/>
      <c r="G3" s="214"/>
      <c r="H3" s="215"/>
      <c r="I3" s="215"/>
      <c r="J3" s="214"/>
    </row>
    <row r="4" spans="1:10" ht="17.25" customHeight="1">
      <c r="A4" s="216" t="s">
        <v>1</v>
      </c>
      <c r="B4" s="115"/>
      <c r="C4" s="115"/>
      <c r="D4" s="115"/>
      <c r="E4" s="115"/>
      <c r="F4" s="115"/>
      <c r="G4" s="115"/>
      <c r="H4" s="115"/>
    </row>
    <row r="5" spans="1:10" ht="44.25" customHeight="1">
      <c r="A5" s="32" t="s">
        <v>429</v>
      </c>
      <c r="B5" s="32" t="s">
        <v>273</v>
      </c>
      <c r="C5" s="32" t="s">
        <v>274</v>
      </c>
      <c r="D5" s="32" t="s">
        <v>275</v>
      </c>
      <c r="E5" s="32" t="s">
        <v>276</v>
      </c>
      <c r="F5" s="33" t="s">
        <v>277</v>
      </c>
      <c r="G5" s="32" t="s">
        <v>278</v>
      </c>
      <c r="H5" s="33" t="s">
        <v>279</v>
      </c>
      <c r="I5" s="33" t="s">
        <v>280</v>
      </c>
      <c r="J5" s="32" t="s">
        <v>281</v>
      </c>
    </row>
    <row r="6" spans="1:10" ht="14.25" customHeight="1">
      <c r="A6" s="32">
        <v>1</v>
      </c>
      <c r="B6" s="32">
        <v>2</v>
      </c>
      <c r="C6" s="32">
        <v>3</v>
      </c>
      <c r="D6" s="32">
        <v>4</v>
      </c>
      <c r="E6" s="32">
        <v>5</v>
      </c>
      <c r="F6" s="33">
        <v>6</v>
      </c>
      <c r="G6" s="32">
        <v>7</v>
      </c>
      <c r="H6" s="33">
        <v>8</v>
      </c>
      <c r="I6" s="33">
        <v>9</v>
      </c>
      <c r="J6" s="32">
        <v>10</v>
      </c>
    </row>
    <row r="7" spans="1:10" ht="42" customHeight="1">
      <c r="A7" s="34"/>
      <c r="B7" s="35"/>
      <c r="C7" s="35"/>
      <c r="D7" s="35"/>
      <c r="E7" s="23"/>
      <c r="F7" s="36"/>
      <c r="G7" s="23"/>
      <c r="H7" s="36"/>
      <c r="I7" s="36"/>
      <c r="J7" s="23"/>
    </row>
    <row r="8" spans="1:10" ht="42" customHeight="1">
      <c r="A8" s="34"/>
      <c r="B8" s="13"/>
      <c r="C8" s="13"/>
      <c r="D8" s="13"/>
      <c r="E8" s="34"/>
      <c r="F8" s="13"/>
      <c r="G8" s="34"/>
      <c r="H8" s="13"/>
      <c r="I8" s="13"/>
      <c r="J8" s="34"/>
    </row>
    <row r="9" spans="1:10" ht="12" customHeight="1">
      <c r="A9" s="1" t="s">
        <v>431</v>
      </c>
    </row>
  </sheetData>
  <mergeCells count="2">
    <mergeCell ref="A3:J3"/>
    <mergeCell ref="A4:H4"/>
  </mergeCells>
  <phoneticPr fontId="17" type="noConversion"/>
  <printOptions horizontalCentered="1"/>
  <pageMargins left="0.96" right="0.96" top="0.72" bottom="0.72" header="0" footer="0"/>
  <pageSetup paperSize="9" scale="69" orientation="landscape"/>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I9"/>
  <sheetViews>
    <sheetView showZeros="0" workbookViewId="0">
      <pane ySplit="1" topLeftCell="A2" activePane="bottomLeft" state="frozen"/>
      <selection pane="bottomLeft" activeCell="A4" sqref="A4:C4"/>
    </sheetView>
  </sheetViews>
  <sheetFormatPr defaultColWidth="10.453125" defaultRowHeight="14.25" customHeight="1"/>
  <cols>
    <col min="1" max="3" width="33.7265625" style="1" customWidth="1"/>
    <col min="4" max="4" width="45.54296875" style="1" customWidth="1"/>
    <col min="5" max="5" width="27.54296875" style="1" customWidth="1"/>
    <col min="6" max="6" width="21.7265625" style="1" customWidth="1"/>
    <col min="7" max="9" width="26.26953125" style="1" customWidth="1"/>
    <col min="10" max="16384" width="10.453125" style="1"/>
  </cols>
  <sheetData>
    <row r="1" spans="1:9" ht="14.25" customHeight="1">
      <c r="A1" s="2"/>
      <c r="B1" s="2"/>
      <c r="C1" s="2"/>
      <c r="D1" s="2"/>
      <c r="E1" s="2"/>
      <c r="F1" s="2"/>
      <c r="G1" s="2"/>
      <c r="H1" s="2"/>
      <c r="I1" s="2"/>
    </row>
    <row r="2" spans="1:9" ht="14.25" customHeight="1">
      <c r="A2" s="282" t="s">
        <v>433</v>
      </c>
      <c r="B2" s="283"/>
      <c r="C2" s="283"/>
      <c r="D2" s="284"/>
      <c r="E2" s="284"/>
      <c r="F2" s="284"/>
      <c r="G2" s="283"/>
      <c r="H2" s="283"/>
      <c r="I2" s="284"/>
    </row>
    <row r="3" spans="1:9" ht="41.25" customHeight="1">
      <c r="A3" s="114" t="str">
        <f>"2025"&amp;"年新增资产配置预算表"</f>
        <v>2025年新增资产配置预算表</v>
      </c>
      <c r="B3" s="163"/>
      <c r="C3" s="163"/>
      <c r="D3" s="162"/>
      <c r="E3" s="162"/>
      <c r="F3" s="162"/>
      <c r="G3" s="163"/>
      <c r="H3" s="163"/>
      <c r="I3" s="162"/>
    </row>
    <row r="4" spans="1:9" ht="14.25" customHeight="1">
      <c r="A4" s="116" t="s">
        <v>1</v>
      </c>
      <c r="B4" s="285"/>
      <c r="C4" s="285"/>
      <c r="D4" s="22"/>
      <c r="F4" s="21"/>
      <c r="G4" s="20"/>
      <c r="H4" s="20"/>
      <c r="I4" s="31" t="s">
        <v>2</v>
      </c>
    </row>
    <row r="5" spans="1:9" ht="28.5" customHeight="1">
      <c r="A5" s="127" t="s">
        <v>177</v>
      </c>
      <c r="B5" s="166" t="s">
        <v>178</v>
      </c>
      <c r="C5" s="127" t="s">
        <v>434</v>
      </c>
      <c r="D5" s="127" t="s">
        <v>435</v>
      </c>
      <c r="E5" s="127" t="s">
        <v>436</v>
      </c>
      <c r="F5" s="127" t="s">
        <v>437</v>
      </c>
      <c r="G5" s="166" t="s">
        <v>438</v>
      </c>
      <c r="H5" s="166"/>
      <c r="I5" s="127"/>
    </row>
    <row r="6" spans="1:9" ht="21" customHeight="1">
      <c r="A6" s="127"/>
      <c r="B6" s="168"/>
      <c r="C6" s="168"/>
      <c r="D6" s="167"/>
      <c r="E6" s="168"/>
      <c r="F6" s="168"/>
      <c r="G6" s="18" t="s">
        <v>410</v>
      </c>
      <c r="H6" s="18" t="s">
        <v>439</v>
      </c>
      <c r="I6" s="18" t="s">
        <v>440</v>
      </c>
    </row>
    <row r="7" spans="1:9" ht="17.25" customHeight="1">
      <c r="A7" s="23" t="s">
        <v>82</v>
      </c>
      <c r="B7" s="24"/>
      <c r="C7" s="25" t="s">
        <v>83</v>
      </c>
      <c r="D7" s="23" t="s">
        <v>84</v>
      </c>
      <c r="E7" s="26" t="s">
        <v>85</v>
      </c>
      <c r="F7" s="23" t="s">
        <v>86</v>
      </c>
      <c r="G7" s="25" t="s">
        <v>87</v>
      </c>
      <c r="H7" s="27" t="s">
        <v>88</v>
      </c>
      <c r="I7" s="26" t="s">
        <v>89</v>
      </c>
    </row>
    <row r="8" spans="1:9" ht="19.5" customHeight="1">
      <c r="A8" s="286" t="s">
        <v>56</v>
      </c>
      <c r="B8" s="287"/>
      <c r="C8" s="287"/>
      <c r="D8" s="288"/>
      <c r="E8" s="289"/>
      <c r="F8" s="289"/>
      <c r="G8" s="29">
        <v>7</v>
      </c>
      <c r="H8" s="30">
        <v>18994.5</v>
      </c>
      <c r="I8" s="30">
        <v>20119.5</v>
      </c>
    </row>
    <row r="9" spans="1:9" ht="14.25" customHeight="1">
      <c r="A9" s="1" t="s">
        <v>441</v>
      </c>
    </row>
  </sheetData>
  <mergeCells count="11">
    <mergeCell ref="A2:I2"/>
    <mergeCell ref="A3:I3"/>
    <mergeCell ref="A4:C4"/>
    <mergeCell ref="G5:I5"/>
    <mergeCell ref="A8:F8"/>
    <mergeCell ref="A5:A6"/>
    <mergeCell ref="B5:B6"/>
    <mergeCell ref="C5:C6"/>
    <mergeCell ref="D5:D6"/>
    <mergeCell ref="E5:E6"/>
    <mergeCell ref="F5:F6"/>
  </mergeCells>
  <phoneticPr fontId="17" type="noConversion"/>
  <pageMargins left="0.67" right="0.67" top="0.72" bottom="0.72" header="0.28000000000000003" footer="0.28000000000000003"/>
  <pageSetup paperSize="9" fitToWidth="0" fitToHeight="0" orientation="portrait"/>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1"/>
  <sheetViews>
    <sheetView showZeros="0" workbookViewId="0">
      <pane ySplit="1" topLeftCell="A2" activePane="bottomLeft" state="frozen"/>
      <selection pane="bottomLeft" activeCell="E13" sqref="E13"/>
    </sheetView>
  </sheetViews>
  <sheetFormatPr defaultColWidth="9.1796875" defaultRowHeight="14.25" customHeight="1"/>
  <cols>
    <col min="1" max="1" width="19.26953125" style="1" customWidth="1"/>
    <col min="2" max="2" width="33.81640625" style="1" customWidth="1"/>
    <col min="3" max="3" width="23.81640625" style="1" customWidth="1"/>
    <col min="4" max="4" width="11.1796875" style="1" customWidth="1"/>
    <col min="5" max="5" width="17.7265625" style="1" customWidth="1"/>
    <col min="6" max="6" width="9.81640625" style="1" customWidth="1"/>
    <col min="7" max="7" width="17.7265625" style="1" customWidth="1"/>
    <col min="8" max="11" width="23.1796875" style="1" customWidth="1"/>
    <col min="12" max="16384" width="9.1796875" style="1"/>
  </cols>
  <sheetData>
    <row r="1" spans="1:11" ht="14.25" customHeight="1">
      <c r="A1" s="2"/>
      <c r="B1" s="2"/>
      <c r="C1" s="2"/>
      <c r="D1" s="2"/>
      <c r="E1" s="2"/>
      <c r="F1" s="2"/>
      <c r="G1" s="2"/>
      <c r="H1" s="2"/>
      <c r="I1" s="2"/>
      <c r="J1" s="2"/>
      <c r="K1" s="2"/>
    </row>
    <row r="2" spans="1:11" ht="14.25" customHeight="1">
      <c r="D2" s="3"/>
      <c r="E2" s="3"/>
      <c r="F2" s="3"/>
      <c r="G2" s="3"/>
      <c r="K2" s="4" t="s">
        <v>442</v>
      </c>
    </row>
    <row r="3" spans="1:11" ht="41.25" customHeight="1">
      <c r="A3" s="214" t="str">
        <f>"2025"&amp;"年上级转移支付补助项目支出预算表"</f>
        <v>2025年上级转移支付补助项目支出预算表</v>
      </c>
      <c r="B3" s="214"/>
      <c r="C3" s="214"/>
      <c r="D3" s="214"/>
      <c r="E3" s="214"/>
      <c r="F3" s="214"/>
      <c r="G3" s="214"/>
      <c r="H3" s="214"/>
      <c r="I3" s="214"/>
      <c r="J3" s="214"/>
      <c r="K3" s="214"/>
    </row>
    <row r="4" spans="1:11" ht="13.5" customHeight="1">
      <c r="A4" s="216" t="s">
        <v>1</v>
      </c>
      <c r="B4" s="290"/>
      <c r="C4" s="290"/>
      <c r="D4" s="290"/>
      <c r="E4" s="290"/>
      <c r="F4" s="290"/>
      <c r="G4" s="290"/>
      <c r="H4" s="6"/>
      <c r="I4" s="6"/>
      <c r="J4" s="6"/>
      <c r="K4" s="7" t="s">
        <v>2</v>
      </c>
    </row>
    <row r="5" spans="1:11" ht="21.75" customHeight="1">
      <c r="A5" s="203" t="s">
        <v>253</v>
      </c>
      <c r="B5" s="203" t="s">
        <v>180</v>
      </c>
      <c r="C5" s="203" t="s">
        <v>254</v>
      </c>
      <c r="D5" s="207" t="s">
        <v>181</v>
      </c>
      <c r="E5" s="207" t="s">
        <v>182</v>
      </c>
      <c r="F5" s="207" t="s">
        <v>255</v>
      </c>
      <c r="G5" s="207" t="s">
        <v>256</v>
      </c>
      <c r="H5" s="210" t="s">
        <v>56</v>
      </c>
      <c r="I5" s="196" t="s">
        <v>443</v>
      </c>
      <c r="J5" s="153"/>
      <c r="K5" s="154"/>
    </row>
    <row r="6" spans="1:11" ht="21.75" customHeight="1">
      <c r="A6" s="204"/>
      <c r="B6" s="204"/>
      <c r="C6" s="204"/>
      <c r="D6" s="208"/>
      <c r="E6" s="208"/>
      <c r="F6" s="208"/>
      <c r="G6" s="208"/>
      <c r="H6" s="205"/>
      <c r="I6" s="207" t="s">
        <v>59</v>
      </c>
      <c r="J6" s="207" t="s">
        <v>60</v>
      </c>
      <c r="K6" s="207" t="s">
        <v>61</v>
      </c>
    </row>
    <row r="7" spans="1:11" ht="40.5" customHeight="1">
      <c r="A7" s="206"/>
      <c r="B7" s="206"/>
      <c r="C7" s="206"/>
      <c r="D7" s="209"/>
      <c r="E7" s="209"/>
      <c r="F7" s="209"/>
      <c r="G7" s="209"/>
      <c r="H7" s="158"/>
      <c r="I7" s="209" t="s">
        <v>58</v>
      </c>
      <c r="J7" s="209"/>
      <c r="K7" s="209"/>
    </row>
    <row r="8" spans="1:11" ht="15" customHeight="1">
      <c r="A8" s="11">
        <v>1</v>
      </c>
      <c r="B8" s="11">
        <v>2</v>
      </c>
      <c r="C8" s="11">
        <v>3</v>
      </c>
      <c r="D8" s="11">
        <v>4</v>
      </c>
      <c r="E8" s="11">
        <v>5</v>
      </c>
      <c r="F8" s="11">
        <v>6</v>
      </c>
      <c r="G8" s="11">
        <v>7</v>
      </c>
      <c r="H8" s="11">
        <v>8</v>
      </c>
      <c r="I8" s="11">
        <v>9</v>
      </c>
      <c r="J8" s="18">
        <v>10</v>
      </c>
      <c r="K8" s="18">
        <v>11</v>
      </c>
    </row>
    <row r="9" spans="1:11" ht="15" customHeight="1">
      <c r="A9" s="16"/>
      <c r="B9" s="16"/>
      <c r="C9" s="11"/>
      <c r="D9" s="11"/>
      <c r="E9" s="11"/>
      <c r="F9" s="11"/>
      <c r="G9" s="11"/>
      <c r="H9" s="11"/>
      <c r="I9" s="11"/>
      <c r="J9" s="18"/>
      <c r="K9" s="18"/>
    </row>
    <row r="10" spans="1:11" ht="18.75" customHeight="1">
      <c r="A10" s="291" t="s">
        <v>167</v>
      </c>
      <c r="B10" s="292"/>
      <c r="C10" s="292"/>
      <c r="D10" s="292"/>
      <c r="E10" s="292"/>
      <c r="F10" s="292"/>
      <c r="G10" s="147"/>
      <c r="H10" s="17"/>
      <c r="I10" s="17"/>
      <c r="J10" s="17"/>
      <c r="K10" s="19"/>
    </row>
    <row r="11" spans="1:11" ht="14.25" customHeight="1">
      <c r="A11" s="298" t="s">
        <v>451</v>
      </c>
    </row>
  </sheetData>
  <mergeCells count="15">
    <mergeCell ref="A3:K3"/>
    <mergeCell ref="A4:G4"/>
    <mergeCell ref="I5:K5"/>
    <mergeCell ref="A10:G10"/>
    <mergeCell ref="A5:A7"/>
    <mergeCell ref="B5:B7"/>
    <mergeCell ref="C5:C7"/>
    <mergeCell ref="D5:D7"/>
    <mergeCell ref="E5:E7"/>
    <mergeCell ref="F5:F7"/>
    <mergeCell ref="G5:G7"/>
    <mergeCell ref="H5:H7"/>
    <mergeCell ref="I6:I7"/>
    <mergeCell ref="J6:J7"/>
    <mergeCell ref="K6:K7"/>
  </mergeCells>
  <phoneticPr fontId="17" type="noConversion"/>
  <printOptions horizontalCentered="1"/>
  <pageMargins left="0.37" right="0.37" top="0.56000000000000005" bottom="0.56000000000000005" header="0.48" footer="0.48"/>
  <pageSetup paperSize="9" scale="56" orientation="landscape"/>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11"/>
  <sheetViews>
    <sheetView showZeros="0" tabSelected="1" workbookViewId="0">
      <pane ySplit="1" topLeftCell="A2" activePane="bottomLeft" state="frozen"/>
      <selection pane="bottomLeft" activeCell="G10" sqref="G10:G11"/>
    </sheetView>
  </sheetViews>
  <sheetFormatPr defaultColWidth="9.1796875" defaultRowHeight="14.25" customHeight="1"/>
  <cols>
    <col min="1" max="1" width="35.26953125" style="1" customWidth="1"/>
    <col min="2" max="4" width="28" style="1" customWidth="1"/>
    <col min="5" max="7" width="23.81640625" style="1" customWidth="1"/>
    <col min="8" max="16384" width="9.1796875" style="1"/>
  </cols>
  <sheetData>
    <row r="1" spans="1:7" ht="14.25" customHeight="1">
      <c r="A1" s="2"/>
      <c r="B1" s="2"/>
      <c r="C1" s="2"/>
      <c r="D1" s="2"/>
      <c r="E1" s="2"/>
      <c r="F1" s="2"/>
      <c r="G1" s="2"/>
    </row>
    <row r="2" spans="1:7" ht="13.5" customHeight="1">
      <c r="D2" s="3"/>
      <c r="G2" s="4" t="s">
        <v>444</v>
      </c>
    </row>
    <row r="3" spans="1:7" ht="41.25" customHeight="1">
      <c r="A3" s="214" t="str">
        <f>"2025"&amp;"年部门项目中期规划预算表"</f>
        <v>2025年部门项目中期规划预算表</v>
      </c>
      <c r="B3" s="214"/>
      <c r="C3" s="214"/>
      <c r="D3" s="214"/>
      <c r="E3" s="214"/>
      <c r="F3" s="214"/>
      <c r="G3" s="214"/>
    </row>
    <row r="4" spans="1:7" ht="13.5" customHeight="1">
      <c r="A4" s="216" t="s">
        <v>1</v>
      </c>
      <c r="B4" s="290"/>
      <c r="C4" s="290"/>
      <c r="D4" s="290"/>
      <c r="E4" s="6"/>
      <c r="F4" s="6"/>
      <c r="G4" s="7" t="s">
        <v>2</v>
      </c>
    </row>
    <row r="5" spans="1:7" ht="21.75" customHeight="1">
      <c r="A5" s="203" t="s">
        <v>254</v>
      </c>
      <c r="B5" s="203" t="s">
        <v>253</v>
      </c>
      <c r="C5" s="203" t="s">
        <v>180</v>
      </c>
      <c r="D5" s="207" t="s">
        <v>445</v>
      </c>
      <c r="E5" s="196" t="s">
        <v>59</v>
      </c>
      <c r="F5" s="153"/>
      <c r="G5" s="154"/>
    </row>
    <row r="6" spans="1:7" ht="21.75" customHeight="1">
      <c r="A6" s="204"/>
      <c r="B6" s="204"/>
      <c r="C6" s="204"/>
      <c r="D6" s="208"/>
      <c r="E6" s="210" t="str">
        <f>"2025"&amp;"年"</f>
        <v>2025年</v>
      </c>
      <c r="F6" s="207" t="str">
        <f>("2025"+1)&amp;"年"</f>
        <v>2026年</v>
      </c>
      <c r="G6" s="207" t="str">
        <f>("2025"+2)&amp;"年"</f>
        <v>2027年</v>
      </c>
    </row>
    <row r="7" spans="1:7" ht="40.5" customHeight="1">
      <c r="A7" s="206"/>
      <c r="B7" s="206"/>
      <c r="C7" s="206"/>
      <c r="D7" s="209"/>
      <c r="E7" s="158"/>
      <c r="F7" s="209" t="s">
        <v>58</v>
      </c>
      <c r="G7" s="209"/>
    </row>
    <row r="8" spans="1:7" ht="15" customHeight="1">
      <c r="A8" s="11">
        <v>1</v>
      </c>
      <c r="B8" s="11">
        <v>2</v>
      </c>
      <c r="C8" s="11">
        <v>3</v>
      </c>
      <c r="D8" s="11">
        <v>4</v>
      </c>
      <c r="E8" s="11">
        <v>5</v>
      </c>
      <c r="F8" s="11">
        <v>6</v>
      </c>
      <c r="G8" s="11">
        <v>7</v>
      </c>
    </row>
    <row r="9" spans="1:7" ht="15" customHeight="1">
      <c r="A9" s="11" t="s">
        <v>70</v>
      </c>
      <c r="B9" s="12" t="s">
        <v>446</v>
      </c>
      <c r="C9" s="12" t="s">
        <v>269</v>
      </c>
      <c r="D9" s="13" t="s">
        <v>447</v>
      </c>
      <c r="E9" s="14">
        <v>30600</v>
      </c>
      <c r="F9" s="14"/>
      <c r="G9" s="14"/>
    </row>
    <row r="10" spans="1:7" ht="15" customHeight="1">
      <c r="A10" s="11" t="s">
        <v>70</v>
      </c>
      <c r="B10" s="12" t="s">
        <v>448</v>
      </c>
      <c r="C10" s="12" t="s">
        <v>261</v>
      </c>
      <c r="D10" s="13" t="s">
        <v>447</v>
      </c>
      <c r="E10" s="14">
        <v>50000</v>
      </c>
      <c r="F10" s="14">
        <v>352120.76</v>
      </c>
      <c r="G10" s="14">
        <v>352120.76</v>
      </c>
    </row>
    <row r="11" spans="1:7" ht="18.75" customHeight="1">
      <c r="A11" s="293" t="s">
        <v>56</v>
      </c>
      <c r="B11" s="294" t="s">
        <v>449</v>
      </c>
      <c r="C11" s="294"/>
      <c r="D11" s="295"/>
      <c r="E11" s="14">
        <v>80600</v>
      </c>
      <c r="F11" s="14">
        <v>352120.76</v>
      </c>
      <c r="G11" s="14">
        <v>352120.76</v>
      </c>
    </row>
  </sheetData>
  <mergeCells count="11">
    <mergeCell ref="A3:G3"/>
    <mergeCell ref="A4:D4"/>
    <mergeCell ref="E5:G5"/>
    <mergeCell ref="A11:D11"/>
    <mergeCell ref="A5:A7"/>
    <mergeCell ref="B5:B7"/>
    <mergeCell ref="C5:C7"/>
    <mergeCell ref="D5:D7"/>
    <mergeCell ref="E6:E7"/>
    <mergeCell ref="F6:F7"/>
    <mergeCell ref="G6:G7"/>
  </mergeCells>
  <phoneticPr fontId="17" type="noConversion"/>
  <printOptions horizontalCentered="1"/>
  <pageMargins left="0.37" right="0.37" top="0.56000000000000005" bottom="0.56000000000000005" header="0.48" footer="0.48"/>
  <pageSetup paperSize="9" scale="56"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17</vt:i4>
      </vt:variant>
      <vt:variant>
        <vt:lpstr>命名范围</vt:lpstr>
      </vt:variant>
      <vt:variant>
        <vt:i4>16</vt:i4>
      </vt:variant>
    </vt:vector>
  </HeadingPairs>
  <TitlesOfParts>
    <vt:vector size="33"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'对下转移支付绩效目标表09-2'!Print_Titles</vt:lpstr>
      <vt:lpstr>'对下转移支付预算表09-1'!Print_Titles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昆明市西山区福海中学</cp:lastModifiedBy>
  <dcterms:created xsi:type="dcterms:W3CDTF">2025-02-06T07:09:00Z</dcterms:created>
  <dcterms:modified xsi:type="dcterms:W3CDTF">2025-04-03T01:33:35Z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3BD7AE7FD2884AC3965D5924873C88CE_13</vt:lpwstr>
  </property>
  <property fmtid="{D5CDD505-2E9C-101B-9397-08002B2CF9AE}" pid="3" name="KSOProductBuildVer">
    <vt:lpwstr>2052-12.1.0.20305</vt:lpwstr>
  </property>
</Properties>
</file>