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'部门项目支出绩效目标表05-2'!$A$2:$J$169</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<sst xmlns="http://schemas.openxmlformats.org/spreadsheetml/2006/main" count="2607" uniqueCount="648">
  <si>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</si>
  <si>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</si>
  <si>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</si>
  <si>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</si>
  <si>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</si>
  <si>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</si>
  <si>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</si>
  <si>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</si>
  <si>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</si>
  <si>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</si>
  <si>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</si>
  <si>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</si>
  <si>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</si>
  <si>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</si>
  <si>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</si>
  <si>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</si>
  <si>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</si>
  <si>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</si>
  <si>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</si>
  <si>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</si>
  <si>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</si>
  <si>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</si>
  <si>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</si>
  <si>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</si>
  <si>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</si>
  <si>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</si>
  <si>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</si>
  <si>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</si>
  <si>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</si>
  <si>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</si>
  <si>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</si>
  <si>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</si>
  <si>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</si>
  <si>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</si>
  <si>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</si>
  <si>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</si>
  <si>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</si>
  <si>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</si>
  <si>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</si>
  <si>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</si>
  <si>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</si>
  <si>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</si>
  <si>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</si>
  <si>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</si>
  <si>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</si>
  <si>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</si>
  <si>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</si>
  <si>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</si>
  <si>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</si>
  <si>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</si>
  <si>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</si>
  <si>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</si>
  <si>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</si>
  <si>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</si>
  <si>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</si>
  <si>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</si>
  <si>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</si>
  <si>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</si>
  <si>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</si>
  <si>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</si>
  <si>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</si>
  <si>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</si>
  <si>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</si>
  <si>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</si>
  <si>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</si>
  <si>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</si>
  <si>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</si>
  <si>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</si>
  <si>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</si>
  <si>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654</t>
  </si>
  <si>
    <t>云南海口产业园区管理委员会</t>
  </si>
  <si>
    <t>654001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</si>
  <si>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</si>
  <si>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</si>
  <si>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</si>
  <si>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</si>
  <si>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</si>
  <si>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</si>
  <si>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</si>
  <si>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</si>
  <si>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</si>
  <si>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</si>
  <si>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</si>
  <si>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</si>
  <si>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</si>
  <si>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</si>
  <si>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</si>
  <si>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</si>
  <si>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</si>
  <si>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</si>
  <si>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</si>
  <si>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</si>
  <si>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</si>
  <si>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</si>
  <si>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</si>
  <si>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</si>
  <si>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</si>
  <si>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</si>
  <si>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</si>
  <si>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</si>
  <si>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</si>
  <si>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</si>
  <si>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行政运行</t>
  </si>
  <si>
    <t>一般行政管理事务</t>
  </si>
  <si>
    <t>20131</t>
  </si>
  <si>
    <t>党委办公厅（室）及相关机构事务</t>
  </si>
  <si>
    <t>208</t>
  </si>
  <si>
    <t>社会保障和就业支出</t>
  </si>
  <si>
    <t>20805</t>
  </si>
  <si>
    <t>行政事业单位养老支出</t>
  </si>
  <si>
    <t>机关事业单位基本养老保险缴费支出</t>
  </si>
  <si>
    <t>210</t>
  </si>
  <si>
    <t>卫生健康支出</t>
  </si>
  <si>
    <t>21011</t>
  </si>
  <si>
    <t>行政事业单位医疗</t>
  </si>
  <si>
    <t>行政单位医疗</t>
  </si>
  <si>
    <t>事业单位医疗</t>
  </si>
  <si>
    <t>公务员医疗补助</t>
  </si>
  <si>
    <t>其他行政事业单位医疗支出</t>
  </si>
  <si>
    <t>212</t>
  </si>
  <si>
    <t>城乡社区支出</t>
  </si>
  <si>
    <t>21214</t>
  </si>
  <si>
    <t>污水处理费安排的支出</t>
  </si>
  <si>
    <t>其他污水处理费安排的支出</t>
  </si>
  <si>
    <t>221</t>
  </si>
  <si>
    <t>住房保障支出</t>
  </si>
  <si>
    <t>22102</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</si>
  <si>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</si>
  <si>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</si>
  <si>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</si>
  <si>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</si>
  <si>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</si>
  <si>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</si>
  <si>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</si>
  <si>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</si>
  <si>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</si>
  <si>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</si>
  <si>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</si>
  <si>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</si>
  <si>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</si>
  <si>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</si>
  <si>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</si>
  <si>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</si>
  <si>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</si>
  <si>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</si>
  <si>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</si>
  <si>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</si>
  <si>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</si>
  <si>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</si>
  <si>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</si>
  <si>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</si>
  <si>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</si>
  <si>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</si>
  <si>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</si>
  <si>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</si>
  <si>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</si>
  <si>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</si>
  <si>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</si>
  <si>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</si>
  <si>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</si>
  <si>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</si>
  <si>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</si>
  <si>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</si>
  <si>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</si>
  <si>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</si>
  <si>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</si>
  <si>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</si>
  <si>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2010301</t>
  </si>
  <si>
    <t>2010302</t>
  </si>
  <si>
    <t>2013102</t>
  </si>
  <si>
    <t>2080505</t>
  </si>
  <si>
    <t>2101101</t>
  </si>
  <si>
    <t>2101102</t>
  </si>
  <si>
    <t>2101103</t>
  </si>
  <si>
    <t>2101199</t>
  </si>
  <si>
    <t>2210201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</si>
  <si>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</si>
  <si>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</si>
  <si>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</si>
  <si>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</si>
  <si>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</si>
  <si>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</si>
  <si>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</si>
  <si>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</si>
  <si>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</si>
  <si>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</si>
  <si>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</si>
  <si>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</si>
  <si>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</si>
  <si>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</si>
  <si>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</si>
  <si>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</si>
  <si>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</si>
  <si>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</si>
  <si>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</si>
  <si>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</si>
  <si>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</si>
  <si>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</si>
  <si>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</si>
  <si>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</si>
  <si>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</si>
  <si>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</si>
  <si>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</si>
  <si>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530112251100003775641</t>
  </si>
  <si>
    <t>工会经费</t>
  </si>
  <si>
    <t>30228</t>
  </si>
  <si>
    <t>530112251100003775639</t>
  </si>
  <si>
    <t>30217</t>
  </si>
  <si>
    <t>530112251100003775591</t>
  </si>
  <si>
    <t>行政人员工资支出</t>
  </si>
  <si>
    <t>30101</t>
  </si>
  <si>
    <t>基本工资</t>
  </si>
  <si>
    <t>30102</t>
  </si>
  <si>
    <t>津贴补贴</t>
  </si>
  <si>
    <t>30103</t>
  </si>
  <si>
    <t>奖金</t>
  </si>
  <si>
    <t>530112251100003775634</t>
  </si>
  <si>
    <t>社会保障缴费</t>
  </si>
  <si>
    <t>30108</t>
  </si>
  <si>
    <t>机关事业单位基本养老保险缴费</t>
  </si>
  <si>
    <t>30110</t>
  </si>
  <si>
    <t>职工基本医疗保险缴费</t>
  </si>
  <si>
    <t>30111</t>
  </si>
  <si>
    <t>公务员医疗补助缴费</t>
  </si>
  <si>
    <t>30112</t>
  </si>
  <si>
    <t>其他社会保障缴费</t>
  </si>
  <si>
    <t>530112251100003775618</t>
  </si>
  <si>
    <t>事业人员工资支出</t>
  </si>
  <si>
    <t>30107</t>
  </si>
  <si>
    <t>绩效工资</t>
  </si>
  <si>
    <t>530112251100003775635</t>
  </si>
  <si>
    <t>编外聘用人员支出</t>
  </si>
  <si>
    <t>30199</t>
  </si>
  <si>
    <t>其他工资福利支出</t>
  </si>
  <si>
    <t>530112251100003775619</t>
  </si>
  <si>
    <t>30113</t>
  </si>
  <si>
    <t>530112251100003775617</t>
  </si>
  <si>
    <t>行政人员绩效奖励</t>
  </si>
  <si>
    <t>530112251100003775642</t>
  </si>
  <si>
    <t>一般公用经费支出</t>
  </si>
  <si>
    <t>30201</t>
  </si>
  <si>
    <t>办公费</t>
  </si>
  <si>
    <t>30205</t>
  </si>
  <si>
    <t>水费</t>
  </si>
  <si>
    <t>30206</t>
  </si>
  <si>
    <t>电费</t>
  </si>
  <si>
    <t>30207</t>
  </si>
  <si>
    <t>邮电费</t>
  </si>
  <si>
    <t>30209</t>
  </si>
  <si>
    <t>物业管理费</t>
  </si>
  <si>
    <t>30211</t>
  </si>
  <si>
    <t>差旅费</t>
  </si>
  <si>
    <t>30229</t>
  </si>
  <si>
    <t>福利费</t>
  </si>
  <si>
    <t>30239</t>
  </si>
  <si>
    <t>其他交通费用</t>
  </si>
  <si>
    <t>30215</t>
  </si>
  <si>
    <t>会议费</t>
  </si>
  <si>
    <t>30216</t>
  </si>
  <si>
    <t>培训费</t>
  </si>
  <si>
    <t>30213</t>
  </si>
  <si>
    <t>维修（护）费</t>
  </si>
  <si>
    <t>30202</t>
  </si>
  <si>
    <t>印刷费</t>
  </si>
  <si>
    <t>30204</t>
  </si>
  <si>
    <t>手续费</t>
  </si>
  <si>
    <t>530112251100003775623</t>
  </si>
  <si>
    <t>事业公务交通补贴</t>
  </si>
  <si>
    <t>530112251100003775640</t>
  </si>
  <si>
    <t>公务交通补贴</t>
  </si>
  <si>
    <t>530112251100003775633</t>
  </si>
  <si>
    <t>事业人员绩效奖励</t>
  </si>
  <si>
    <t>预算05-1表</t>
  </si>
  <si>
    <t>项目分类</t>
  </si>
  <si>
    <t>项目单位</t>
  </si>
  <si>
    <t>经济科目编码</t>
  </si>
  <si>
    <t>经济科目名称</t>
  </si>
  <si>
    <t>本年拨款</t>
  </si>
  <si>
    <t>其中：本次下达</t>
  </si>
  <si>
    <t>311 专项业务类</t>
  </si>
  <si>
    <t>530112251100003664688</t>
  </si>
  <si>
    <t>云南海口产业园区法律顾问服务经费</t>
  </si>
  <si>
    <t>530112251100003664789</t>
  </si>
  <si>
    <t>云南海口产业园区食堂食材配送经费</t>
  </si>
  <si>
    <t>530112251100003664814</t>
  </si>
  <si>
    <t>云南海口产业园区办公设备维保服务经费</t>
  </si>
  <si>
    <t>530112251100003669728</t>
  </si>
  <si>
    <t>园区行政审批服务远程帮办平台运行专项资金</t>
  </si>
  <si>
    <t>30227</t>
  </si>
  <si>
    <t>委托业务费</t>
  </si>
  <si>
    <t>530112251100003670621</t>
  </si>
  <si>
    <t>产业发展专项资金</t>
  </si>
  <si>
    <t>530112251100003676683</t>
  </si>
  <si>
    <t>海口化工园区工作经费</t>
  </si>
  <si>
    <t>530112251100003685775</t>
  </si>
  <si>
    <t>基层党组织建设专项经费</t>
  </si>
  <si>
    <t>530112251100003694150</t>
  </si>
  <si>
    <t>云南海口产业园区代理记账服务经费</t>
  </si>
  <si>
    <t>530112251100003694201</t>
  </si>
  <si>
    <t>云南海口产业园区与市产投共同委托中介审计经费</t>
  </si>
  <si>
    <t>530112251100003719925</t>
  </si>
  <si>
    <t>2号路北延线二标段道路电力照明项目资金</t>
  </si>
  <si>
    <t>530112251100003720058</t>
  </si>
  <si>
    <t>2号路北延线二标段绿化、交通安全设施建设项目资金</t>
  </si>
  <si>
    <t>530112251100003824500</t>
  </si>
  <si>
    <t>海口产业园区产业发展资金</t>
  </si>
  <si>
    <t>530112251100003824507</t>
  </si>
  <si>
    <t>应休未休假工资报酬资金</t>
  </si>
  <si>
    <t>530112251100003824552</t>
  </si>
  <si>
    <t>海口产业园区食堂购买服务项目经费</t>
  </si>
  <si>
    <t>530112251100003872938</t>
  </si>
  <si>
    <t>云南海口产业园区污水处理厂污水处理经费</t>
  </si>
  <si>
    <t>2121499</t>
  </si>
  <si>
    <t>预算05-2表</t>
  </si>
  <si>
    <t>项目年度绩效目标</t>
  </si>
  <si>
    <t>一级指标</t>
  </si>
  <si>
    <t>二级指标</t>
  </si>
  <si>
    <t>三级指标</t>
  </si>
  <si>
    <t>指标性质</t>
  </si>
  <si>
    <t>指标值</t>
  </si>
  <si>
    <t>度量单位</t>
  </si>
  <si>
    <t>指标属性</t>
  </si>
  <si>
    <t>指标内容</t>
  </si>
  <si>
    <t>保障园区食堂菜品等食材配送，通过政府采购平台相关流程招选配送单位，服务费为40万/年。</t>
  </si>
  <si>
    <t>产出指标</t>
  </si>
  <si>
    <t>数量指标</t>
  </si>
  <si>
    <t>园区食堂数量</t>
  </si>
  <si>
    <t>=</t>
  </si>
  <si>
    <t>1个</t>
  </si>
  <si>
    <t>个</t>
  </si>
  <si>
    <t>定性指标</t>
  </si>
  <si>
    <t>根据：海管复〔2024〕141号 关于招选园区食堂2024-2025年食材配送单位的批复、食堂蔬菜配送补充协议</t>
  </si>
  <si>
    <t>街道食堂吃饭人员</t>
  </si>
  <si>
    <t>50</t>
  </si>
  <si>
    <t>人</t>
  </si>
  <si>
    <t>食堂餐量</t>
  </si>
  <si>
    <t>工作日每天一早餐一午餐</t>
  </si>
  <si>
    <t>%</t>
  </si>
  <si>
    <t>质量指标</t>
  </si>
  <si>
    <t>食堂配菜情况保障每餐</t>
  </si>
  <si>
    <t>三荤三素</t>
  </si>
  <si>
    <t>保障菜品质量</t>
  </si>
  <si>
    <t>100</t>
  </si>
  <si>
    <t>时效指标</t>
  </si>
  <si>
    <t>食堂菜款支付时效</t>
  </si>
  <si>
    <t>一季度一结</t>
  </si>
  <si>
    <t>次/月（季、年）</t>
  </si>
  <si>
    <t>成本指标</t>
  </si>
  <si>
    <t>社会成本指标</t>
  </si>
  <si>
    <t>400000</t>
  </si>
  <si>
    <t>元</t>
  </si>
  <si>
    <t>效益指标</t>
  </si>
  <si>
    <t>社会效益</t>
  </si>
  <si>
    <t>提高园区工作人员工作质量</t>
  </si>
  <si>
    <t>可持续影响</t>
  </si>
  <si>
    <t>打造绿色、安全、健康的食堂服务体系</t>
  </si>
  <si>
    <t>满意度指标</t>
  </si>
  <si>
    <t>服务对象满意度</t>
  </si>
  <si>
    <t>园区员工满意度</t>
  </si>
  <si>
    <t xml:space="preserve">2024年云南海口产业园区坚持把学习宣传贯彻党的二十大精神作为首要政治任务，在全面学习、全面把握、全面落实上狠下功夫，以中央、省、市、区委政府大抓产业发展为契机，立足“园区生态化、布局合理化、服务一体化”宗旨，重规划、强招商、优环境、打基础，以抓产业、强工业为重点，探索创新“1357”工作法（坚持“1”张规划蓝图绘到底、聚焦“3”条产业链条树品牌、打好“5”张优质好牌促发展、跑出“7”个加速快键提质效），切实扛实责任，积极服务企业，全力促进发展。						
</t>
  </si>
  <si>
    <t>2024年协调组织一般公共预算收入总任务3.2亿元</t>
  </si>
  <si>
    <t>2023年1-9月海口地方一般公共预算收入完成191000000元</t>
  </si>
  <si>
    <t>根据西办通〔2022〕45号  区“两办”印发《关于建立过渡期优化海口园区体制机制的工作方案》的通知</t>
  </si>
  <si>
    <t>2024年规模以上工业总产值总任务201亿元</t>
  </si>
  <si>
    <t>2024年1-9月完成14522000000元</t>
  </si>
  <si>
    <t>2024年规模以上固定资产投资总任务13亿元</t>
  </si>
  <si>
    <t>2024年1-9月完成975000000元</t>
  </si>
  <si>
    <t>2024年规上工业主营收入全年230亿元</t>
  </si>
  <si>
    <t>2024年1-9月完成16764000000元</t>
  </si>
  <si>
    <t>2024年土地供应任务695.15亩</t>
  </si>
  <si>
    <t>2024年1-9月完成69.46亩。</t>
  </si>
  <si>
    <t>亩</t>
  </si>
  <si>
    <t>产业发展资金使用质量</t>
  </si>
  <si>
    <t>产业发展资金使用时效</t>
  </si>
  <si>
    <t>2024年12月20日前</t>
  </si>
  <si>
    <t>年</t>
  </si>
  <si>
    <t>经济成本指标</t>
  </si>
  <si>
    <t>10000000</t>
  </si>
  <si>
    <t>经济效益</t>
  </si>
  <si>
    <t>2024年协调组织一般公共预算收入总任务</t>
  </si>
  <si>
    <t>完成320000000元</t>
  </si>
  <si>
    <t>2024年规模以上工业总产值总任务</t>
  </si>
  <si>
    <t>完成20100000000元</t>
  </si>
  <si>
    <t>2024年规模以上固定资产投资总任务</t>
  </si>
  <si>
    <t>完成1300000000元</t>
  </si>
  <si>
    <t>2024年土地供应任务</t>
  </si>
  <si>
    <t>完成695.15亩</t>
  </si>
  <si>
    <t>力争每年引进项目</t>
  </si>
  <si>
    <t>不少于30—40个</t>
  </si>
  <si>
    <t>每年形成投资</t>
  </si>
  <si>
    <t>不少于450000000—6000000000元</t>
  </si>
  <si>
    <t>达产后每年新增产值</t>
  </si>
  <si>
    <t>不少于13500000000—18000000000元</t>
  </si>
  <si>
    <t>深入推进园区体制、机制改革，提升后续服务企业和群众质量</t>
  </si>
  <si>
    <t>进一步规范园区管理行为，明确行政管理政策法规、服务质量标准内</t>
  </si>
  <si>
    <t>企业满意度</t>
  </si>
  <si>
    <t>98</t>
  </si>
  <si>
    <t>街道满意度</t>
  </si>
  <si>
    <t>确保园区办公设备正常运转，提高为办事群体的工作服务质量，增强办事群体满意度，保障园区办公设备正常运转，日常检查、维修，服务费18000元/年。</t>
  </si>
  <si>
    <t>办公设备维保</t>
  </si>
  <si>
    <t>园区大楼内办公设</t>
  </si>
  <si>
    <t>批</t>
  </si>
  <si>
    <t>根据：云南海口产业园区计算机、复印机、打印机等设备维修维护及耗材供应协议</t>
  </si>
  <si>
    <t>办公设备维保质量</t>
  </si>
  <si>
    <t>100%维修</t>
  </si>
  <si>
    <t>2024年9月-2025年9月</t>
  </si>
  <si>
    <t>18000</t>
  </si>
  <si>
    <t>确保园区办公设备正常运转，提高为办事群体的工作服务质量，增强办事群体满意度</t>
  </si>
  <si>
    <t>深入推进园区运转机制完善，不断提升园区服务质量</t>
  </si>
  <si>
    <t>进一步完善园区保障机制，建立健全园区服务体系，打造优质服务的良好园区形象</t>
  </si>
  <si>
    <t>园区干部职工满意度</t>
  </si>
  <si>
    <t>&gt;=</t>
  </si>
  <si>
    <t>周边企业满意度</t>
  </si>
  <si>
    <t>云南海口产业园区坚持学习贯彻习近平新时代中国特色社会主义思想和党的二十大精神，充分发挥园区党建围绕中心、建设队伍、服务群众作用，以高质量党建工作助推园区各项事业高质量发展。根据：西组通〔2017〕35号  区委组织部关于印发《西山区非公有制经济组织和社会组织党建经费使用管理办法（试行）》的通知、云组发〔2018〕9号  中共云南省委组织部印发《关于加强园区非公企业党建工作的意见（试行）》的通知、西组通〔2024〕11号  区委组织部关于印发《西山区全面加强新时代机关党建工作的若干措施》的通知、西组通〔2024〕9号  中共昆明市西山区委组织部关于印发《西山区2024年干部教育培训计划》的通知</t>
  </si>
  <si>
    <t>“两新”党组织数</t>
  </si>
  <si>
    <t>11个</t>
  </si>
  <si>
    <t>西组通〔2017〕35号  区委组织部关于印发《西山区非公有制经济组织和社会组织党建经费使用管理办法（试行）》的通知、云组发〔2018〕9号  中共云南省委组织部印发《关于加强园区非公企业党建工作的意见（试行）》的通知、西组通〔2024〕11号  区委组织部关于印发《西山区全面加强新时代机关党建工作的若干措施》的通知、西组通〔2024〕9号  中共昆明市西山区委组织部关于印发《西山区2024年干部</t>
  </si>
  <si>
    <t>“两新”党组织书记数</t>
  </si>
  <si>
    <t>“两新”组织党组织书记工作津贴拨付标准数</t>
  </si>
  <si>
    <t>100元/人*月</t>
  </si>
  <si>
    <t>党员数</t>
  </si>
  <si>
    <t>142</t>
  </si>
  <si>
    <t>党员培训次数</t>
  </si>
  <si>
    <t>1-2</t>
  </si>
  <si>
    <t>次/年</t>
  </si>
  <si>
    <t>党员培训天数</t>
  </si>
  <si>
    <t>1-3</t>
  </si>
  <si>
    <t>次/天</t>
  </si>
  <si>
    <t>领导干部数</t>
  </si>
  <si>
    <t>16</t>
  </si>
  <si>
    <t>专题培训次数</t>
  </si>
  <si>
    <t>专题培训天数</t>
  </si>
  <si>
    <t>3-5</t>
  </si>
  <si>
    <t>党建工作资金使用质量</t>
  </si>
  <si>
    <t>党建工作资金使用时效</t>
  </si>
  <si>
    <t>2025年全年使用</t>
  </si>
  <si>
    <t>70000</t>
  </si>
  <si>
    <t>加强组织管理</t>
  </si>
  <si>
    <t>提高园区工作质量</t>
  </si>
  <si>
    <t>提高党员和干部的思想认识</t>
  </si>
  <si>
    <t>加强队伍建设，助推园区事业的高质量发展</t>
  </si>
  <si>
    <t>持续加强理想信念教育，发挥工作的主动性、积极性，提高园区工作质量、服务质量</t>
  </si>
  <si>
    <t>党支部满意度</t>
  </si>
  <si>
    <t>干部群众满意度</t>
  </si>
  <si>
    <t>1、完成2号路北延线修建完成后建设配套的绿化、交通安全设施，保障道路交通安全。</t>
  </si>
  <si>
    <t>完成2号路北延线修建完成后建设配套的绿化、交通安全设施，保障道路交通安全。</t>
  </si>
  <si>
    <t>1项</t>
  </si>
  <si>
    <t>项</t>
  </si>
  <si>
    <t>根据：2号路道路绿化、交通设施项目：海口工业园区2号路北延线（二标段）绿化、交通安全设施工程建设工程施工合同</t>
  </si>
  <si>
    <t>确保道路配套绿化、交通安全设施安装完成</t>
  </si>
  <si>
    <t>施工时效指标</t>
  </si>
  <si>
    <t>2025年3月31日前</t>
  </si>
  <si>
    <t>月</t>
  </si>
  <si>
    <t>600000</t>
  </si>
  <si>
    <t>更好的服务园区企业及周边出行居民</t>
  </si>
  <si>
    <t>园区企业及周边居民满意度</t>
  </si>
  <si>
    <t>依托平台连通企业办事端和政务中心窗口端，在平台进行远程材料提交、视频咨询指导完成政务服务事项办理，实现企业办事不用跑、”面对面”远程办理。给企业节省办事交通、时间成本，进一步提升企业的满意度和获得感。</t>
  </si>
  <si>
    <t>平台上线100项以上行政服务审批事项</t>
  </si>
  <si>
    <t>根据关于印发《昆明市打造“便捷高效的政务环境”2023年工作方案》的通知、关于印发《昆明市西山区“十四五”质量发展规划》任务分工方案的通知。</t>
  </si>
  <si>
    <t>服务50户以上园区企业开展远程帮办行政审批事务</t>
  </si>
  <si>
    <t>户</t>
  </si>
  <si>
    <t>给企业节省办事交通、时间成本，进一步提升企业的满意度和获得感</t>
  </si>
  <si>
    <t>依托平台连通实现企业办事不用跑、”面对面”远程办理</t>
  </si>
  <si>
    <t>全年办理</t>
  </si>
  <si>
    <t>200000</t>
  </si>
  <si>
    <t>通过优化园区企业服务，促进园区经济健康发展。2025年营业收入实现250亿元以上</t>
  </si>
  <si>
    <t>25000000000元</t>
  </si>
  <si>
    <t>通过优化园区企业服务，促进园区经济健康发展。2025年规模以上工业总产值实现210亿元以上。</t>
  </si>
  <si>
    <t>12000000000元</t>
  </si>
  <si>
    <t>通过持续优化企业服务，不断优化企业发展营商环境，助力地区经济社会发展向好。</t>
  </si>
  <si>
    <t>2025年根据应急部《化工园区安全整治提升“十有两禁”释义》、工信部《化工园区建设标准和认定管理办法(试行)》及《云南省化工园区建设标准和认定管理实施细则》相关要求，海口化工园区需配建特勤消防站装备(设备)、环境空气测站。2024年海口支付特勤消防站装备(设备)、环境空气测站预付款45%，剩余55%在2025年支付；消防取水平台建设费用、海口化工园区提升改造项目经费。</t>
  </si>
  <si>
    <t>特勤消防站装备(设备)</t>
  </si>
  <si>
    <t>1批</t>
  </si>
  <si>
    <t>根据1.西政复〔2024〕68号关于同意海口化工园区安全生产和生态环境保护相关事项的批复</t>
  </si>
  <si>
    <t>环境空气测站</t>
  </si>
  <si>
    <t>消防取水平台</t>
  </si>
  <si>
    <t>其他化工园区提升改造项目</t>
  </si>
  <si>
    <t>特勤消防站装备(设备)质量</t>
  </si>
  <si>
    <t>环境空气测站建设质量</t>
  </si>
  <si>
    <t>消防取水平台建设质量</t>
  </si>
  <si>
    <t>海口化工园区工作经费支付时效</t>
  </si>
  <si>
    <t>2025年12月20日以前</t>
  </si>
  <si>
    <t>1000000</t>
  </si>
  <si>
    <t>根据1.西政复〔2024〕68号关于同意海口化工园区安全生产和生态环境保护相关事项的批复；包含特勤消防站装备(设备)55%尾款1128148.45元、环境空气测站建设质量55%尾款1236895元、消防取水平台2000000元、化工园区提升改造项目资金634956.55元。</t>
  </si>
  <si>
    <t>有效管控化工园区重大安全、环境风险有效预防重特大事故，维护安全生产形势稳定。</t>
  </si>
  <si>
    <t>有效管控化工园区重大安全、环境风险有效预防重特大事故，</t>
  </si>
  <si>
    <t>生态效益</t>
  </si>
  <si>
    <t>生态平衡、生态系统的良性高效循环</t>
  </si>
  <si>
    <t>95</t>
  </si>
  <si>
    <t>以化工园区安全风险评估为牵引，充分发挥化工园区重大安全风险防控能力，确保化工园区达到一般或较低安全风险等级，</t>
  </si>
  <si>
    <t>有效预防特大事故，维护安全生产形式稳定</t>
  </si>
  <si>
    <t>园区企业满意度</t>
  </si>
  <si>
    <t>人民群众满意度</t>
  </si>
  <si>
    <t>云南海口产业园区2025年代理记账服务，保障园区财务运转。</t>
  </si>
  <si>
    <t>云南海口产业园区代理记账服务</t>
  </si>
  <si>
    <t>1家</t>
  </si>
  <si>
    <t>家</t>
  </si>
  <si>
    <t>委托代理记账合同2024年</t>
  </si>
  <si>
    <t>云南海口产业园区代理记账服务质量</t>
  </si>
  <si>
    <t>云南海口产业园区代理记账服务时效</t>
  </si>
  <si>
    <t>2025年全年服务</t>
  </si>
  <si>
    <t>50000</t>
  </si>
  <si>
    <t>保障资金、资产、资源的安全与完整</t>
  </si>
  <si>
    <t>保障园区财务运转</t>
  </si>
  <si>
    <t>园区满意度</t>
  </si>
  <si>
    <t>1、2号路北延线修建完成后建设配套的路灯，完善道路照明条件。</t>
  </si>
  <si>
    <t>2号路北延线修建完成后建设配套的路灯，完善道路照明条件。</t>
  </si>
  <si>
    <t>2号路道路电力照明项目：海口工业园区2号路北延线（二标段）道路电力照明工程建设工程施工合同、《云南海口产业园区总体规划（2021-2035年）》</t>
  </si>
  <si>
    <t>确保道路配套路灯安装完成</t>
  </si>
  <si>
    <t>安装时效指标</t>
  </si>
  <si>
    <t>为加强园区各项工作推进的合法性及严谨性，提供相关法律服务、2024年8月-2025年8月</t>
  </si>
  <si>
    <t>法律顾问服务公司</t>
  </si>
  <si>
    <t>根据：西办通〔2023〕15号  区“两办”印发《关于公开选聘中共昆明市西山区委和昆明市西山区人民政府法律顾问及法律专家咨询委员会委员的工作方案》的通知、西办通〔2023〕14号  区“两办”关于印发《中共昆明市西山区委、昆明市西山区人民政府法律顾问室工作规则（2023年修订稿）》的通知、附件：区委、区政府法律专家咨询委员会委员和法律顾问报酬支付暂行办法、法律顾问合同</t>
  </si>
  <si>
    <t>法律顾问服务质量</t>
  </si>
  <si>
    <t>法律顾问服务费</t>
  </si>
  <si>
    <t>2025年8月底前支付</t>
  </si>
  <si>
    <t>80000</t>
  </si>
  <si>
    <t>法律顾问服务</t>
  </si>
  <si>
    <t>打造公平、公正、合法、合规的良好办公程序和氛围</t>
  </si>
  <si>
    <t>保障园区职工假期福利，让职工更好的服务园区。</t>
  </si>
  <si>
    <t>园区行政人员</t>
  </si>
  <si>
    <t>15人</t>
  </si>
  <si>
    <t>海管通〔2024〕8号 关于印发《云南海口产业园区管理委员会财政资金管理办法（试行）》的通知</t>
  </si>
  <si>
    <t>园区事业人员</t>
  </si>
  <si>
    <t>4人</t>
  </si>
  <si>
    <t>应休未休工资福利发放质量</t>
  </si>
  <si>
    <t>应休未休工资福利发放时效</t>
  </si>
  <si>
    <t>2025年12月1日以前</t>
  </si>
  <si>
    <t>保障园区职工假期福利</t>
  </si>
  <si>
    <t>让职工更好的服务园区</t>
  </si>
  <si>
    <t>园区职工满意度</t>
  </si>
  <si>
    <t>食堂工作人员购买服务，保障职工食堂正常运转，提高职工满意度，保障机构正常运转及食品安全工作。</t>
  </si>
  <si>
    <t>食堂工作人员</t>
  </si>
  <si>
    <t>3人</t>
  </si>
  <si>
    <t xml:space="preserve">购买服务合同
</t>
  </si>
  <si>
    <t>食堂数量</t>
  </si>
  <si>
    <t>1.0</t>
  </si>
  <si>
    <t xml:space="preserve">购买服务合同
</t>
  </si>
  <si>
    <t>餐</t>
  </si>
  <si>
    <t>资金支付时间</t>
  </si>
  <si>
    <t>2025年12月前</t>
  </si>
  <si>
    <t>135000</t>
  </si>
  <si>
    <t>定量指标</t>
  </si>
  <si>
    <t>保障食品安全</t>
  </si>
  <si>
    <t>购买服务合同</t>
  </si>
  <si>
    <t>用餐人员满意度</t>
  </si>
  <si>
    <t>与市产投公司对接共同研究，明确划断时间及区域，力促双方共同确认投入成本依法依规解决争议问题。</t>
  </si>
  <si>
    <t>委托会计师事务所</t>
  </si>
  <si>
    <t>根据:海管通〔2024〕8号 关于印发《云南海口产业园区管理委员会财政资金管理办法（试行）》的通知、海产党通〔2024〕6号  中共云南海口产业园区工作委员会关于印发《云南海口产业园区“三重一大”事项集体决策制度（试行）》的通知</t>
  </si>
  <si>
    <t>审计2015年-2025年间账务</t>
  </si>
  <si>
    <t>云南海口产业园区与市产投共同委托中介审计时效</t>
  </si>
  <si>
    <t>2025年全年</t>
  </si>
  <si>
    <t>云南海口产业园区与市产投共同委托中介审计</t>
  </si>
  <si>
    <t>更好的保障财务资金</t>
  </si>
  <si>
    <t>区政府满意度</t>
  </si>
  <si>
    <t>园区人员满意度</t>
  </si>
  <si>
    <t>2025年海口产业园区是产业发展的重要载体和依托，是推动西山区经济高质量发展的主阵地、主战场。参会各单位要进一步深入学习贯彻习近平经济思想，完整、准确、全面贯彻新发展理念，紧扣“深化改革、强基固本”主题主线，充分认识到推动海口产业园区困难问题高效化解的重要性，强化主责意识、齐抓共促，深化园区体制机制改革，有序推动问题逐项化解，破除发展制约和短板，提高园区资源、优势利用效率，不断壮大园区经济发展规模，为全区经济高质量发展形成支撑贡献。</t>
  </si>
  <si>
    <t>2024年1-9月完成69.46亩</t>
  </si>
  <si>
    <t>2025年12月20日前</t>
  </si>
  <si>
    <t>8000000</t>
  </si>
  <si>
    <t>根据西办通〔2022〕45号  区“两办”印发《关于建立过渡期优化海口园区体制机制的工作方案》的通知，包含园区运转经费及不足的园区水电费。</t>
  </si>
  <si>
    <t>不少于4500000000—6000000000元</t>
  </si>
  <si>
    <t>按照“污染者付费”原则，由污水处理单位向其服务范围内的所有排放污（废）水的生产企业和其他排放污水的单位（以下统称排污单位）提供污（废）水处理服务而收取的费用。收缴的污水处理费专项用于园区污水处理设施的建设、运营、维护及管理等支出。实行专户储存、专款专用、收支分离，严格执行《污水处理费征收使用管理办法》，为政府非税收入，全额纳入地方政府性基金预算管理。</t>
  </si>
  <si>
    <t>2022年初-2025年底度累计水量（吨）</t>
  </si>
  <si>
    <t>2953967.70</t>
  </si>
  <si>
    <t>吨</t>
  </si>
  <si>
    <t>《西山区深入打好污染防治攻坚战实施细则》的通知（西发〔2023〕7号）、《关于印发昆明海口化工园区整治提升达标工作方案的通知》西政办通〔2023〕2号 、关于印发《云南省化工园区建设标准和认定管理实施细则（试行）》的通知（云工信石化〔2024〕27号）</t>
  </si>
  <si>
    <t>处理污水企业</t>
  </si>
  <si>
    <t>园区内21家</t>
  </si>
  <si>
    <t>出水水质指标 污水收集及处理率</t>
  </si>
  <si>
    <t>COD≤50mg/L、总氮≤15mg/L、氨氮≤5mg/L、总磷≤0.5mg/L 　保证园区污水100％进入污水处理厂进行处理</t>
  </si>
  <si>
    <t>污水处理收费时效</t>
  </si>
  <si>
    <t>2025年1月-2025年12月</t>
  </si>
  <si>
    <t>18000000</t>
  </si>
  <si>
    <t>收费用于园区污水处理设施建设、日常运营、维护及管理等支出</t>
  </si>
  <si>
    <t>污水将处理达到回用标准的污水回用于绿化、道路浇洒及景观水体等，将大大减少园区自来水用量，缓解园区水资源短缺与建设发展的矛盾。</t>
  </si>
  <si>
    <t>园区配套基础设施</t>
  </si>
  <si>
    <t>完善海口工业园新区基础设施建设，改善了投资环境，促进招商引资</t>
  </si>
  <si>
    <t>提升生态文明建设工作时效，促进生态文明建设排头兵示范城市建设。</t>
  </si>
  <si>
    <t>100％</t>
  </si>
  <si>
    <t>改善生态环境质量，统筹水污染治理、生态保护实现企业、社区污水处理达标排放。</t>
  </si>
  <si>
    <t>统筹污染治理园区污水治理，以实现减污降碳协同增效为抓手，改善生态环境质量统筹污染治理、生态保护，强化园区污水管网建设及管理，科学规划和管理，提升园区的本质安全水平和环境可持续性，降低环保隐患风险，提升水污染防治率。</t>
  </si>
  <si>
    <t>消减污染物</t>
  </si>
  <si>
    <t>减少园区企业水污染物排放量，COD削减198.74吨、总氮削减18.07吨、总磷削减3.24吨。</t>
  </si>
  <si>
    <t>园区内企业满意度</t>
  </si>
  <si>
    <t>园区周边群众满意度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</si>
  <si>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</si>
  <si>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</si>
  <si>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</si>
  <si>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</si>
  <si>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</si>
  <si>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</si>
  <si>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</si>
  <si>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</si>
  <si>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</si>
  <si>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</si>
  <si>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</si>
  <si>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</si>
  <si>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</si>
  <si>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</si>
  <si>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</si>
  <si>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海口产业园区管理委员会2025年至2026年职工食堂食材购买及配送服务</t>
  </si>
  <si>
    <t>餐饮服务</t>
  </si>
  <si>
    <t>是</t>
  </si>
  <si>
    <t>其他服务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</si>
  <si>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</si>
  <si>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</si>
  <si>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</si>
  <si>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</si>
  <si>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</si>
  <si>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</si>
  <si>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</si>
  <si>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</si>
  <si>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云南海口产业园区管理委员会2025年法律顾问服务</t>
  </si>
  <si>
    <t>B0101 法律顾问服务</t>
  </si>
  <si>
    <t>B 政府履职辅助性服务</t>
  </si>
  <si>
    <t>201 一般公共服务支出</t>
  </si>
  <si>
    <t xml:space="preserve"> 海口产业园区管理委员会2025年至2026年职工食堂食材购买及配送服务</t>
  </si>
  <si>
    <t>B1105 餐饮服务</t>
  </si>
  <si>
    <t>云南海口产业园区管理委员会2025年至2026年办公设备维保项目</t>
  </si>
  <si>
    <t>B1101 维修保养服务</t>
  </si>
  <si>
    <t>云南海口产业园区2025年物业管理服务</t>
  </si>
  <si>
    <t>B1102 物业管理服务</t>
  </si>
  <si>
    <t>云南海口产业园区管理委员会2025年委托代理记账服务</t>
  </si>
  <si>
    <t>B0301 会计服务</t>
  </si>
  <si>
    <t>云南海口产业园区管理委员会2015年至2025年与海口投资公司账务审计服务</t>
  </si>
  <si>
    <t>B0302 审计服务</t>
  </si>
  <si>
    <t>海口产业园区食堂工作人员购买服务</t>
  </si>
  <si>
    <t>预算09-1表</t>
  </si>
  <si>
    <t>单位名称（项目）</t>
  </si>
  <si>
    <t>地区</t>
  </si>
  <si>
    <t>空表说明：本部门无2025年对下转移支付预算，此表无数据。</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</si>
  <si>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</si>
  <si>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</si>
  <si>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</si>
  <si>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</si>
  <si>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</si>
  <si>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</si>
  <si>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</si>
  <si>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</si>
  <si>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</si>
  <si>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</si>
  <si>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</si>
  <si>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</si>
  <si>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</si>
  <si>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本级</t>
  </si>
  <si>
    <t>-</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</si>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</sst>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5" borderId="20" applyNumberFormat="0" applyAlignment="0" applyProtection="0">
      <alignment vertical="center"/>
    </xf>
    <xf numFmtId="0" fontId="25" fillId="6" borderId="21" applyNumberFormat="0" applyAlignment="0" applyProtection="0">
      <alignment vertical="center"/>
    </xf>
    <xf numFmtId="0" fontId="26" fillId="6" borderId="20" applyNumberFormat="0" applyAlignment="0" applyProtection="0">
      <alignment vertical="center"/>
    </xf>
    <xf numFmtId="0" fontId="27" fillId="7"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6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178" fontId="5" fillId="0" borderId="7" xfId="54"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181"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NumberFormat="1" applyFont="1" applyFill="1" applyBorder="1"/>
    <xf numFmtId="0" fontId="4" fillId="0" borderId="5" xfId="0" applyFont="1" applyFill="1" applyBorder="1" applyAlignment="1">
      <alignment horizontal="center" vertical="center"/>
    </xf>
    <xf numFmtId="0" fontId="2" fillId="3"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Fill="1" applyAlignment="1"/>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9" fillId="0" borderId="7" xfId="0" applyFont="1" applyFill="1" applyBorder="1" applyAlignment="1">
      <alignment horizontal="left" vertical="center" wrapText="1"/>
    </xf>
    <xf numFmtId="0" fontId="9" fillId="0" borderId="7"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lignment horizontal="left"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9" fillId="0" borderId="7" xfId="0" applyNumberFormat="1" applyFont="1" applyFill="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4" fontId="9"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49" fontId="5" fillId="0" borderId="7" xfId="53" applyFont="1">
      <alignment horizontal="left" vertical="center" wrapText="1"/>
    </xf>
    <xf numFmtId="49" fontId="5" fillId="0" borderId="7" xfId="53" applyFont="1" applyAlignment="1">
      <alignment horizontal="left" vertical="center" wrapText="1" indent="2"/>
    </xf>
    <xf numFmtId="49" fontId="5" fillId="0" borderId="7" xfId="53" applyFont="1" applyBorder="1" applyAlignment="1">
      <alignment horizontal="left" vertical="center" wrapText="1"/>
    </xf>
    <xf numFmtId="49" fontId="5" fillId="0" borderId="7" xfId="53" applyFont="1" applyBorder="1" applyAlignment="1">
      <alignment horizontal="left" vertical="center" wrapText="1"/>
    </xf>
    <xf numFmtId="49" fontId="5" fillId="0" borderId="7" xfId="53" applyFont="1" applyBorder="1" applyAlignme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3" borderId="7" xfId="0" applyFont="1" applyFill="1" applyBorder="1" applyAlignment="1">
      <alignment vertical="center" wrapText="1"/>
    </xf>
    <xf numFmtId="0" fontId="2" fillId="0" borderId="16"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3" borderId="7" xfId="0" applyFont="1" applyFill="1" applyBorder="1" applyAlignment="1">
      <alignment horizontal="left" vertical="center"/>
    </xf>
    <xf numFmtId="0" fontId="2" fillId="0" borderId="16"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0" fillId="0" borderId="0" xfId="0" applyFill="1" applyBorder="1" applyAlignment="1"/>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2"/>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lignment horizontal="right"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49" fontId="5" fillId="0" borderId="7" xfId="53" applyFont="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xf numFmtId="0" fontId="2" fillId="3" borderId="7" xfId="0" applyFont="1" applyFill="1" applyBorder="1" applyAlignment="1" quotePrefix="1">
      <alignment horizontal="left" vertical="center"/>
    </xf>
    <xf numFmtId="0" fontId="2" fillId="0" borderId="13" xfId="0" applyFont="1" applyBorder="1" applyAlignment="1" applyProtection="1" quotePrefix="1">
      <alignment horizontal="left" vertical="center"/>
      <protection locked="0"/>
    </xf>
    <xf numFmtId="0" fontId="2" fillId="0" borderId="8" xfId="0" applyFont="1" applyBorder="1" applyAlignment="1" applyProtection="1" quotePrefix="1">
      <alignment horizontal="left" vertical="center"/>
      <protection locked="0"/>
    </xf>
    <xf numFmtId="0" fontId="2" fillId="0" borderId="16" xfId="0" applyFont="1" applyBorder="1" applyAlignment="1" applyProtection="1" quotePrefix="1">
      <alignment horizontal="left" vertical="center"/>
      <protection locked="0"/>
    </xf>
    <xf numFmtId="0" fontId="2" fillId="3" borderId="7" xfId="0" applyFont="1" applyFill="1" applyBorder="1" applyAlignment="1" quotePrefix="1">
      <alignment vertical="center" wrapText="1"/>
    </xf>
    <xf numFmtId="0" fontId="2" fillId="0" borderId="13" xfId="0" applyFont="1" applyBorder="1" applyAlignment="1" quotePrefix="1">
      <alignment horizontal="left" vertical="center"/>
    </xf>
    <xf numFmtId="0" fontId="2" fillId="0" borderId="8" xfId="0" applyFont="1" applyBorder="1" applyAlignment="1" quotePrefix="1">
      <alignment horizontal="left" vertical="center"/>
    </xf>
    <xf numFmtId="0" fontId="2" fillId="0" borderId="16" xfId="0" applyFont="1" applyBorder="1" applyAlignment="1" quotePrefix="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51"/>
      <c r="B2" s="51"/>
      <c r="C2" s="51"/>
      <c r="D2" s="66" t="s">
        <v>0</v>
      </c>
    </row>
    <row r="3" ht="41.25" customHeight="1" spans="1:1">
      <c r="A3" s="46" t="str">
        <f>"2025"&amp;"年部门财务收支预算总表"</f>
        <v>2025年部门财务收支预算总表</v>
      </c>
    </row>
    <row r="4" ht="17.25" customHeight="1" spans="1:4">
      <c r="A4" s="49" t="str">
        <f>"单位名称："&amp;"云南海口产业园区管理委员会"</f>
        <v>单位名称：云南海口产业园区管理委员会</v>
      </c>
      <c r="B4" s="224"/>
      <c r="D4" s="216" t="s">
        <v>1</v>
      </c>
    </row>
    <row r="5" ht="23.25" customHeight="1" spans="1:4">
      <c r="A5" s="225" t="s">
        <v>2</v>
      </c>
      <c r="B5" s="226"/>
      <c r="C5" s="225" t="s">
        <v>3</v>
      </c>
      <c r="D5" s="226"/>
    </row>
    <row r="6" ht="24" customHeight="1" spans="1:4">
      <c r="A6" s="225" t="s">
        <v>4</v>
      </c>
      <c r="B6" s="225" t="s">
        <v>5</v>
      </c>
      <c r="C6" s="225" t="s">
        <v>6</v>
      </c>
      <c r="D6" s="225" t="s">
        <v>5</v>
      </c>
    </row>
    <row r="7" ht="17.25" customHeight="1" spans="1:4">
      <c r="A7" s="227" t="s">
        <v>7</v>
      </c>
      <c r="B7" s="61">
        <v>16602564.12</v>
      </c>
      <c r="C7" s="227" t="s">
        <v>8</v>
      </c>
      <c r="D7" s="61">
        <v>26985591.36</v>
      </c>
    </row>
    <row r="8" ht="17.25" customHeight="1" spans="1:4">
      <c r="A8" s="227" t="s">
        <v>9</v>
      </c>
      <c r="B8" s="61">
        <v>18000000</v>
      </c>
      <c r="C8" s="227" t="s">
        <v>10</v>
      </c>
      <c r="D8" s="61"/>
    </row>
    <row r="9" ht="17.25" customHeight="1" spans="1:4">
      <c r="A9" s="227" t="s">
        <v>11</v>
      </c>
      <c r="B9" s="61"/>
      <c r="C9" s="263" t="s">
        <v>12</v>
      </c>
      <c r="D9" s="61"/>
    </row>
    <row r="10" ht="17.25" customHeight="1" spans="1:4">
      <c r="A10" s="227" t="s">
        <v>13</v>
      </c>
      <c r="B10" s="61"/>
      <c r="C10" s="263" t="s">
        <v>14</v>
      </c>
      <c r="D10" s="61"/>
    </row>
    <row r="11" ht="17.25" customHeight="1" spans="1:4">
      <c r="A11" s="227" t="s">
        <v>15</v>
      </c>
      <c r="B11" s="61">
        <v>11283000</v>
      </c>
      <c r="C11" s="263" t="s">
        <v>16</v>
      </c>
      <c r="D11" s="61"/>
    </row>
    <row r="12" ht="17.25" customHeight="1" spans="1:4">
      <c r="A12" s="227" t="s">
        <v>17</v>
      </c>
      <c r="B12" s="61"/>
      <c r="C12" s="263" t="s">
        <v>18</v>
      </c>
      <c r="D12" s="61"/>
    </row>
    <row r="13" ht="17.25" customHeight="1" spans="1:4">
      <c r="A13" s="227" t="s">
        <v>19</v>
      </c>
      <c r="B13" s="61"/>
      <c r="C13" s="34" t="s">
        <v>20</v>
      </c>
      <c r="D13" s="61"/>
    </row>
    <row r="14" ht="17.25" customHeight="1" spans="1:4">
      <c r="A14" s="227" t="s">
        <v>21</v>
      </c>
      <c r="B14" s="61"/>
      <c r="C14" s="34" t="s">
        <v>22</v>
      </c>
      <c r="D14" s="61">
        <v>343995</v>
      </c>
    </row>
    <row r="15" ht="17.25" customHeight="1" spans="1:4">
      <c r="A15" s="227" t="s">
        <v>23</v>
      </c>
      <c r="B15" s="61"/>
      <c r="C15" s="34" t="s">
        <v>24</v>
      </c>
      <c r="D15" s="61">
        <v>244589.76</v>
      </c>
    </row>
    <row r="16" ht="17.25" customHeight="1" spans="1:4">
      <c r="A16" s="227" t="s">
        <v>25</v>
      </c>
      <c r="B16" s="61">
        <v>11283000</v>
      </c>
      <c r="C16" s="34" t="s">
        <v>26</v>
      </c>
      <c r="D16" s="61"/>
    </row>
    <row r="17" ht="17.25" customHeight="1" spans="1:4">
      <c r="A17" s="228"/>
      <c r="B17" s="26"/>
      <c r="C17" s="34" t="s">
        <v>27</v>
      </c>
      <c r="D17" s="140">
        <v>18000000</v>
      </c>
    </row>
    <row r="18" ht="17.25" customHeight="1" spans="1:4">
      <c r="A18" s="229"/>
      <c r="B18" s="26"/>
      <c r="C18" s="34" t="s">
        <v>28</v>
      </c>
      <c r="D18" s="140"/>
    </row>
    <row r="19" ht="17.25" customHeight="1" spans="1:4">
      <c r="A19" s="229"/>
      <c r="B19" s="26"/>
      <c r="C19" s="34" t="s">
        <v>29</v>
      </c>
      <c r="D19" s="140"/>
    </row>
    <row r="20" ht="17.25" customHeight="1" spans="1:4">
      <c r="A20" s="229"/>
      <c r="B20" s="26"/>
      <c r="C20" s="34" t="s">
        <v>30</v>
      </c>
      <c r="D20" s="140"/>
    </row>
    <row r="21" ht="17.25" customHeight="1" spans="1:4">
      <c r="A21" s="229"/>
      <c r="B21" s="26"/>
      <c r="C21" s="34" t="s">
        <v>31</v>
      </c>
      <c r="D21" s="140"/>
    </row>
    <row r="22" ht="17.25" customHeight="1" spans="1:4">
      <c r="A22" s="229"/>
      <c r="B22" s="26"/>
      <c r="C22" s="34" t="s">
        <v>32</v>
      </c>
      <c r="D22" s="140"/>
    </row>
    <row r="23" ht="17.25" customHeight="1" spans="1:4">
      <c r="A23" s="229"/>
      <c r="B23" s="26"/>
      <c r="C23" s="34" t="s">
        <v>33</v>
      </c>
      <c r="D23" s="140"/>
    </row>
    <row r="24" ht="17.25" customHeight="1" spans="1:4">
      <c r="A24" s="229"/>
      <c r="B24" s="26"/>
      <c r="C24" s="34" t="s">
        <v>34</v>
      </c>
      <c r="D24" s="140"/>
    </row>
    <row r="25" ht="17.25" customHeight="1" spans="1:4">
      <c r="A25" s="229"/>
      <c r="B25" s="26"/>
      <c r="C25" s="34" t="s">
        <v>35</v>
      </c>
      <c r="D25" s="140">
        <v>311388</v>
      </c>
    </row>
    <row r="26" ht="17.25" customHeight="1" spans="1:4">
      <c r="A26" s="229"/>
      <c r="B26" s="26"/>
      <c r="C26" s="34" t="s">
        <v>36</v>
      </c>
      <c r="D26" s="26"/>
    </row>
    <row r="27" ht="17.25" customHeight="1" spans="1:4">
      <c r="A27" s="229"/>
      <c r="B27" s="26"/>
      <c r="C27" s="228" t="s">
        <v>37</v>
      </c>
      <c r="D27" s="26"/>
    </row>
    <row r="28" ht="17.25" customHeight="1" spans="1:4">
      <c r="A28" s="229"/>
      <c r="B28" s="26"/>
      <c r="C28" s="34" t="s">
        <v>38</v>
      </c>
      <c r="D28" s="26"/>
    </row>
    <row r="29" ht="16.5" customHeight="1" spans="1:4">
      <c r="A29" s="229"/>
      <c r="B29" s="26"/>
      <c r="C29" s="34" t="s">
        <v>39</v>
      </c>
      <c r="D29" s="26"/>
    </row>
    <row r="30" ht="16.5" customHeight="1" spans="1:4">
      <c r="A30" s="229"/>
      <c r="B30" s="26"/>
      <c r="C30" s="228" t="s">
        <v>40</v>
      </c>
      <c r="D30" s="26"/>
    </row>
    <row r="31" ht="17.25" customHeight="1" spans="1:4">
      <c r="A31" s="229"/>
      <c r="B31" s="26"/>
      <c r="C31" s="228" t="s">
        <v>41</v>
      </c>
      <c r="D31" s="26"/>
    </row>
    <row r="32" ht="17.25" customHeight="1" spans="1:4">
      <c r="A32" s="229"/>
      <c r="B32" s="26"/>
      <c r="C32" s="34" t="s">
        <v>42</v>
      </c>
      <c r="D32" s="26"/>
    </row>
    <row r="33" ht="16.5" customHeight="1" spans="1:4">
      <c r="A33" s="229" t="s">
        <v>43</v>
      </c>
      <c r="B33" s="264">
        <v>45885564.12</v>
      </c>
      <c r="C33" s="229" t="s">
        <v>44</v>
      </c>
      <c r="D33" s="232">
        <v>45885564.12</v>
      </c>
    </row>
    <row r="34" ht="16.5" customHeight="1" spans="1:4">
      <c r="A34" s="228" t="s">
        <v>45</v>
      </c>
      <c r="B34" s="26"/>
      <c r="C34" s="228" t="s">
        <v>46</v>
      </c>
      <c r="D34" s="26"/>
    </row>
    <row r="35" ht="16.5" customHeight="1" spans="1:4">
      <c r="A35" s="34" t="s">
        <v>47</v>
      </c>
      <c r="B35" s="26"/>
      <c r="C35" s="34" t="s">
        <v>47</v>
      </c>
      <c r="D35" s="26"/>
    </row>
    <row r="36" ht="16.5" customHeight="1" spans="1:4">
      <c r="A36" s="34" t="s">
        <v>48</v>
      </c>
      <c r="B36" s="26"/>
      <c r="C36" s="34" t="s">
        <v>49</v>
      </c>
      <c r="D36" s="26"/>
    </row>
    <row r="37" ht="16.5" customHeight="1" spans="1:4">
      <c r="A37" s="231" t="s">
        <v>50</v>
      </c>
      <c r="B37" s="232">
        <v>45885564.12</v>
      </c>
      <c r="C37" s="231" t="s">
        <v>51</v>
      </c>
      <c r="D37" s="232">
        <v>45885564.12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3" activePane="bottomLeft" state="frozen"/>
      <selection/>
      <selection pane="bottomLeft" activeCell="C23" sqref="C23"/>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5"/>
      <c r="B2" s="146"/>
      <c r="C2" s="145"/>
      <c r="D2" s="147"/>
      <c r="E2" s="147"/>
      <c r="F2" s="148" t="s">
        <v>586</v>
      </c>
    </row>
    <row r="3" ht="42" customHeight="1" spans="1:6">
      <c r="A3" s="149" t="str">
        <f>"2025"&amp;"年部门政府性基金预算支出预算表"</f>
        <v>2025年部门政府性基金预算支出预算表</v>
      </c>
      <c r="B3" s="149" t="s">
        <v>587</v>
      </c>
      <c r="C3" s="150"/>
      <c r="D3" s="151"/>
      <c r="E3" s="151"/>
      <c r="F3" s="151"/>
    </row>
    <row r="4" ht="13.5" customHeight="1" spans="1:6">
      <c r="A4" s="6" t="str">
        <f>"单位名称："&amp;"云南海口产业园区管理委员会"</f>
        <v>单位名称：云南海口产业园区管理委员会</v>
      </c>
      <c r="B4" s="6" t="s">
        <v>588</v>
      </c>
      <c r="C4" s="145"/>
      <c r="D4" s="147"/>
      <c r="E4" s="147"/>
      <c r="F4" s="148" t="s">
        <v>1</v>
      </c>
    </row>
    <row r="5" ht="19.5" customHeight="1" spans="1:6">
      <c r="A5" s="152" t="s">
        <v>186</v>
      </c>
      <c r="B5" s="153" t="s">
        <v>73</v>
      </c>
      <c r="C5" s="152" t="s">
        <v>74</v>
      </c>
      <c r="D5" s="12" t="s">
        <v>589</v>
      </c>
      <c r="E5" s="13"/>
      <c r="F5" s="14"/>
    </row>
    <row r="6" ht="18.75" customHeight="1" spans="1:6">
      <c r="A6" s="154"/>
      <c r="B6" s="155"/>
      <c r="C6" s="154"/>
      <c r="D6" s="17" t="s">
        <v>55</v>
      </c>
      <c r="E6" s="12" t="s">
        <v>76</v>
      </c>
      <c r="F6" s="17" t="s">
        <v>77</v>
      </c>
    </row>
    <row r="7" ht="18.75" customHeight="1" spans="1:6">
      <c r="A7" s="70">
        <v>1</v>
      </c>
      <c r="B7" s="156" t="s">
        <v>84</v>
      </c>
      <c r="C7" s="70">
        <v>3</v>
      </c>
      <c r="D7" s="157">
        <v>4</v>
      </c>
      <c r="E7" s="157">
        <v>5</v>
      </c>
      <c r="F7" s="157">
        <v>6</v>
      </c>
    </row>
    <row r="8" ht="21" customHeight="1" spans="1:6">
      <c r="A8" s="34" t="s">
        <v>70</v>
      </c>
      <c r="B8" s="25" t="s">
        <v>312</v>
      </c>
      <c r="C8" s="25" t="s">
        <v>123</v>
      </c>
      <c r="D8" s="141">
        <v>18000000</v>
      </c>
      <c r="E8" s="26"/>
      <c r="F8" s="141">
        <v>18000000</v>
      </c>
    </row>
    <row r="9" ht="21" customHeight="1" spans="1:6">
      <c r="A9" s="34"/>
      <c r="B9" s="34"/>
      <c r="C9" s="34"/>
      <c r="D9" s="26"/>
      <c r="E9" s="26"/>
      <c r="F9" s="26"/>
    </row>
    <row r="10" ht="18.75" customHeight="1" spans="1:6">
      <c r="A10" s="158" t="s">
        <v>176</v>
      </c>
      <c r="B10" s="158" t="s">
        <v>176</v>
      </c>
      <c r="C10" s="159" t="s">
        <v>176</v>
      </c>
      <c r="D10" s="141">
        <v>18000000</v>
      </c>
      <c r="E10" s="26"/>
      <c r="F10" s="141">
        <v>18000000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F13" sqref="F1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3"/>
      <c r="B1" s="83"/>
      <c r="C1" s="83"/>
      <c r="D1" s="83"/>
      <c r="E1" s="83"/>
      <c r="F1" s="83"/>
      <c r="G1" s="83"/>
      <c r="H1" s="83"/>
      <c r="I1" s="83"/>
      <c r="J1" s="83"/>
      <c r="K1" s="83"/>
      <c r="L1" s="83"/>
      <c r="M1" s="83"/>
      <c r="N1" s="83"/>
      <c r="O1" s="83"/>
      <c r="P1" s="83"/>
      <c r="Q1" s="83"/>
      <c r="R1" s="83"/>
      <c r="S1" s="83"/>
    </row>
    <row r="2" ht="15.75" customHeight="1" spans="2:19">
      <c r="B2" s="85"/>
      <c r="C2" s="85"/>
      <c r="R2" s="142"/>
      <c r="S2" s="142" t="s">
        <v>590</v>
      </c>
    </row>
    <row r="3" ht="41.25" customHeight="1" spans="1:19">
      <c r="A3" s="86" t="str">
        <f>"2025"&amp;"年部门政府采购预算表"</f>
        <v>2025年部门政府采购预算表</v>
      </c>
      <c r="B3" s="87"/>
      <c r="C3" s="87"/>
      <c r="D3" s="129"/>
      <c r="E3" s="129"/>
      <c r="F3" s="129"/>
      <c r="G3" s="129"/>
      <c r="H3" s="129"/>
      <c r="I3" s="129"/>
      <c r="J3" s="129"/>
      <c r="K3" s="129"/>
      <c r="L3" s="129"/>
      <c r="M3" s="87"/>
      <c r="N3" s="129"/>
      <c r="O3" s="129"/>
      <c r="P3" s="87"/>
      <c r="Q3" s="129"/>
      <c r="R3" s="87"/>
      <c r="S3" s="87"/>
    </row>
    <row r="4" ht="18.75" customHeight="1" spans="1:19">
      <c r="A4" s="130" t="str">
        <f>"单位名称："&amp;"云南海口产业园区管理委员会"</f>
        <v>单位名称：云南海口产业园区管理委员会</v>
      </c>
      <c r="B4" s="90"/>
      <c r="C4" s="90"/>
      <c r="D4" s="131"/>
      <c r="E4" s="131"/>
      <c r="F4" s="131"/>
      <c r="G4" s="131"/>
      <c r="H4" s="131"/>
      <c r="I4" s="131"/>
      <c r="J4" s="131"/>
      <c r="K4" s="131"/>
      <c r="L4" s="131"/>
      <c r="R4" s="143"/>
      <c r="S4" s="144" t="s">
        <v>1</v>
      </c>
    </row>
    <row r="5" ht="15.75" customHeight="1" spans="1:19">
      <c r="A5" s="92" t="s">
        <v>185</v>
      </c>
      <c r="B5" s="93" t="s">
        <v>186</v>
      </c>
      <c r="C5" s="93" t="s">
        <v>591</v>
      </c>
      <c r="D5" s="94" t="s">
        <v>592</v>
      </c>
      <c r="E5" s="94" t="s">
        <v>593</v>
      </c>
      <c r="F5" s="94" t="s">
        <v>594</v>
      </c>
      <c r="G5" s="94" t="s">
        <v>595</v>
      </c>
      <c r="H5" s="94" t="s">
        <v>596</v>
      </c>
      <c r="I5" s="114" t="s">
        <v>193</v>
      </c>
      <c r="J5" s="114"/>
      <c r="K5" s="114"/>
      <c r="L5" s="114"/>
      <c r="M5" s="115"/>
      <c r="N5" s="114"/>
      <c r="O5" s="114"/>
      <c r="P5" s="125"/>
      <c r="Q5" s="114"/>
      <c r="R5" s="115"/>
      <c r="S5" s="126"/>
    </row>
    <row r="6" ht="17.25" customHeight="1" spans="1:19">
      <c r="A6" s="95"/>
      <c r="B6" s="96"/>
      <c r="C6" s="96"/>
      <c r="D6" s="97"/>
      <c r="E6" s="97"/>
      <c r="F6" s="97"/>
      <c r="G6" s="97"/>
      <c r="H6" s="97"/>
      <c r="I6" s="97" t="s">
        <v>55</v>
      </c>
      <c r="J6" s="97" t="s">
        <v>58</v>
      </c>
      <c r="K6" s="97" t="s">
        <v>597</v>
      </c>
      <c r="L6" s="97" t="s">
        <v>598</v>
      </c>
      <c r="M6" s="116" t="s">
        <v>599</v>
      </c>
      <c r="N6" s="117" t="s">
        <v>600</v>
      </c>
      <c r="O6" s="117"/>
      <c r="P6" s="127"/>
      <c r="Q6" s="117"/>
      <c r="R6" s="128"/>
      <c r="S6" s="99"/>
    </row>
    <row r="7" ht="54" customHeight="1" spans="1:19">
      <c r="A7" s="98"/>
      <c r="B7" s="99"/>
      <c r="C7" s="99"/>
      <c r="D7" s="100"/>
      <c r="E7" s="100"/>
      <c r="F7" s="100"/>
      <c r="G7" s="100"/>
      <c r="H7" s="100"/>
      <c r="I7" s="100"/>
      <c r="J7" s="100" t="s">
        <v>57</v>
      </c>
      <c r="K7" s="100"/>
      <c r="L7" s="100"/>
      <c r="M7" s="118"/>
      <c r="N7" s="100" t="s">
        <v>57</v>
      </c>
      <c r="O7" s="100" t="s">
        <v>64</v>
      </c>
      <c r="P7" s="99" t="s">
        <v>65</v>
      </c>
      <c r="Q7" s="100" t="s">
        <v>66</v>
      </c>
      <c r="R7" s="118" t="s">
        <v>67</v>
      </c>
      <c r="S7" s="99" t="s">
        <v>68</v>
      </c>
    </row>
    <row r="8" ht="18" customHeight="1" spans="1:19">
      <c r="A8" s="132">
        <v>1</v>
      </c>
      <c r="B8" s="132" t="s">
        <v>84</v>
      </c>
      <c r="C8" s="133">
        <v>3</v>
      </c>
      <c r="D8" s="133">
        <v>4</v>
      </c>
      <c r="E8" s="132">
        <v>5</v>
      </c>
      <c r="F8" s="132">
        <v>6</v>
      </c>
      <c r="G8" s="132">
        <v>7</v>
      </c>
      <c r="H8" s="132">
        <v>8</v>
      </c>
      <c r="I8" s="132">
        <v>9</v>
      </c>
      <c r="J8" s="132">
        <v>10</v>
      </c>
      <c r="K8" s="132">
        <v>11</v>
      </c>
      <c r="L8" s="132">
        <v>12</v>
      </c>
      <c r="M8" s="132">
        <v>13</v>
      </c>
      <c r="N8" s="132">
        <v>14</v>
      </c>
      <c r="O8" s="132">
        <v>15</v>
      </c>
      <c r="P8" s="132">
        <v>16</v>
      </c>
      <c r="Q8" s="132">
        <v>17</v>
      </c>
      <c r="R8" s="132">
        <v>18</v>
      </c>
      <c r="S8" s="132">
        <v>19</v>
      </c>
    </row>
    <row r="9" ht="21" customHeight="1" spans="1:19">
      <c r="A9" s="35" t="s">
        <v>70</v>
      </c>
      <c r="B9" s="134" t="s">
        <v>70</v>
      </c>
      <c r="C9" s="134" t="s">
        <v>283</v>
      </c>
      <c r="D9" s="35" t="s">
        <v>601</v>
      </c>
      <c r="E9" s="35" t="s">
        <v>602</v>
      </c>
      <c r="F9" s="35" t="s">
        <v>447</v>
      </c>
      <c r="G9" s="135">
        <v>1</v>
      </c>
      <c r="H9" s="120" t="s">
        <v>603</v>
      </c>
      <c r="I9" s="140">
        <v>400000</v>
      </c>
      <c r="J9" s="120"/>
      <c r="K9" s="120"/>
      <c r="L9" s="120"/>
      <c r="M9" s="120"/>
      <c r="N9" s="140">
        <v>400000</v>
      </c>
      <c r="O9" s="120"/>
      <c r="P9" s="120"/>
      <c r="Q9" s="120"/>
      <c r="R9" s="120"/>
      <c r="S9" s="141">
        <v>400000</v>
      </c>
    </row>
    <row r="10" ht="21" customHeight="1" spans="1:19">
      <c r="A10" s="35" t="s">
        <v>70</v>
      </c>
      <c r="B10" s="134" t="s">
        <v>70</v>
      </c>
      <c r="C10" s="134" t="s">
        <v>299</v>
      </c>
      <c r="D10" s="35" t="s">
        <v>299</v>
      </c>
      <c r="E10" s="35" t="s">
        <v>604</v>
      </c>
      <c r="F10" s="35" t="s">
        <v>447</v>
      </c>
      <c r="G10" s="135">
        <v>1</v>
      </c>
      <c r="H10" s="120" t="s">
        <v>603</v>
      </c>
      <c r="I10" s="140">
        <v>600000</v>
      </c>
      <c r="J10" s="120"/>
      <c r="K10" s="120"/>
      <c r="L10" s="120"/>
      <c r="M10" s="120"/>
      <c r="N10" s="140">
        <v>600000</v>
      </c>
      <c r="O10" s="120"/>
      <c r="P10" s="120"/>
      <c r="Q10" s="120"/>
      <c r="R10" s="120"/>
      <c r="S10" s="141">
        <v>600000</v>
      </c>
    </row>
    <row r="11" ht="21" customHeight="1" spans="1:19">
      <c r="A11" s="109" t="s">
        <v>176</v>
      </c>
      <c r="B11" s="110"/>
      <c r="C11" s="110"/>
      <c r="D11" s="111"/>
      <c r="E11" s="111"/>
      <c r="F11" s="111"/>
      <c r="G11" s="136"/>
      <c r="H11" s="120"/>
      <c r="I11" s="141">
        <v>1000000</v>
      </c>
      <c r="J11" s="120"/>
      <c r="K11" s="120"/>
      <c r="L11" s="120"/>
      <c r="M11" s="120"/>
      <c r="N11" s="141">
        <v>1000000</v>
      </c>
      <c r="O11" s="120"/>
      <c r="P11" s="120"/>
      <c r="Q11" s="120"/>
      <c r="R11" s="120"/>
      <c r="S11" s="141">
        <v>1000000</v>
      </c>
    </row>
    <row r="12" ht="21" customHeight="1" spans="1:19">
      <c r="A12" s="130" t="s">
        <v>605</v>
      </c>
      <c r="B12" s="137"/>
      <c r="C12" s="137"/>
      <c r="D12" s="130"/>
      <c r="E12" s="130"/>
      <c r="F12" s="130"/>
      <c r="G12" s="138"/>
      <c r="H12" s="139"/>
      <c r="I12" s="139"/>
      <c r="J12" s="139"/>
      <c r="K12" s="139"/>
      <c r="L12" s="139"/>
      <c r="M12" s="139"/>
      <c r="N12" s="139"/>
      <c r="O12" s="139"/>
      <c r="P12" s="139"/>
      <c r="Q12" s="139"/>
      <c r="R12" s="139"/>
      <c r="S12" s="139"/>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6"/>
  <sheetViews>
    <sheetView showZeros="0" workbookViewId="0">
      <pane ySplit="1" topLeftCell="A2" activePane="bottomLeft" state="frozen"/>
      <selection/>
      <selection pane="bottomLeft" activeCell="G15" sqref="G15:H1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3"/>
      <c r="B1" s="83"/>
      <c r="C1" s="83"/>
      <c r="D1" s="83"/>
      <c r="E1" s="83"/>
      <c r="F1" s="83"/>
      <c r="G1" s="83"/>
      <c r="H1" s="83"/>
      <c r="I1" s="83"/>
      <c r="J1" s="83"/>
      <c r="K1" s="83"/>
      <c r="L1" s="83"/>
      <c r="M1" s="83"/>
      <c r="N1" s="83"/>
      <c r="O1" s="83"/>
      <c r="P1" s="83"/>
      <c r="Q1" s="83"/>
      <c r="R1" s="83"/>
      <c r="S1" s="83"/>
      <c r="T1" s="83"/>
    </row>
    <row r="2" ht="16.5" customHeight="1" spans="1:20">
      <c r="A2" s="84"/>
      <c r="B2" s="85"/>
      <c r="C2" s="85"/>
      <c r="D2" s="85"/>
      <c r="E2" s="85"/>
      <c r="F2" s="85"/>
      <c r="G2" s="85"/>
      <c r="H2" s="84"/>
      <c r="I2" s="84"/>
      <c r="J2" s="84"/>
      <c r="K2" s="84"/>
      <c r="L2" s="84"/>
      <c r="M2" s="84"/>
      <c r="N2" s="112"/>
      <c r="O2" s="84"/>
      <c r="P2" s="84"/>
      <c r="Q2" s="85"/>
      <c r="R2" s="84"/>
      <c r="S2" s="123"/>
      <c r="T2" s="123" t="s">
        <v>606</v>
      </c>
    </row>
    <row r="3" ht="41.25" customHeight="1" spans="1:20">
      <c r="A3" s="86" t="str">
        <f>"2025"&amp;"年部门政府购买服务预算表"</f>
        <v>2025年部门政府购买服务预算表</v>
      </c>
      <c r="B3" s="87"/>
      <c r="C3" s="87"/>
      <c r="D3" s="87"/>
      <c r="E3" s="87"/>
      <c r="F3" s="87"/>
      <c r="G3" s="87"/>
      <c r="H3" s="88"/>
      <c r="I3" s="88"/>
      <c r="J3" s="88"/>
      <c r="K3" s="88"/>
      <c r="L3" s="88"/>
      <c r="M3" s="88"/>
      <c r="N3" s="113"/>
      <c r="O3" s="88"/>
      <c r="P3" s="88"/>
      <c r="Q3" s="87"/>
      <c r="R3" s="88"/>
      <c r="S3" s="113"/>
      <c r="T3" s="87"/>
    </row>
    <row r="4" ht="22.5" customHeight="1" spans="1:20">
      <c r="A4" s="89" t="str">
        <f>"单位名称："&amp;"云南海口产业园区管理委员会"</f>
        <v>单位名称：云南海口产业园区管理委员会</v>
      </c>
      <c r="B4" s="90"/>
      <c r="C4" s="90"/>
      <c r="D4" s="90"/>
      <c r="E4" s="90"/>
      <c r="F4" s="90"/>
      <c r="G4" s="90"/>
      <c r="H4" s="91"/>
      <c r="I4" s="91"/>
      <c r="J4" s="91"/>
      <c r="K4" s="91"/>
      <c r="L4" s="91"/>
      <c r="M4" s="91"/>
      <c r="N4" s="112"/>
      <c r="O4" s="84"/>
      <c r="P4" s="84"/>
      <c r="Q4" s="85"/>
      <c r="R4" s="84"/>
      <c r="S4" s="124"/>
      <c r="T4" s="123" t="s">
        <v>1</v>
      </c>
    </row>
    <row r="5" ht="24" customHeight="1" spans="1:20">
      <c r="A5" s="92" t="s">
        <v>185</v>
      </c>
      <c r="B5" s="93" t="s">
        <v>186</v>
      </c>
      <c r="C5" s="93" t="s">
        <v>591</v>
      </c>
      <c r="D5" s="93" t="s">
        <v>607</v>
      </c>
      <c r="E5" s="93" t="s">
        <v>608</v>
      </c>
      <c r="F5" s="93" t="s">
        <v>609</v>
      </c>
      <c r="G5" s="93" t="s">
        <v>610</v>
      </c>
      <c r="H5" s="94" t="s">
        <v>611</v>
      </c>
      <c r="I5" s="94" t="s">
        <v>612</v>
      </c>
      <c r="J5" s="114" t="s">
        <v>193</v>
      </c>
      <c r="K5" s="114"/>
      <c r="L5" s="114"/>
      <c r="M5" s="114"/>
      <c r="N5" s="115"/>
      <c r="O5" s="114"/>
      <c r="P5" s="114"/>
      <c r="Q5" s="125"/>
      <c r="R5" s="114"/>
      <c r="S5" s="115"/>
      <c r="T5" s="126"/>
    </row>
    <row r="6" ht="24" customHeight="1" spans="1:20">
      <c r="A6" s="95"/>
      <c r="B6" s="96"/>
      <c r="C6" s="96"/>
      <c r="D6" s="96"/>
      <c r="E6" s="96"/>
      <c r="F6" s="96"/>
      <c r="G6" s="96"/>
      <c r="H6" s="97"/>
      <c r="I6" s="97"/>
      <c r="J6" s="97" t="s">
        <v>55</v>
      </c>
      <c r="K6" s="97" t="s">
        <v>58</v>
      </c>
      <c r="L6" s="97" t="s">
        <v>597</v>
      </c>
      <c r="M6" s="97" t="s">
        <v>598</v>
      </c>
      <c r="N6" s="116" t="s">
        <v>599</v>
      </c>
      <c r="O6" s="117" t="s">
        <v>600</v>
      </c>
      <c r="P6" s="117"/>
      <c r="Q6" s="127"/>
      <c r="R6" s="117"/>
      <c r="S6" s="128"/>
      <c r="T6" s="99"/>
    </row>
    <row r="7" ht="54" customHeight="1" spans="1:20">
      <c r="A7" s="98"/>
      <c r="B7" s="99"/>
      <c r="C7" s="99"/>
      <c r="D7" s="99"/>
      <c r="E7" s="99"/>
      <c r="F7" s="99"/>
      <c r="G7" s="99"/>
      <c r="H7" s="100"/>
      <c r="I7" s="100"/>
      <c r="J7" s="100"/>
      <c r="K7" s="100" t="s">
        <v>57</v>
      </c>
      <c r="L7" s="100"/>
      <c r="M7" s="100"/>
      <c r="N7" s="118"/>
      <c r="O7" s="100" t="s">
        <v>57</v>
      </c>
      <c r="P7" s="100" t="s">
        <v>64</v>
      </c>
      <c r="Q7" s="99" t="s">
        <v>65</v>
      </c>
      <c r="R7" s="100" t="s">
        <v>66</v>
      </c>
      <c r="S7" s="118" t="s">
        <v>67</v>
      </c>
      <c r="T7" s="99" t="s">
        <v>68</v>
      </c>
    </row>
    <row r="8" ht="17.25" customHeight="1" spans="1:20">
      <c r="A8" s="101">
        <v>1</v>
      </c>
      <c r="B8" s="99">
        <v>2</v>
      </c>
      <c r="C8" s="101">
        <v>3</v>
      </c>
      <c r="D8" s="101">
        <v>4</v>
      </c>
      <c r="E8" s="99">
        <v>5</v>
      </c>
      <c r="F8" s="101">
        <v>6</v>
      </c>
      <c r="G8" s="101">
        <v>7</v>
      </c>
      <c r="H8" s="99">
        <v>8</v>
      </c>
      <c r="I8" s="101">
        <v>9</v>
      </c>
      <c r="J8" s="101">
        <v>10</v>
      </c>
      <c r="K8" s="99">
        <v>11</v>
      </c>
      <c r="L8" s="101">
        <v>12</v>
      </c>
      <c r="M8" s="101">
        <v>13</v>
      </c>
      <c r="N8" s="99">
        <v>14</v>
      </c>
      <c r="O8" s="101">
        <v>15</v>
      </c>
      <c r="P8" s="101">
        <v>16</v>
      </c>
      <c r="Q8" s="99">
        <v>17</v>
      </c>
      <c r="R8" s="101">
        <v>18</v>
      </c>
      <c r="S8" s="101">
        <v>19</v>
      </c>
      <c r="T8" s="101">
        <v>20</v>
      </c>
    </row>
    <row r="9" ht="30" customHeight="1" spans="1:20">
      <c r="A9" s="102" t="s">
        <v>70</v>
      </c>
      <c r="B9" s="103" t="s">
        <v>70</v>
      </c>
      <c r="C9" s="103" t="s">
        <v>281</v>
      </c>
      <c r="D9" s="102" t="s">
        <v>613</v>
      </c>
      <c r="E9" s="102" t="s">
        <v>614</v>
      </c>
      <c r="F9" s="104" t="s">
        <v>77</v>
      </c>
      <c r="G9" s="105" t="s">
        <v>615</v>
      </c>
      <c r="H9" s="106" t="s">
        <v>616</v>
      </c>
      <c r="I9" s="102" t="s">
        <v>613</v>
      </c>
      <c r="J9" s="119">
        <v>80000</v>
      </c>
      <c r="K9" s="119">
        <v>80000</v>
      </c>
      <c r="L9" s="120"/>
      <c r="M9" s="120"/>
      <c r="N9" s="120"/>
      <c r="O9" s="119"/>
      <c r="P9" s="120"/>
      <c r="Q9" s="120"/>
      <c r="R9" s="120"/>
      <c r="S9" s="120"/>
      <c r="T9" s="122"/>
    </row>
    <row r="10" ht="30" customHeight="1" spans="1:20">
      <c r="A10" s="102" t="s">
        <v>70</v>
      </c>
      <c r="B10" s="103" t="s">
        <v>70</v>
      </c>
      <c r="C10" s="103" t="s">
        <v>283</v>
      </c>
      <c r="D10" s="102" t="s">
        <v>617</v>
      </c>
      <c r="E10" s="102" t="s">
        <v>618</v>
      </c>
      <c r="F10" s="104" t="s">
        <v>77</v>
      </c>
      <c r="G10" s="107" t="s">
        <v>615</v>
      </c>
      <c r="H10" s="108" t="s">
        <v>616</v>
      </c>
      <c r="I10" s="102" t="s">
        <v>617</v>
      </c>
      <c r="J10" s="119">
        <v>400000</v>
      </c>
      <c r="K10" s="119"/>
      <c r="L10" s="120"/>
      <c r="M10" s="120"/>
      <c r="N10" s="120"/>
      <c r="O10" s="119">
        <v>400000</v>
      </c>
      <c r="P10" s="120"/>
      <c r="Q10" s="120"/>
      <c r="R10" s="120"/>
      <c r="S10" s="120"/>
      <c r="T10" s="122">
        <v>400000</v>
      </c>
    </row>
    <row r="11" ht="30" customHeight="1" spans="1:20">
      <c r="A11" s="102" t="s">
        <v>70</v>
      </c>
      <c r="B11" s="103" t="s">
        <v>70</v>
      </c>
      <c r="C11" s="103" t="s">
        <v>285</v>
      </c>
      <c r="D11" s="102" t="s">
        <v>619</v>
      </c>
      <c r="E11" s="102" t="s">
        <v>620</v>
      </c>
      <c r="F11" s="104" t="s">
        <v>77</v>
      </c>
      <c r="G11" s="105" t="s">
        <v>615</v>
      </c>
      <c r="H11" s="106" t="s">
        <v>616</v>
      </c>
      <c r="I11" s="102" t="s">
        <v>619</v>
      </c>
      <c r="J11" s="119">
        <v>18000</v>
      </c>
      <c r="K11" s="119"/>
      <c r="L11" s="120"/>
      <c r="M11" s="120"/>
      <c r="N11" s="120"/>
      <c r="O11" s="119">
        <v>18000</v>
      </c>
      <c r="P11" s="120"/>
      <c r="Q11" s="120"/>
      <c r="R11" s="120"/>
      <c r="S11" s="120"/>
      <c r="T11" s="122">
        <v>18000</v>
      </c>
    </row>
    <row r="12" ht="30" customHeight="1" spans="1:20">
      <c r="A12" s="102" t="s">
        <v>70</v>
      </c>
      <c r="B12" s="103" t="s">
        <v>70</v>
      </c>
      <c r="C12" s="103" t="s">
        <v>291</v>
      </c>
      <c r="D12" s="102" t="s">
        <v>621</v>
      </c>
      <c r="E12" s="102" t="s">
        <v>622</v>
      </c>
      <c r="F12" s="104" t="s">
        <v>77</v>
      </c>
      <c r="G12" s="105" t="s">
        <v>615</v>
      </c>
      <c r="H12" s="106" t="s">
        <v>616</v>
      </c>
      <c r="I12" s="102" t="s">
        <v>621</v>
      </c>
      <c r="J12" s="119">
        <v>203700</v>
      </c>
      <c r="K12" s="119">
        <v>203700</v>
      </c>
      <c r="L12" s="120"/>
      <c r="M12" s="120"/>
      <c r="N12" s="120"/>
      <c r="O12" s="119"/>
      <c r="P12" s="120"/>
      <c r="Q12" s="120"/>
      <c r="R12" s="120"/>
      <c r="S12" s="120"/>
      <c r="T12" s="122"/>
    </row>
    <row r="13" ht="30" customHeight="1" spans="1:20">
      <c r="A13" s="102" t="s">
        <v>70</v>
      </c>
      <c r="B13" s="103" t="s">
        <v>70</v>
      </c>
      <c r="C13" s="103" t="s">
        <v>297</v>
      </c>
      <c r="D13" s="102" t="s">
        <v>623</v>
      </c>
      <c r="E13" s="102" t="s">
        <v>624</v>
      </c>
      <c r="F13" s="104" t="s">
        <v>77</v>
      </c>
      <c r="G13" s="105" t="s">
        <v>615</v>
      </c>
      <c r="H13" s="106" t="s">
        <v>616</v>
      </c>
      <c r="I13" s="102" t="s">
        <v>623</v>
      </c>
      <c r="J13" s="119">
        <v>50000</v>
      </c>
      <c r="K13" s="119"/>
      <c r="L13" s="120"/>
      <c r="M13" s="120"/>
      <c r="N13" s="120"/>
      <c r="O13" s="119">
        <v>50000</v>
      </c>
      <c r="P13" s="120"/>
      <c r="Q13" s="120"/>
      <c r="R13" s="120"/>
      <c r="S13" s="120"/>
      <c r="T13" s="122">
        <v>50000</v>
      </c>
    </row>
    <row r="14" ht="30" customHeight="1" spans="1:20">
      <c r="A14" s="102" t="s">
        <v>70</v>
      </c>
      <c r="B14" s="103" t="s">
        <v>70</v>
      </c>
      <c r="C14" s="103" t="s">
        <v>299</v>
      </c>
      <c r="D14" s="102" t="s">
        <v>625</v>
      </c>
      <c r="E14" s="102" t="s">
        <v>626</v>
      </c>
      <c r="F14" s="104" t="s">
        <v>77</v>
      </c>
      <c r="G14" s="105" t="s">
        <v>615</v>
      </c>
      <c r="H14" s="106" t="s">
        <v>616</v>
      </c>
      <c r="I14" s="102" t="s">
        <v>625</v>
      </c>
      <c r="J14" s="119">
        <v>600000</v>
      </c>
      <c r="K14" s="119"/>
      <c r="L14" s="120"/>
      <c r="M14" s="120"/>
      <c r="N14" s="120"/>
      <c r="O14" s="119">
        <v>600000</v>
      </c>
      <c r="P14" s="120"/>
      <c r="Q14" s="120"/>
      <c r="R14" s="120"/>
      <c r="S14" s="120"/>
      <c r="T14" s="122">
        <v>600000</v>
      </c>
    </row>
    <row r="15" ht="30" customHeight="1" spans="1:20">
      <c r="A15" s="102" t="s">
        <v>70</v>
      </c>
      <c r="B15" s="103" t="s">
        <v>70</v>
      </c>
      <c r="C15" s="103" t="s">
        <v>309</v>
      </c>
      <c r="D15" s="102" t="s">
        <v>627</v>
      </c>
      <c r="E15" s="102" t="s">
        <v>618</v>
      </c>
      <c r="F15" s="104" t="s">
        <v>77</v>
      </c>
      <c r="G15" s="105" t="s">
        <v>615</v>
      </c>
      <c r="H15" s="106" t="s">
        <v>616</v>
      </c>
      <c r="I15" s="102" t="s">
        <v>627</v>
      </c>
      <c r="J15" s="119">
        <v>135000</v>
      </c>
      <c r="K15" s="119"/>
      <c r="L15" s="120"/>
      <c r="M15" s="120"/>
      <c r="N15" s="120"/>
      <c r="O15" s="119">
        <v>135000</v>
      </c>
      <c r="P15" s="120"/>
      <c r="Q15" s="120"/>
      <c r="R15" s="120"/>
      <c r="S15" s="120"/>
      <c r="T15" s="122">
        <v>135000</v>
      </c>
    </row>
    <row r="16" ht="21" customHeight="1" spans="1:20">
      <c r="A16" s="109" t="s">
        <v>176</v>
      </c>
      <c r="B16" s="110"/>
      <c r="C16" s="110"/>
      <c r="D16" s="110"/>
      <c r="E16" s="110"/>
      <c r="F16" s="110"/>
      <c r="G16" s="110"/>
      <c r="H16" s="111"/>
      <c r="I16" s="121"/>
      <c r="J16" s="122">
        <v>1486700</v>
      </c>
      <c r="K16" s="122">
        <v>283700</v>
      </c>
      <c r="L16" s="120"/>
      <c r="M16" s="120"/>
      <c r="N16" s="120"/>
      <c r="O16" s="122">
        <v>1203000</v>
      </c>
      <c r="P16" s="120"/>
      <c r="Q16" s="120"/>
      <c r="R16" s="120"/>
      <c r="S16" s="120"/>
      <c r="T16" s="122">
        <v>1203000</v>
      </c>
    </row>
  </sheetData>
  <mergeCells count="19">
    <mergeCell ref="A3:T3"/>
    <mergeCell ref="A4:I4"/>
    <mergeCell ref="J5:T5"/>
    <mergeCell ref="O6:T6"/>
    <mergeCell ref="A16:I16"/>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G15" sqref="G15"/>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3"/>
      <c r="E2" s="4" t="s">
        <v>628</v>
      </c>
    </row>
    <row r="3" ht="41.25" customHeight="1" spans="1:5">
      <c r="A3" s="74" t="str">
        <f>"2025"&amp;"年对下转移支付预算表"</f>
        <v>2025年对下转移支付预算表</v>
      </c>
      <c r="B3" s="5"/>
      <c r="C3" s="5"/>
      <c r="D3" s="5"/>
      <c r="E3" s="68"/>
    </row>
    <row r="4" ht="18" customHeight="1" spans="1:5">
      <c r="A4" s="75" t="str">
        <f>"单位名称："&amp;"云南海口产业园区管理委员会"</f>
        <v>单位名称：云南海口产业园区管理委员会</v>
      </c>
      <c r="B4" s="76"/>
      <c r="C4" s="76"/>
      <c r="D4" s="77"/>
      <c r="E4" s="9" t="s">
        <v>1</v>
      </c>
    </row>
    <row r="5" ht="19.5" customHeight="1" spans="1:5">
      <c r="A5" s="17" t="s">
        <v>629</v>
      </c>
      <c r="B5" s="12" t="s">
        <v>193</v>
      </c>
      <c r="C5" s="13"/>
      <c r="D5" s="13"/>
      <c r="E5" s="78" t="s">
        <v>630</v>
      </c>
    </row>
    <row r="6" ht="40.5" customHeight="1" spans="1:5">
      <c r="A6" s="20"/>
      <c r="B6" s="32" t="s">
        <v>55</v>
      </c>
      <c r="C6" s="11" t="s">
        <v>58</v>
      </c>
      <c r="D6" s="79" t="s">
        <v>597</v>
      </c>
      <c r="E6" s="78"/>
    </row>
    <row r="7" ht="19.5" customHeight="1" spans="1:5">
      <c r="A7" s="21">
        <v>1</v>
      </c>
      <c r="B7" s="21">
        <v>2</v>
      </c>
      <c r="C7" s="21">
        <v>3</v>
      </c>
      <c r="D7" s="80">
        <v>4</v>
      </c>
      <c r="E7" s="81">
        <v>5</v>
      </c>
    </row>
    <row r="8" ht="19.5" customHeight="1" spans="1:5">
      <c r="A8" s="33"/>
      <c r="B8" s="26"/>
      <c r="C8" s="26"/>
      <c r="D8" s="26"/>
      <c r="E8" s="26"/>
    </row>
    <row r="9" ht="19.5" customHeight="1" spans="1:5">
      <c r="A9" s="71"/>
      <c r="B9" s="26"/>
      <c r="C9" s="26"/>
      <c r="D9" s="26"/>
      <c r="E9" s="26"/>
    </row>
    <row r="11" customHeight="1" spans="1:5">
      <c r="A11" s="82" t="s">
        <v>631</v>
      </c>
      <c r="B11" s="82"/>
      <c r="C11" s="82"/>
      <c r="D11" s="82"/>
      <c r="E11" s="82"/>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7" sqref="A7"/>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632</v>
      </c>
    </row>
    <row r="3" ht="41.25" customHeight="1" spans="1:10">
      <c r="A3" s="67" t="str">
        <f>"2025"&amp;"年对下转移支付绩效目标表"</f>
        <v>2025年对下转移支付绩效目标表</v>
      </c>
      <c r="B3" s="5"/>
      <c r="C3" s="5"/>
      <c r="D3" s="5"/>
      <c r="E3" s="5"/>
      <c r="F3" s="68"/>
      <c r="G3" s="5"/>
      <c r="H3" s="68"/>
      <c r="I3" s="68"/>
      <c r="J3" s="5"/>
    </row>
    <row r="4" ht="17.25" customHeight="1" spans="1:1">
      <c r="A4" s="6" t="str">
        <f>"单位名称："&amp;"云南海口产业园区管理委员会"</f>
        <v>单位名称：云南海口产业园区管理委员会</v>
      </c>
    </row>
    <row r="5" ht="44.25" customHeight="1" spans="1:10">
      <c r="A5" s="69" t="s">
        <v>629</v>
      </c>
      <c r="B5" s="69" t="s">
        <v>314</v>
      </c>
      <c r="C5" s="69" t="s">
        <v>315</v>
      </c>
      <c r="D5" s="69" t="s">
        <v>316</v>
      </c>
      <c r="E5" s="69" t="s">
        <v>317</v>
      </c>
      <c r="F5" s="70" t="s">
        <v>318</v>
      </c>
      <c r="G5" s="69" t="s">
        <v>319</v>
      </c>
      <c r="H5" s="70" t="s">
        <v>320</v>
      </c>
      <c r="I5" s="70" t="s">
        <v>321</v>
      </c>
      <c r="J5" s="69" t="s">
        <v>322</v>
      </c>
    </row>
    <row r="6" ht="14.25" customHeight="1" spans="1:10">
      <c r="A6" s="69">
        <v>1</v>
      </c>
      <c r="B6" s="69">
        <v>2</v>
      </c>
      <c r="C6" s="69">
        <v>3</v>
      </c>
      <c r="D6" s="69">
        <v>4</v>
      </c>
      <c r="E6" s="69">
        <v>5</v>
      </c>
      <c r="F6" s="70">
        <v>6</v>
      </c>
      <c r="G6" s="69">
        <v>7</v>
      </c>
      <c r="H6" s="70">
        <v>8</v>
      </c>
      <c r="I6" s="70">
        <v>9</v>
      </c>
      <c r="J6" s="69">
        <v>10</v>
      </c>
    </row>
    <row r="7" ht="42" customHeight="1" spans="1:10">
      <c r="A7" s="33"/>
      <c r="B7" s="71"/>
      <c r="C7" s="71"/>
      <c r="D7" s="71"/>
      <c r="E7" s="55"/>
      <c r="F7" s="72"/>
      <c r="G7" s="55"/>
      <c r="H7" s="72"/>
      <c r="I7" s="72"/>
      <c r="J7" s="55"/>
    </row>
    <row r="8" ht="42" customHeight="1" spans="1:10">
      <c r="A8" s="35"/>
      <c r="B8" s="34"/>
      <c r="C8" s="34"/>
      <c r="D8" s="34"/>
      <c r="E8" s="35"/>
      <c r="F8" s="34"/>
      <c r="G8" s="35"/>
      <c r="H8" s="34"/>
      <c r="I8" s="34"/>
      <c r="J8" s="35"/>
    </row>
    <row r="10" customHeight="1" spans="1:1">
      <c r="A10" s="1" t="s">
        <v>631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8" sqref="A8"/>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3" t="s">
        <v>633</v>
      </c>
      <c r="B2" s="44"/>
      <c r="C2" s="44"/>
      <c r="D2" s="45"/>
      <c r="E2" s="45"/>
      <c r="F2" s="45"/>
      <c r="G2" s="44"/>
      <c r="H2" s="44"/>
      <c r="I2" s="45"/>
    </row>
    <row r="3" ht="41.25" customHeight="1" spans="1:9">
      <c r="A3" s="46" t="str">
        <f>"2025"&amp;"年新增资产配置预算表"</f>
        <v>2025年新增资产配置预算表</v>
      </c>
      <c r="B3" s="47"/>
      <c r="C3" s="47"/>
      <c r="D3" s="48"/>
      <c r="E3" s="48"/>
      <c r="F3" s="48"/>
      <c r="G3" s="47"/>
      <c r="H3" s="47"/>
      <c r="I3" s="48"/>
    </row>
    <row r="4" customHeight="1" spans="1:9">
      <c r="A4" s="49" t="str">
        <f>"单位名称："&amp;"云南海口产业园区管理委员会"</f>
        <v>单位名称：云南海口产业园区管理委员会</v>
      </c>
      <c r="B4" s="50"/>
      <c r="C4" s="50"/>
      <c r="D4" s="51"/>
      <c r="F4" s="48"/>
      <c r="G4" s="47"/>
      <c r="H4" s="47"/>
      <c r="I4" s="66" t="s">
        <v>1</v>
      </c>
    </row>
    <row r="5" ht="28.5" customHeight="1" spans="1:9">
      <c r="A5" s="52" t="s">
        <v>185</v>
      </c>
      <c r="B5" s="41" t="s">
        <v>186</v>
      </c>
      <c r="C5" s="52" t="s">
        <v>634</v>
      </c>
      <c r="D5" s="52" t="s">
        <v>635</v>
      </c>
      <c r="E5" s="52" t="s">
        <v>636</v>
      </c>
      <c r="F5" s="52" t="s">
        <v>637</v>
      </c>
      <c r="G5" s="41" t="s">
        <v>638</v>
      </c>
      <c r="H5" s="41"/>
      <c r="I5" s="52"/>
    </row>
    <row r="6" ht="21" customHeight="1" spans="1:9">
      <c r="A6" s="52"/>
      <c r="B6" s="53"/>
      <c r="C6" s="53"/>
      <c r="D6" s="54"/>
      <c r="E6" s="53"/>
      <c r="F6" s="53"/>
      <c r="G6" s="41" t="s">
        <v>595</v>
      </c>
      <c r="H6" s="41" t="s">
        <v>639</v>
      </c>
      <c r="I6" s="41" t="s">
        <v>640</v>
      </c>
    </row>
    <row r="7" ht="17.25" customHeight="1" spans="1:9">
      <c r="A7" s="55" t="s">
        <v>83</v>
      </c>
      <c r="B7" s="56"/>
      <c r="C7" s="57" t="s">
        <v>84</v>
      </c>
      <c r="D7" s="55" t="s">
        <v>85</v>
      </c>
      <c r="E7" s="58" t="s">
        <v>86</v>
      </c>
      <c r="F7" s="55" t="s">
        <v>87</v>
      </c>
      <c r="G7" s="57" t="s">
        <v>88</v>
      </c>
      <c r="H7" s="59" t="s">
        <v>89</v>
      </c>
      <c r="I7" s="58" t="s">
        <v>90</v>
      </c>
    </row>
    <row r="8" ht="19.5" customHeight="1" spans="1:9">
      <c r="A8" s="33"/>
      <c r="B8" s="34"/>
      <c r="C8" s="34"/>
      <c r="D8" s="35"/>
      <c r="E8" s="34"/>
      <c r="F8" s="59"/>
      <c r="G8" s="60"/>
      <c r="H8" s="61"/>
      <c r="I8" s="61"/>
    </row>
    <row r="9" ht="19.5" customHeight="1" spans="1:9">
      <c r="A9" s="62" t="s">
        <v>55</v>
      </c>
      <c r="B9" s="63"/>
      <c r="C9" s="63"/>
      <c r="D9" s="64"/>
      <c r="E9" s="65"/>
      <c r="F9" s="65"/>
      <c r="G9" s="60"/>
      <c r="H9" s="61"/>
      <c r="I9" s="61"/>
    </row>
    <row r="11" customHeight="1" spans="1:1">
      <c r="A11" s="1" t="s">
        <v>631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641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"单位名称："&amp;"云南海口产业园区管理委员会"</f>
        <v>单位名称：云南海口产业园区管理委员会</v>
      </c>
      <c r="B4" s="7"/>
      <c r="C4" s="7"/>
      <c r="D4" s="7"/>
      <c r="E4" s="7"/>
      <c r="F4" s="7"/>
      <c r="G4" s="7"/>
      <c r="H4" s="8"/>
      <c r="I4" s="8"/>
      <c r="J4" s="8"/>
      <c r="K4" s="9" t="s">
        <v>1</v>
      </c>
    </row>
    <row r="5" ht="21.75" customHeight="1" spans="1:11">
      <c r="A5" s="10" t="s">
        <v>273</v>
      </c>
      <c r="B5" s="10" t="s">
        <v>188</v>
      </c>
      <c r="C5" s="10" t="s">
        <v>274</v>
      </c>
      <c r="D5" s="11" t="s">
        <v>189</v>
      </c>
      <c r="E5" s="11" t="s">
        <v>190</v>
      </c>
      <c r="F5" s="11" t="s">
        <v>275</v>
      </c>
      <c r="G5" s="11" t="s">
        <v>276</v>
      </c>
      <c r="H5" s="17" t="s">
        <v>55</v>
      </c>
      <c r="I5" s="12" t="s">
        <v>642</v>
      </c>
      <c r="J5" s="13"/>
      <c r="K5" s="14"/>
    </row>
    <row r="6" ht="21.75" customHeight="1" spans="1:11">
      <c r="A6" s="15"/>
      <c r="B6" s="15"/>
      <c r="C6" s="15"/>
      <c r="D6" s="16"/>
      <c r="E6" s="16"/>
      <c r="F6" s="16"/>
      <c r="G6" s="16"/>
      <c r="H6" s="32"/>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41">
        <v>10</v>
      </c>
      <c r="K8" s="41">
        <v>11</v>
      </c>
    </row>
    <row r="9" ht="18.75" customHeight="1" spans="1:11">
      <c r="A9" s="33"/>
      <c r="B9" s="34"/>
      <c r="C9" s="35"/>
      <c r="D9" s="35"/>
      <c r="E9" s="35"/>
      <c r="F9" s="35"/>
      <c r="G9" s="35"/>
      <c r="H9" s="36"/>
      <c r="I9" s="42"/>
      <c r="J9" s="42"/>
      <c r="K9" s="36"/>
    </row>
    <row r="10" ht="18.75" customHeight="1" spans="1:11">
      <c r="A10" s="34"/>
      <c r="B10" s="34"/>
      <c r="C10" s="34"/>
      <c r="D10" s="34"/>
      <c r="E10" s="34"/>
      <c r="F10" s="34"/>
      <c r="G10" s="34"/>
      <c r="H10" s="37"/>
      <c r="I10" s="37"/>
      <c r="J10" s="37"/>
      <c r="K10" s="36"/>
    </row>
    <row r="11" ht="18.75" customHeight="1" spans="1:11">
      <c r="A11" s="38" t="s">
        <v>176</v>
      </c>
      <c r="B11" s="39"/>
      <c r="C11" s="39"/>
      <c r="D11" s="39"/>
      <c r="E11" s="39"/>
      <c r="F11" s="39"/>
      <c r="G11" s="40"/>
      <c r="H11" s="37"/>
      <c r="I11" s="37"/>
      <c r="J11" s="37"/>
      <c r="K11" s="36"/>
    </row>
    <row r="13" customHeight="1" spans="1:1">
      <c r="A13" s="1" t="s">
        <v>631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C11" sqref="C11"/>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643</v>
      </c>
    </row>
    <row r="3" ht="41.25" customHeight="1" spans="1:7">
      <c r="A3" s="5" t="str">
        <f>"2025"&amp;"年部门项目中期规划预算表"</f>
        <v>2025年部门项目中期规划预算表</v>
      </c>
      <c r="B3" s="5"/>
      <c r="C3" s="5"/>
      <c r="D3" s="5"/>
      <c r="E3" s="5"/>
      <c r="F3" s="5"/>
      <c r="G3" s="5"/>
    </row>
    <row r="4" ht="13.5" customHeight="1" spans="1:7">
      <c r="A4" s="6" t="str">
        <f>"单位名称："&amp;"云南海口产业园区管理委员会"</f>
        <v>单位名称：云南海口产业园区管理委员会</v>
      </c>
      <c r="B4" s="7"/>
      <c r="C4" s="7"/>
      <c r="D4" s="7"/>
      <c r="E4" s="8"/>
      <c r="F4" s="8"/>
      <c r="G4" s="9" t="s">
        <v>1</v>
      </c>
    </row>
    <row r="5" ht="21.75" customHeight="1" spans="1:7">
      <c r="A5" s="10" t="s">
        <v>274</v>
      </c>
      <c r="B5" s="10" t="s">
        <v>273</v>
      </c>
      <c r="C5" s="10" t="s">
        <v>188</v>
      </c>
      <c r="D5" s="11" t="s">
        <v>644</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c r="C9" s="23"/>
      <c r="D9" s="23"/>
      <c r="E9" s="23">
        <v>10350000</v>
      </c>
      <c r="F9" s="23">
        <v>8798000</v>
      </c>
      <c r="G9" s="23">
        <v>8798000</v>
      </c>
    </row>
    <row r="10" ht="18.75" customHeight="1" spans="1:7">
      <c r="A10" s="22" t="s">
        <v>70</v>
      </c>
      <c r="B10" s="24" t="s">
        <v>279</v>
      </c>
      <c r="C10" s="24" t="s">
        <v>281</v>
      </c>
      <c r="D10" s="25" t="s">
        <v>645</v>
      </c>
      <c r="E10" s="26">
        <v>80000</v>
      </c>
      <c r="F10" s="26">
        <v>80000</v>
      </c>
      <c r="G10" s="26">
        <v>80000</v>
      </c>
    </row>
    <row r="11" ht="18.75" customHeight="1" spans="1:7">
      <c r="A11" s="22" t="s">
        <v>70</v>
      </c>
      <c r="B11" s="24" t="s">
        <v>279</v>
      </c>
      <c r="C11" s="24" t="s">
        <v>283</v>
      </c>
      <c r="D11" s="25" t="s">
        <v>645</v>
      </c>
      <c r="E11" s="26" t="s">
        <v>646</v>
      </c>
      <c r="F11" s="26">
        <v>400000</v>
      </c>
      <c r="G11" s="26">
        <v>400000</v>
      </c>
    </row>
    <row r="12" ht="18.75" customHeight="1" spans="1:7">
      <c r="A12" s="22" t="s">
        <v>70</v>
      </c>
      <c r="B12" s="24" t="s">
        <v>279</v>
      </c>
      <c r="C12" s="24" t="s">
        <v>285</v>
      </c>
      <c r="D12" s="25" t="s">
        <v>645</v>
      </c>
      <c r="E12" s="26" t="s">
        <v>646</v>
      </c>
      <c r="F12" s="26">
        <v>18000</v>
      </c>
      <c r="G12" s="26">
        <v>18000</v>
      </c>
    </row>
    <row r="13" ht="18.75" customHeight="1" spans="1:7">
      <c r="A13" s="22" t="s">
        <v>70</v>
      </c>
      <c r="B13" s="24" t="s">
        <v>279</v>
      </c>
      <c r="C13" s="24" t="s">
        <v>287</v>
      </c>
      <c r="D13" s="25" t="s">
        <v>645</v>
      </c>
      <c r="E13" s="26">
        <v>200000</v>
      </c>
      <c r="F13" s="26">
        <v>200000</v>
      </c>
      <c r="G13" s="26">
        <v>200000</v>
      </c>
    </row>
    <row r="14" ht="18.75" customHeight="1" spans="1:7">
      <c r="A14" s="22" t="s">
        <v>70</v>
      </c>
      <c r="B14" s="24" t="s">
        <v>279</v>
      </c>
      <c r="C14" s="24" t="s">
        <v>291</v>
      </c>
      <c r="D14" s="25" t="s">
        <v>645</v>
      </c>
      <c r="E14" s="26">
        <v>8000000</v>
      </c>
      <c r="F14" s="26">
        <v>8000000</v>
      </c>
      <c r="G14" s="26">
        <v>8000000</v>
      </c>
    </row>
    <row r="15" ht="18.75" customHeight="1" spans="1:7">
      <c r="A15" s="22" t="s">
        <v>70</v>
      </c>
      <c r="B15" s="24" t="s">
        <v>279</v>
      </c>
      <c r="C15" s="24" t="s">
        <v>293</v>
      </c>
      <c r="D15" s="25" t="s">
        <v>645</v>
      </c>
      <c r="E15" s="26">
        <v>1000000</v>
      </c>
      <c r="F15" s="26" t="s">
        <v>646</v>
      </c>
      <c r="G15" s="26" t="s">
        <v>646</v>
      </c>
    </row>
    <row r="16" ht="18.75" customHeight="1" spans="1:7">
      <c r="A16" s="22" t="s">
        <v>70</v>
      </c>
      <c r="B16" s="24" t="s">
        <v>279</v>
      </c>
      <c r="C16" s="24" t="s">
        <v>295</v>
      </c>
      <c r="D16" s="25" t="s">
        <v>645</v>
      </c>
      <c r="E16" s="26">
        <v>70000</v>
      </c>
      <c r="F16" s="26">
        <v>70000</v>
      </c>
      <c r="G16" s="26">
        <v>70000</v>
      </c>
    </row>
    <row r="17" ht="18.75" customHeight="1" spans="1:7">
      <c r="A17" s="22" t="s">
        <v>70</v>
      </c>
      <c r="B17" s="24" t="s">
        <v>279</v>
      </c>
      <c r="C17" s="24" t="s">
        <v>297</v>
      </c>
      <c r="D17" s="25" t="s">
        <v>645</v>
      </c>
      <c r="E17" s="27" t="s">
        <v>646</v>
      </c>
      <c r="F17" s="26">
        <v>30000</v>
      </c>
      <c r="G17" s="26">
        <v>30000</v>
      </c>
    </row>
    <row r="18" ht="18.75" customHeight="1" spans="1:7">
      <c r="A18" s="22" t="s">
        <v>70</v>
      </c>
      <c r="B18" s="24" t="s">
        <v>279</v>
      </c>
      <c r="C18" s="24" t="s">
        <v>301</v>
      </c>
      <c r="D18" s="25" t="s">
        <v>645</v>
      </c>
      <c r="E18" s="26">
        <v>400000</v>
      </c>
      <c r="F18" s="26" t="s">
        <v>646</v>
      </c>
      <c r="G18" s="26" t="s">
        <v>646</v>
      </c>
    </row>
    <row r="19" ht="18.75" customHeight="1" spans="1:7">
      <c r="A19" s="22" t="s">
        <v>70</v>
      </c>
      <c r="B19" s="24" t="s">
        <v>279</v>
      </c>
      <c r="C19" s="24" t="s">
        <v>303</v>
      </c>
      <c r="D19" s="25" t="s">
        <v>645</v>
      </c>
      <c r="E19" s="26">
        <v>600000</v>
      </c>
      <c r="F19" s="26" t="s">
        <v>646</v>
      </c>
      <c r="G19" s="26" t="s">
        <v>646</v>
      </c>
    </row>
    <row r="20" ht="18.75" customHeight="1" spans="1:7">
      <c r="A20" s="28" t="s">
        <v>55</v>
      </c>
      <c r="B20" s="29" t="s">
        <v>647</v>
      </c>
      <c r="C20" s="29"/>
      <c r="D20" s="30"/>
      <c r="E20" s="26">
        <v>10350000</v>
      </c>
      <c r="F20" s="26">
        <v>8798000</v>
      </c>
      <c r="G20" s="26">
        <v>8798000</v>
      </c>
    </row>
    <row r="27" customHeight="1" spans="5:5">
      <c r="E27" s="31">
        <v>0</v>
      </c>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3" sqref="A3:S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6" t="s">
        <v>52</v>
      </c>
    </row>
    <row r="3" ht="41.25" customHeight="1" spans="1:1">
      <c r="A3" s="46" t="str">
        <f>"2025"&amp;"年部门收入预算表"</f>
        <v>2025年部门收入预算表</v>
      </c>
    </row>
    <row r="4" ht="17.25" customHeight="1" spans="1:19">
      <c r="A4" s="49" t="str">
        <f>"单位名称："&amp;"云南海口产业园区管理委员会"</f>
        <v>单位名称：云南海口产业园区管理委员会</v>
      </c>
      <c r="S4" s="51" t="s">
        <v>1</v>
      </c>
    </row>
    <row r="5" ht="21.75" customHeight="1" spans="1:19">
      <c r="A5" s="248" t="s">
        <v>53</v>
      </c>
      <c r="B5" s="249" t="s">
        <v>54</v>
      </c>
      <c r="C5" s="249" t="s">
        <v>55</v>
      </c>
      <c r="D5" s="250" t="s">
        <v>56</v>
      </c>
      <c r="E5" s="250"/>
      <c r="F5" s="250"/>
      <c r="G5" s="250"/>
      <c r="H5" s="250"/>
      <c r="I5" s="158"/>
      <c r="J5" s="250"/>
      <c r="K5" s="250"/>
      <c r="L5" s="250"/>
      <c r="M5" s="250"/>
      <c r="N5" s="258"/>
      <c r="O5" s="250" t="s">
        <v>45</v>
      </c>
      <c r="P5" s="250"/>
      <c r="Q5" s="250"/>
      <c r="R5" s="250"/>
      <c r="S5" s="258"/>
    </row>
    <row r="6" ht="27" customHeight="1" spans="1:19">
      <c r="A6" s="251"/>
      <c r="B6" s="252"/>
      <c r="C6" s="252"/>
      <c r="D6" s="252" t="s">
        <v>57</v>
      </c>
      <c r="E6" s="252" t="s">
        <v>58</v>
      </c>
      <c r="F6" s="252" t="s">
        <v>59</v>
      </c>
      <c r="G6" s="252" t="s">
        <v>60</v>
      </c>
      <c r="H6" s="252" t="s">
        <v>61</v>
      </c>
      <c r="I6" s="259" t="s">
        <v>62</v>
      </c>
      <c r="J6" s="260"/>
      <c r="K6" s="260"/>
      <c r="L6" s="260"/>
      <c r="M6" s="260"/>
      <c r="N6" s="261"/>
      <c r="O6" s="252" t="s">
        <v>57</v>
      </c>
      <c r="P6" s="252" t="s">
        <v>58</v>
      </c>
      <c r="Q6" s="252" t="s">
        <v>59</v>
      </c>
      <c r="R6" s="252" t="s">
        <v>60</v>
      </c>
      <c r="S6" s="252" t="s">
        <v>63</v>
      </c>
    </row>
    <row r="7" ht="30" customHeight="1" spans="1:19">
      <c r="A7" s="253"/>
      <c r="B7" s="254"/>
      <c r="C7" s="255"/>
      <c r="D7" s="255"/>
      <c r="E7" s="255"/>
      <c r="F7" s="255"/>
      <c r="G7" s="255"/>
      <c r="H7" s="255"/>
      <c r="I7" s="72" t="s">
        <v>57</v>
      </c>
      <c r="J7" s="261" t="s">
        <v>64</v>
      </c>
      <c r="K7" s="261" t="s">
        <v>65</v>
      </c>
      <c r="L7" s="261" t="s">
        <v>66</v>
      </c>
      <c r="M7" s="261" t="s">
        <v>67</v>
      </c>
      <c r="N7" s="261" t="s">
        <v>68</v>
      </c>
      <c r="O7" s="262"/>
      <c r="P7" s="262"/>
      <c r="Q7" s="262"/>
      <c r="R7" s="262"/>
      <c r="S7" s="255"/>
    </row>
    <row r="8" ht="15" customHeight="1" spans="1:19">
      <c r="A8" s="62">
        <v>1</v>
      </c>
      <c r="B8" s="62">
        <v>2</v>
      </c>
      <c r="C8" s="62">
        <v>3</v>
      </c>
      <c r="D8" s="62">
        <v>4</v>
      </c>
      <c r="E8" s="62">
        <v>5</v>
      </c>
      <c r="F8" s="62">
        <v>6</v>
      </c>
      <c r="G8" s="62">
        <v>7</v>
      </c>
      <c r="H8" s="62">
        <v>8</v>
      </c>
      <c r="I8" s="72">
        <v>9</v>
      </c>
      <c r="J8" s="62">
        <v>10</v>
      </c>
      <c r="K8" s="62">
        <v>11</v>
      </c>
      <c r="L8" s="62">
        <v>12</v>
      </c>
      <c r="M8" s="62">
        <v>13</v>
      </c>
      <c r="N8" s="62">
        <v>14</v>
      </c>
      <c r="O8" s="62">
        <v>15</v>
      </c>
      <c r="P8" s="62">
        <v>16</v>
      </c>
      <c r="Q8" s="62">
        <v>17</v>
      </c>
      <c r="R8" s="62">
        <v>18</v>
      </c>
      <c r="S8" s="62">
        <v>19</v>
      </c>
    </row>
    <row r="9" ht="18" customHeight="1" spans="1:19">
      <c r="A9" s="25" t="s">
        <v>69</v>
      </c>
      <c r="B9" s="25" t="s">
        <v>70</v>
      </c>
      <c r="C9" s="141">
        <v>45885564.12</v>
      </c>
      <c r="D9" s="141">
        <v>45885564.12</v>
      </c>
      <c r="E9" s="141">
        <v>16602564.12</v>
      </c>
      <c r="F9" s="141">
        <v>18000000</v>
      </c>
      <c r="G9" s="141"/>
      <c r="H9" s="141"/>
      <c r="I9" s="141">
        <v>11283000</v>
      </c>
      <c r="J9" s="141"/>
      <c r="K9" s="141"/>
      <c r="L9" s="141"/>
      <c r="M9" s="141"/>
      <c r="N9" s="141">
        <v>11283000</v>
      </c>
      <c r="O9" s="141"/>
      <c r="P9" s="141"/>
      <c r="Q9" s="141"/>
      <c r="R9" s="141"/>
      <c r="S9" s="141"/>
    </row>
    <row r="10" ht="18" customHeight="1" spans="1:19">
      <c r="A10" s="256" t="s">
        <v>71</v>
      </c>
      <c r="B10" s="256" t="s">
        <v>70</v>
      </c>
      <c r="C10" s="141">
        <v>45885564.12</v>
      </c>
      <c r="D10" s="141">
        <v>45885564.12</v>
      </c>
      <c r="E10" s="141">
        <v>16602564.12</v>
      </c>
      <c r="F10" s="141">
        <v>18000000</v>
      </c>
      <c r="G10" s="141"/>
      <c r="H10" s="141"/>
      <c r="I10" s="141">
        <v>11283000</v>
      </c>
      <c r="J10" s="141"/>
      <c r="K10" s="141"/>
      <c r="L10" s="141"/>
      <c r="M10" s="141"/>
      <c r="N10" s="141">
        <v>11283000</v>
      </c>
      <c r="O10" s="141"/>
      <c r="P10" s="141"/>
      <c r="Q10" s="141"/>
      <c r="R10" s="141"/>
      <c r="S10" s="141"/>
    </row>
    <row r="11" ht="18" customHeight="1" spans="1:19">
      <c r="A11" s="257" t="s">
        <v>55</v>
      </c>
      <c r="B11" s="257"/>
      <c r="C11" s="141">
        <v>45885564.12</v>
      </c>
      <c r="D11" s="141">
        <v>45885564.12</v>
      </c>
      <c r="E11" s="141">
        <v>16602564.12</v>
      </c>
      <c r="F11" s="141">
        <v>18000000</v>
      </c>
      <c r="G11" s="141"/>
      <c r="H11" s="141"/>
      <c r="I11" s="141">
        <v>11283000</v>
      </c>
      <c r="J11" s="141"/>
      <c r="K11" s="141"/>
      <c r="L11" s="141"/>
      <c r="M11" s="141"/>
      <c r="N11" s="141">
        <v>11283000</v>
      </c>
      <c r="O11" s="141"/>
      <c r="P11" s="141"/>
      <c r="Q11" s="141"/>
      <c r="R11" s="141"/>
      <c r="S11" s="14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B19" sqref="B19"/>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51" t="s">
        <v>72</v>
      </c>
    </row>
    <row r="3" ht="41.25" customHeight="1" spans="1:1">
      <c r="A3" s="46" t="str">
        <f>"2025"&amp;"年部门支出预算表"</f>
        <v>2025年部门支出预算表</v>
      </c>
    </row>
    <row r="4" ht="17.25" customHeight="1" spans="1:15">
      <c r="A4" s="49" t="str">
        <f>"单位名称："&amp;"云南海口产业园区管理委员会"</f>
        <v>单位名称：云南海口产业园区管理委员会</v>
      </c>
      <c r="O4" s="51" t="s">
        <v>1</v>
      </c>
    </row>
    <row r="5" ht="27" customHeight="1" spans="1:15">
      <c r="A5" s="233" t="s">
        <v>73</v>
      </c>
      <c r="B5" s="233" t="s">
        <v>74</v>
      </c>
      <c r="C5" s="233" t="s">
        <v>55</v>
      </c>
      <c r="D5" s="234" t="s">
        <v>58</v>
      </c>
      <c r="E5" s="235"/>
      <c r="F5" s="236"/>
      <c r="G5" s="237" t="s">
        <v>59</v>
      </c>
      <c r="H5" s="237" t="s">
        <v>60</v>
      </c>
      <c r="I5" s="237" t="s">
        <v>75</v>
      </c>
      <c r="J5" s="234" t="s">
        <v>62</v>
      </c>
      <c r="K5" s="235"/>
      <c r="L5" s="235"/>
      <c r="M5" s="235"/>
      <c r="N5" s="246"/>
      <c r="O5" s="247"/>
    </row>
    <row r="6" ht="42" customHeight="1" spans="1:15">
      <c r="A6" s="238"/>
      <c r="B6" s="238"/>
      <c r="C6" s="239"/>
      <c r="D6" s="240" t="s">
        <v>57</v>
      </c>
      <c r="E6" s="240" t="s">
        <v>76</v>
      </c>
      <c r="F6" s="240" t="s">
        <v>77</v>
      </c>
      <c r="G6" s="239"/>
      <c r="H6" s="239"/>
      <c r="I6" s="238"/>
      <c r="J6" s="240" t="s">
        <v>57</v>
      </c>
      <c r="K6" s="225" t="s">
        <v>78</v>
      </c>
      <c r="L6" s="225" t="s">
        <v>79</v>
      </c>
      <c r="M6" s="225" t="s">
        <v>80</v>
      </c>
      <c r="N6" s="225" t="s">
        <v>81</v>
      </c>
      <c r="O6" s="225" t="s">
        <v>82</v>
      </c>
    </row>
    <row r="7" ht="18" customHeight="1" spans="1:15">
      <c r="A7" s="55" t="s">
        <v>83</v>
      </c>
      <c r="B7" s="55" t="s">
        <v>84</v>
      </c>
      <c r="C7" s="55" t="s">
        <v>85</v>
      </c>
      <c r="D7" s="59" t="s">
        <v>86</v>
      </c>
      <c r="E7" s="59" t="s">
        <v>87</v>
      </c>
      <c r="F7" s="59" t="s">
        <v>88</v>
      </c>
      <c r="G7" s="59" t="s">
        <v>89</v>
      </c>
      <c r="H7" s="59" t="s">
        <v>90</v>
      </c>
      <c r="I7" s="59" t="s">
        <v>91</v>
      </c>
      <c r="J7" s="59" t="s">
        <v>92</v>
      </c>
      <c r="K7" s="59" t="s">
        <v>93</v>
      </c>
      <c r="L7" s="59" t="s">
        <v>94</v>
      </c>
      <c r="M7" s="59" t="s">
        <v>95</v>
      </c>
      <c r="N7" s="55" t="s">
        <v>96</v>
      </c>
      <c r="O7" s="59" t="s">
        <v>97</v>
      </c>
    </row>
    <row r="8" s="214" customFormat="1" ht="21" customHeight="1" spans="1:15">
      <c r="A8" s="241" t="s">
        <v>98</v>
      </c>
      <c r="B8" s="241" t="s">
        <v>99</v>
      </c>
      <c r="C8" s="140">
        <v>26985591.36</v>
      </c>
      <c r="D8" s="141">
        <v>15702591.36</v>
      </c>
      <c r="E8" s="141">
        <v>5352591.36</v>
      </c>
      <c r="F8" s="141">
        <v>10350000</v>
      </c>
      <c r="G8" s="141"/>
      <c r="H8" s="141"/>
      <c r="I8" s="141"/>
      <c r="J8" s="141">
        <v>11283000</v>
      </c>
      <c r="K8" s="141"/>
      <c r="L8" s="141"/>
      <c r="M8" s="141"/>
      <c r="N8" s="140"/>
      <c r="O8" s="140">
        <v>11283000</v>
      </c>
    </row>
    <row r="9" s="214" customFormat="1" ht="21" customHeight="1" spans="1:15">
      <c r="A9" s="242" t="s">
        <v>100</v>
      </c>
      <c r="B9" s="242" t="s">
        <v>101</v>
      </c>
      <c r="C9" s="140">
        <v>26915591.36</v>
      </c>
      <c r="D9" s="141">
        <v>15632591.36</v>
      </c>
      <c r="E9" s="141">
        <v>5352591.36</v>
      </c>
      <c r="F9" s="141">
        <v>10280000</v>
      </c>
      <c r="G9" s="141"/>
      <c r="H9" s="141"/>
      <c r="I9" s="141"/>
      <c r="J9" s="141">
        <v>11283000</v>
      </c>
      <c r="K9" s="141"/>
      <c r="L9" s="141"/>
      <c r="M9" s="141"/>
      <c r="N9" s="140"/>
      <c r="O9" s="140">
        <v>11283000</v>
      </c>
    </row>
    <row r="10" s="214" customFormat="1" ht="21" customHeight="1" spans="1:15">
      <c r="A10" s="243">
        <v>2010301</v>
      </c>
      <c r="B10" s="243" t="s">
        <v>102</v>
      </c>
      <c r="C10" s="140">
        <v>5567591.36</v>
      </c>
      <c r="D10" s="141">
        <v>5352591.36</v>
      </c>
      <c r="E10" s="141">
        <v>5352591.36</v>
      </c>
      <c r="F10" s="141"/>
      <c r="G10" s="141"/>
      <c r="H10" s="141"/>
      <c r="I10" s="141"/>
      <c r="J10" s="141">
        <v>215000</v>
      </c>
      <c r="K10" s="141"/>
      <c r="L10" s="141"/>
      <c r="M10" s="141"/>
      <c r="N10" s="140"/>
      <c r="O10" s="140">
        <v>215000</v>
      </c>
    </row>
    <row r="11" s="214" customFormat="1" ht="21" customHeight="1" spans="1:15">
      <c r="A11" s="243">
        <v>2010302</v>
      </c>
      <c r="B11" s="243" t="s">
        <v>103</v>
      </c>
      <c r="C11" s="140">
        <v>21348000</v>
      </c>
      <c r="D11" s="141">
        <v>10280000</v>
      </c>
      <c r="E11" s="141"/>
      <c r="F11" s="141">
        <v>10280000</v>
      </c>
      <c r="G11" s="141"/>
      <c r="H11" s="141"/>
      <c r="I11" s="141"/>
      <c r="J11" s="141">
        <v>11068000</v>
      </c>
      <c r="K11" s="141"/>
      <c r="L11" s="141"/>
      <c r="M11" s="141"/>
      <c r="N11" s="140"/>
      <c r="O11" s="140">
        <v>11068000</v>
      </c>
    </row>
    <row r="12" s="214" customFormat="1" ht="21" customHeight="1" spans="1:15">
      <c r="A12" s="242" t="s">
        <v>104</v>
      </c>
      <c r="B12" s="242" t="s">
        <v>105</v>
      </c>
      <c r="C12" s="140">
        <v>70000</v>
      </c>
      <c r="D12" s="141">
        <v>70000</v>
      </c>
      <c r="E12" s="141"/>
      <c r="F12" s="141">
        <v>70000</v>
      </c>
      <c r="G12" s="141"/>
      <c r="H12" s="141"/>
      <c r="I12" s="141"/>
      <c r="J12" s="141"/>
      <c r="K12" s="141"/>
      <c r="L12" s="141"/>
      <c r="M12" s="141"/>
      <c r="N12" s="140"/>
      <c r="O12" s="140"/>
    </row>
    <row r="13" s="214" customFormat="1" ht="21" customHeight="1" spans="1:15">
      <c r="A13" s="243">
        <v>2013102</v>
      </c>
      <c r="B13" s="243" t="s">
        <v>103</v>
      </c>
      <c r="C13" s="140">
        <v>70000</v>
      </c>
      <c r="D13" s="141">
        <v>70000</v>
      </c>
      <c r="E13" s="141"/>
      <c r="F13" s="141">
        <v>70000</v>
      </c>
      <c r="G13" s="141"/>
      <c r="H13" s="141"/>
      <c r="I13" s="141"/>
      <c r="J13" s="141"/>
      <c r="K13" s="141"/>
      <c r="L13" s="141"/>
      <c r="M13" s="141"/>
      <c r="N13" s="140"/>
      <c r="O13" s="140"/>
    </row>
    <row r="14" s="214" customFormat="1" ht="21" customHeight="1" spans="1:15">
      <c r="A14" s="241" t="s">
        <v>106</v>
      </c>
      <c r="B14" s="241" t="s">
        <v>107</v>
      </c>
      <c r="C14" s="140">
        <v>343995</v>
      </c>
      <c r="D14" s="141">
        <v>343995</v>
      </c>
      <c r="E14" s="141">
        <v>343995</v>
      </c>
      <c r="F14" s="141"/>
      <c r="G14" s="141"/>
      <c r="H14" s="141"/>
      <c r="I14" s="141"/>
      <c r="J14" s="141"/>
      <c r="K14" s="141"/>
      <c r="L14" s="141"/>
      <c r="M14" s="141"/>
      <c r="N14" s="140"/>
      <c r="O14" s="140"/>
    </row>
    <row r="15" s="214" customFormat="1" ht="21" customHeight="1" spans="1:15">
      <c r="A15" s="242" t="s">
        <v>108</v>
      </c>
      <c r="B15" s="242" t="s">
        <v>109</v>
      </c>
      <c r="C15" s="140">
        <v>343995</v>
      </c>
      <c r="D15" s="141">
        <v>343995</v>
      </c>
      <c r="E15" s="141">
        <v>343995</v>
      </c>
      <c r="F15" s="141"/>
      <c r="G15" s="141"/>
      <c r="H15" s="141"/>
      <c r="I15" s="141"/>
      <c r="J15" s="141"/>
      <c r="K15" s="141"/>
      <c r="L15" s="141"/>
      <c r="M15" s="141"/>
      <c r="N15" s="140"/>
      <c r="O15" s="140"/>
    </row>
    <row r="16" s="214" customFormat="1" ht="21" customHeight="1" spans="1:15">
      <c r="A16" s="243">
        <v>2080505</v>
      </c>
      <c r="B16" s="243" t="s">
        <v>110</v>
      </c>
      <c r="C16" s="140">
        <v>343995</v>
      </c>
      <c r="D16" s="141">
        <v>343995</v>
      </c>
      <c r="E16" s="141">
        <v>343995</v>
      </c>
      <c r="F16" s="141"/>
      <c r="G16" s="141"/>
      <c r="H16" s="141"/>
      <c r="I16" s="141"/>
      <c r="J16" s="141"/>
      <c r="K16" s="141"/>
      <c r="L16" s="141"/>
      <c r="M16" s="141"/>
      <c r="N16" s="140"/>
      <c r="O16" s="140"/>
    </row>
    <row r="17" s="214" customFormat="1" ht="21" customHeight="1" spans="1:15">
      <c r="A17" s="241" t="s">
        <v>111</v>
      </c>
      <c r="B17" s="241" t="s">
        <v>112</v>
      </c>
      <c r="C17" s="140">
        <v>244589.76</v>
      </c>
      <c r="D17" s="141">
        <v>244589.76</v>
      </c>
      <c r="E17" s="141">
        <v>244589.76</v>
      </c>
      <c r="F17" s="141"/>
      <c r="G17" s="141"/>
      <c r="H17" s="141"/>
      <c r="I17" s="141"/>
      <c r="J17" s="141"/>
      <c r="K17" s="141"/>
      <c r="L17" s="141"/>
      <c r="M17" s="141"/>
      <c r="N17" s="140"/>
      <c r="O17" s="140"/>
    </row>
    <row r="18" s="214" customFormat="1" ht="21" customHeight="1" spans="1:15">
      <c r="A18" s="242" t="s">
        <v>113</v>
      </c>
      <c r="B18" s="242" t="s">
        <v>114</v>
      </c>
      <c r="C18" s="140">
        <v>244589.76</v>
      </c>
      <c r="D18" s="141">
        <v>244589.76</v>
      </c>
      <c r="E18" s="141">
        <v>244589.76</v>
      </c>
      <c r="F18" s="141"/>
      <c r="G18" s="141"/>
      <c r="H18" s="141"/>
      <c r="I18" s="141"/>
      <c r="J18" s="141"/>
      <c r="K18" s="141"/>
      <c r="L18" s="141"/>
      <c r="M18" s="141"/>
      <c r="N18" s="140"/>
      <c r="O18" s="140"/>
    </row>
    <row r="19" s="214" customFormat="1" ht="21" customHeight="1" spans="1:15">
      <c r="A19" s="243">
        <v>2101101</v>
      </c>
      <c r="B19" s="243" t="s">
        <v>115</v>
      </c>
      <c r="C19" s="140">
        <v>113191</v>
      </c>
      <c r="D19" s="141">
        <v>113191</v>
      </c>
      <c r="E19" s="141">
        <v>113191</v>
      </c>
      <c r="F19" s="141"/>
      <c r="G19" s="141"/>
      <c r="H19" s="141"/>
      <c r="I19" s="141"/>
      <c r="J19" s="141"/>
      <c r="K19" s="141"/>
      <c r="L19" s="141"/>
      <c r="M19" s="141"/>
      <c r="N19" s="140"/>
      <c r="O19" s="140"/>
    </row>
    <row r="20" s="214" customFormat="1" ht="21" customHeight="1" spans="1:15">
      <c r="A20" s="243">
        <v>2101102</v>
      </c>
      <c r="B20" s="243" t="s">
        <v>116</v>
      </c>
      <c r="C20" s="140">
        <v>34828</v>
      </c>
      <c r="D20" s="141">
        <v>34828</v>
      </c>
      <c r="E20" s="141">
        <v>34828</v>
      </c>
      <c r="F20" s="141"/>
      <c r="G20" s="141"/>
      <c r="H20" s="141"/>
      <c r="I20" s="141"/>
      <c r="J20" s="141"/>
      <c r="K20" s="141"/>
      <c r="L20" s="141"/>
      <c r="M20" s="141"/>
      <c r="N20" s="140"/>
      <c r="O20" s="140"/>
    </row>
    <row r="21" s="214" customFormat="1" ht="21" customHeight="1" spans="1:15">
      <c r="A21" s="243">
        <v>2101103</v>
      </c>
      <c r="B21" s="243" t="s">
        <v>117</v>
      </c>
      <c r="C21" s="140">
        <v>84439</v>
      </c>
      <c r="D21" s="141">
        <v>84439</v>
      </c>
      <c r="E21" s="141">
        <v>84439</v>
      </c>
      <c r="F21" s="141"/>
      <c r="G21" s="141"/>
      <c r="H21" s="141"/>
      <c r="I21" s="141"/>
      <c r="J21" s="141"/>
      <c r="K21" s="141"/>
      <c r="L21" s="141"/>
      <c r="M21" s="141"/>
      <c r="N21" s="140"/>
      <c r="O21" s="140"/>
    </row>
    <row r="22" s="214" customFormat="1" ht="21" customHeight="1" spans="1:15">
      <c r="A22" s="243">
        <v>2101199</v>
      </c>
      <c r="B22" s="243" t="s">
        <v>118</v>
      </c>
      <c r="C22" s="140">
        <v>12131.76</v>
      </c>
      <c r="D22" s="141">
        <v>12131.76</v>
      </c>
      <c r="E22" s="141">
        <v>12131.76</v>
      </c>
      <c r="F22" s="141"/>
      <c r="G22" s="141"/>
      <c r="H22" s="141"/>
      <c r="I22" s="141"/>
      <c r="J22" s="141"/>
      <c r="K22" s="141"/>
      <c r="L22" s="141"/>
      <c r="M22" s="141"/>
      <c r="N22" s="140"/>
      <c r="O22" s="140"/>
    </row>
    <row r="23" s="214" customFormat="1" ht="21" customHeight="1" spans="1:15">
      <c r="A23" s="241" t="s">
        <v>119</v>
      </c>
      <c r="B23" s="241" t="s">
        <v>120</v>
      </c>
      <c r="C23" s="140">
        <v>18000000</v>
      </c>
      <c r="D23" s="141"/>
      <c r="E23" s="141"/>
      <c r="F23" s="141"/>
      <c r="G23" s="141">
        <v>18000000</v>
      </c>
      <c r="H23" s="141"/>
      <c r="I23" s="141"/>
      <c r="J23" s="141"/>
      <c r="K23" s="141"/>
      <c r="L23" s="141"/>
      <c r="M23" s="141"/>
      <c r="N23" s="140"/>
      <c r="O23" s="140"/>
    </row>
    <row r="24" s="214" customFormat="1" ht="21" customHeight="1" spans="1:15">
      <c r="A24" s="242" t="s">
        <v>121</v>
      </c>
      <c r="B24" s="242" t="s">
        <v>122</v>
      </c>
      <c r="C24" s="140">
        <v>18000000</v>
      </c>
      <c r="D24" s="141"/>
      <c r="E24" s="141"/>
      <c r="F24" s="141"/>
      <c r="G24" s="141">
        <v>18000000</v>
      </c>
      <c r="H24" s="141"/>
      <c r="I24" s="141"/>
      <c r="J24" s="141"/>
      <c r="K24" s="141"/>
      <c r="L24" s="141"/>
      <c r="M24" s="141"/>
      <c r="N24" s="140"/>
      <c r="O24" s="140"/>
    </row>
    <row r="25" s="214" customFormat="1" ht="21" customHeight="1" spans="1:15">
      <c r="A25" s="243">
        <v>2121499</v>
      </c>
      <c r="B25" s="243" t="s">
        <v>123</v>
      </c>
      <c r="C25" s="140">
        <v>18000000</v>
      </c>
      <c r="D25" s="141"/>
      <c r="E25" s="141"/>
      <c r="F25" s="141"/>
      <c r="G25" s="141">
        <v>18000000</v>
      </c>
      <c r="H25" s="141"/>
      <c r="I25" s="141"/>
      <c r="J25" s="141"/>
      <c r="K25" s="141"/>
      <c r="L25" s="141"/>
      <c r="M25" s="141"/>
      <c r="N25" s="140"/>
      <c r="O25" s="140"/>
    </row>
    <row r="26" s="214" customFormat="1" ht="21" customHeight="1" spans="1:15">
      <c r="A26" s="241" t="s">
        <v>124</v>
      </c>
      <c r="B26" s="241" t="s">
        <v>125</v>
      </c>
      <c r="C26" s="140">
        <v>311388</v>
      </c>
      <c r="D26" s="141">
        <v>311388</v>
      </c>
      <c r="E26" s="141">
        <v>311388</v>
      </c>
      <c r="F26" s="141"/>
      <c r="G26" s="141"/>
      <c r="H26" s="141"/>
      <c r="I26" s="141"/>
      <c r="J26" s="141"/>
      <c r="K26" s="141"/>
      <c r="L26" s="141"/>
      <c r="M26" s="141"/>
      <c r="N26" s="140"/>
      <c r="O26" s="140"/>
    </row>
    <row r="27" s="214" customFormat="1" ht="21" customHeight="1" spans="1:15">
      <c r="A27" s="242" t="s">
        <v>126</v>
      </c>
      <c r="B27" s="242" t="s">
        <v>127</v>
      </c>
      <c r="C27" s="140">
        <v>311388</v>
      </c>
      <c r="D27" s="141">
        <v>311388</v>
      </c>
      <c r="E27" s="141">
        <v>311388</v>
      </c>
      <c r="F27" s="141"/>
      <c r="G27" s="141"/>
      <c r="H27" s="141"/>
      <c r="I27" s="141"/>
      <c r="J27" s="141"/>
      <c r="K27" s="141"/>
      <c r="L27" s="141"/>
      <c r="M27" s="141"/>
      <c r="N27" s="140"/>
      <c r="O27" s="140"/>
    </row>
    <row r="28" s="214" customFormat="1" ht="21" customHeight="1" spans="1:15">
      <c r="A28" s="243">
        <v>2210201</v>
      </c>
      <c r="B28" s="243" t="s">
        <v>128</v>
      </c>
      <c r="C28" s="140">
        <v>311388</v>
      </c>
      <c r="D28" s="141">
        <v>311388</v>
      </c>
      <c r="E28" s="141">
        <v>311388</v>
      </c>
      <c r="F28" s="141"/>
      <c r="G28" s="141"/>
      <c r="H28" s="141"/>
      <c r="I28" s="141"/>
      <c r="J28" s="141"/>
      <c r="K28" s="141"/>
      <c r="L28" s="141"/>
      <c r="M28" s="141"/>
      <c r="N28" s="140"/>
      <c r="O28" s="140"/>
    </row>
    <row r="29" s="214" customFormat="1" ht="21" customHeight="1" spans="1:15">
      <c r="A29" s="244" t="s">
        <v>55</v>
      </c>
      <c r="B29" s="245"/>
      <c r="C29" s="141">
        <v>45885564.12</v>
      </c>
      <c r="D29" s="141">
        <v>16602564.12</v>
      </c>
      <c r="E29" s="141">
        <v>6252564.12</v>
      </c>
      <c r="F29" s="141">
        <v>10350000</v>
      </c>
      <c r="G29" s="141">
        <v>18000000</v>
      </c>
      <c r="H29" s="141"/>
      <c r="I29" s="141"/>
      <c r="J29" s="141">
        <v>11283000</v>
      </c>
      <c r="K29" s="141"/>
      <c r="L29" s="141"/>
      <c r="M29" s="141"/>
      <c r="N29" s="141"/>
      <c r="O29" s="141">
        <v>11283000</v>
      </c>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4" activePane="bottomLeft" state="frozen"/>
      <selection/>
      <selection pane="bottomLeft" activeCell="F14" sqref="F14"/>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7"/>
      <c r="B2" s="51"/>
      <c r="C2" s="51"/>
      <c r="D2" s="51" t="s">
        <v>129</v>
      </c>
    </row>
    <row r="3" ht="41.25" customHeight="1" spans="1:1">
      <c r="A3" s="46" t="str">
        <f>"2025"&amp;"年部门财政拨款收支预算总表"</f>
        <v>2025年部门财政拨款收支预算总表</v>
      </c>
    </row>
    <row r="4" ht="17.25" customHeight="1" spans="1:4">
      <c r="A4" s="49" t="str">
        <f>"单位名称："&amp;"云南海口产业园区管理委员会"</f>
        <v>单位名称：云南海口产业园区管理委员会</v>
      </c>
      <c r="B4" s="224"/>
      <c r="D4" s="51" t="s">
        <v>1</v>
      </c>
    </row>
    <row r="5" ht="17.25" customHeight="1" spans="1:4">
      <c r="A5" s="225" t="s">
        <v>2</v>
      </c>
      <c r="B5" s="226"/>
      <c r="C5" s="225" t="s">
        <v>3</v>
      </c>
      <c r="D5" s="226"/>
    </row>
    <row r="6" ht="18.75" customHeight="1" spans="1:4">
      <c r="A6" s="225" t="s">
        <v>4</v>
      </c>
      <c r="B6" s="225" t="s">
        <v>5</v>
      </c>
      <c r="C6" s="225" t="s">
        <v>6</v>
      </c>
      <c r="D6" s="225" t="s">
        <v>5</v>
      </c>
    </row>
    <row r="7" ht="16.5" customHeight="1" spans="1:4">
      <c r="A7" s="227" t="s">
        <v>130</v>
      </c>
      <c r="B7" s="61">
        <v>34602564.12</v>
      </c>
      <c r="C7" s="227" t="s">
        <v>131</v>
      </c>
      <c r="D7" s="61">
        <v>34602564.12</v>
      </c>
    </row>
    <row r="8" ht="16.5" customHeight="1" spans="1:4">
      <c r="A8" s="227" t="s">
        <v>132</v>
      </c>
      <c r="B8" s="61">
        <v>16602564.12</v>
      </c>
      <c r="C8" s="227" t="s">
        <v>133</v>
      </c>
      <c r="D8" s="61">
        <v>15702591.36</v>
      </c>
    </row>
    <row r="9" ht="16.5" customHeight="1" spans="1:4">
      <c r="A9" s="227" t="s">
        <v>134</v>
      </c>
      <c r="B9" s="61">
        <v>18000000</v>
      </c>
      <c r="C9" s="227" t="s">
        <v>135</v>
      </c>
      <c r="D9" s="61"/>
    </row>
    <row r="10" ht="16.5" customHeight="1" spans="1:4">
      <c r="A10" s="227" t="s">
        <v>136</v>
      </c>
      <c r="B10" s="61"/>
      <c r="C10" s="227" t="s">
        <v>137</v>
      </c>
      <c r="D10" s="61"/>
    </row>
    <row r="11" ht="16.5" customHeight="1" spans="1:4">
      <c r="A11" s="227" t="s">
        <v>138</v>
      </c>
      <c r="B11" s="61"/>
      <c r="C11" s="227" t="s">
        <v>139</v>
      </c>
      <c r="D11" s="61"/>
    </row>
    <row r="12" ht="16.5" customHeight="1" spans="1:4">
      <c r="A12" s="227" t="s">
        <v>132</v>
      </c>
      <c r="B12" s="61"/>
      <c r="C12" s="227" t="s">
        <v>140</v>
      </c>
      <c r="D12" s="61"/>
    </row>
    <row r="13" ht="16.5" customHeight="1" spans="1:4">
      <c r="A13" s="228" t="s">
        <v>134</v>
      </c>
      <c r="B13" s="140"/>
      <c r="C13" s="71" t="s">
        <v>141</v>
      </c>
      <c r="D13" s="140"/>
    </row>
    <row r="14" ht="16.5" customHeight="1" spans="1:4">
      <c r="A14" s="228" t="s">
        <v>136</v>
      </c>
      <c r="B14" s="140"/>
      <c r="C14" s="71" t="s">
        <v>142</v>
      </c>
      <c r="D14" s="140"/>
    </row>
    <row r="15" ht="16.5" customHeight="1" spans="1:4">
      <c r="A15" s="229"/>
      <c r="B15" s="230"/>
      <c r="C15" s="71" t="s">
        <v>143</v>
      </c>
      <c r="D15" s="140">
        <v>343995</v>
      </c>
    </row>
    <row r="16" ht="16.5" customHeight="1" spans="1:4">
      <c r="A16" s="229"/>
      <c r="B16" s="230"/>
      <c r="C16" s="71" t="s">
        <v>144</v>
      </c>
      <c r="D16" s="140">
        <v>244589.76</v>
      </c>
    </row>
    <row r="17" ht="16.5" customHeight="1" spans="1:4">
      <c r="A17" s="229"/>
      <c r="B17" s="230"/>
      <c r="C17" s="71" t="s">
        <v>145</v>
      </c>
      <c r="D17" s="140"/>
    </row>
    <row r="18" ht="16.5" customHeight="1" spans="1:4">
      <c r="A18" s="229"/>
      <c r="B18" s="230"/>
      <c r="C18" s="71" t="s">
        <v>146</v>
      </c>
      <c r="D18" s="140">
        <v>18000000</v>
      </c>
    </row>
    <row r="19" ht="16.5" customHeight="1" spans="1:4">
      <c r="A19" s="229"/>
      <c r="B19" s="230"/>
      <c r="C19" s="71" t="s">
        <v>147</v>
      </c>
      <c r="D19" s="140"/>
    </row>
    <row r="20" ht="16.5" customHeight="1" spans="1:4">
      <c r="A20" s="229"/>
      <c r="B20" s="230"/>
      <c r="C20" s="71" t="s">
        <v>148</v>
      </c>
      <c r="D20" s="140"/>
    </row>
    <row r="21" ht="16.5" customHeight="1" spans="1:4">
      <c r="A21" s="229"/>
      <c r="B21" s="230"/>
      <c r="C21" s="71" t="s">
        <v>149</v>
      </c>
      <c r="D21" s="140"/>
    </row>
    <row r="22" ht="16.5" customHeight="1" spans="1:4">
      <c r="A22" s="229"/>
      <c r="B22" s="230"/>
      <c r="C22" s="71" t="s">
        <v>150</v>
      </c>
      <c r="D22" s="140"/>
    </row>
    <row r="23" ht="16.5" customHeight="1" spans="1:4">
      <c r="A23" s="229"/>
      <c r="B23" s="230"/>
      <c r="C23" s="71" t="s">
        <v>151</v>
      </c>
      <c r="D23" s="140"/>
    </row>
    <row r="24" ht="16.5" customHeight="1" spans="1:4">
      <c r="A24" s="229"/>
      <c r="B24" s="230"/>
      <c r="C24" s="71" t="s">
        <v>152</v>
      </c>
      <c r="D24" s="140"/>
    </row>
    <row r="25" ht="16.5" customHeight="1" spans="1:4">
      <c r="A25" s="229"/>
      <c r="B25" s="230"/>
      <c r="C25" s="71" t="s">
        <v>153</v>
      </c>
      <c r="D25" s="140"/>
    </row>
    <row r="26" ht="16.5" customHeight="1" spans="1:4">
      <c r="A26" s="229"/>
      <c r="B26" s="230"/>
      <c r="C26" s="71" t="s">
        <v>154</v>
      </c>
      <c r="D26" s="140">
        <v>311388</v>
      </c>
    </row>
    <row r="27" ht="16.5" customHeight="1" spans="1:4">
      <c r="A27" s="229"/>
      <c r="B27" s="230"/>
      <c r="C27" s="71" t="s">
        <v>155</v>
      </c>
      <c r="D27" s="140"/>
    </row>
    <row r="28" ht="16.5" customHeight="1" spans="1:4">
      <c r="A28" s="229"/>
      <c r="B28" s="230"/>
      <c r="C28" s="71" t="s">
        <v>156</v>
      </c>
      <c r="D28" s="140"/>
    </row>
    <row r="29" ht="16.5" customHeight="1" spans="1:4">
      <c r="A29" s="229"/>
      <c r="B29" s="230"/>
      <c r="C29" s="71" t="s">
        <v>157</v>
      </c>
      <c r="D29" s="140"/>
    </row>
    <row r="30" ht="16.5" customHeight="1" spans="1:4">
      <c r="A30" s="229"/>
      <c r="B30" s="230"/>
      <c r="C30" s="71" t="s">
        <v>158</v>
      </c>
      <c r="D30" s="140"/>
    </row>
    <row r="31" ht="16.5" customHeight="1" spans="1:4">
      <c r="A31" s="229"/>
      <c r="B31" s="230"/>
      <c r="C31" s="71" t="s">
        <v>159</v>
      </c>
      <c r="D31" s="140"/>
    </row>
    <row r="32" ht="16.5" customHeight="1" spans="1:4">
      <c r="A32" s="229"/>
      <c r="B32" s="230"/>
      <c r="C32" s="228" t="s">
        <v>160</v>
      </c>
      <c r="D32" s="140"/>
    </row>
    <row r="33" ht="16.5" customHeight="1" spans="1:4">
      <c r="A33" s="229"/>
      <c r="B33" s="230"/>
      <c r="C33" s="228" t="s">
        <v>161</v>
      </c>
      <c r="D33" s="140"/>
    </row>
    <row r="34" ht="16.5" customHeight="1" spans="1:4">
      <c r="A34" s="229"/>
      <c r="B34" s="230"/>
      <c r="C34" s="35" t="s">
        <v>162</v>
      </c>
      <c r="D34" s="65"/>
    </row>
    <row r="35" ht="15" customHeight="1" spans="1:4">
      <c r="A35" s="231" t="s">
        <v>50</v>
      </c>
      <c r="B35" s="232">
        <v>34602564.12</v>
      </c>
      <c r="C35" s="231" t="s">
        <v>51</v>
      </c>
      <c r="D35" s="232">
        <v>34602564.12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G11" sqref="G11:G1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15"/>
      <c r="F2" s="73"/>
      <c r="G2" s="216" t="s">
        <v>163</v>
      </c>
    </row>
    <row r="3" ht="41.25" customHeight="1" spans="1:7">
      <c r="A3" s="151" t="str">
        <f>"2025"&amp;"年一般公共预算支出预算表（按功能科目分类）"</f>
        <v>2025年一般公共预算支出预算表（按功能科目分类）</v>
      </c>
      <c r="B3" s="151"/>
      <c r="C3" s="151"/>
      <c r="D3" s="151"/>
      <c r="E3" s="151"/>
      <c r="F3" s="151"/>
      <c r="G3" s="151"/>
    </row>
    <row r="4" ht="18" customHeight="1" spans="1:7">
      <c r="A4" s="6" t="str">
        <f>"单位名称："&amp;"云南海口产业园区管理委员会"</f>
        <v>单位名称：云南海口产业园区管理委员会</v>
      </c>
      <c r="F4" s="147"/>
      <c r="G4" s="216" t="s">
        <v>1</v>
      </c>
    </row>
    <row r="5" ht="20.25" customHeight="1" spans="1:7">
      <c r="A5" s="217" t="s">
        <v>164</v>
      </c>
      <c r="B5" s="218"/>
      <c r="C5" s="152" t="s">
        <v>55</v>
      </c>
      <c r="D5" s="219" t="s">
        <v>76</v>
      </c>
      <c r="E5" s="13"/>
      <c r="F5" s="14"/>
      <c r="G5" s="220" t="s">
        <v>77</v>
      </c>
    </row>
    <row r="6" ht="20.25" customHeight="1" spans="1:7">
      <c r="A6" s="221" t="s">
        <v>73</v>
      </c>
      <c r="B6" s="221" t="s">
        <v>74</v>
      </c>
      <c r="C6" s="20"/>
      <c r="D6" s="157" t="s">
        <v>57</v>
      </c>
      <c r="E6" s="157" t="s">
        <v>165</v>
      </c>
      <c r="F6" s="157" t="s">
        <v>166</v>
      </c>
      <c r="G6" s="222"/>
    </row>
    <row r="7" ht="15" customHeight="1" spans="1:7">
      <c r="A7" s="62" t="s">
        <v>83</v>
      </c>
      <c r="B7" s="62" t="s">
        <v>84</v>
      </c>
      <c r="C7" s="62" t="s">
        <v>85</v>
      </c>
      <c r="D7" s="62" t="s">
        <v>86</v>
      </c>
      <c r="E7" s="62" t="s">
        <v>87</v>
      </c>
      <c r="F7" s="62" t="s">
        <v>88</v>
      </c>
      <c r="G7" s="62" t="s">
        <v>89</v>
      </c>
    </row>
    <row r="8" s="214" customFormat="1" ht="18" customHeight="1" spans="1:7">
      <c r="A8" s="35" t="s">
        <v>98</v>
      </c>
      <c r="B8" s="35" t="s">
        <v>99</v>
      </c>
      <c r="C8" s="37">
        <v>15702591.36</v>
      </c>
      <c r="D8" s="36">
        <v>5352591.36</v>
      </c>
      <c r="E8" s="36">
        <v>4919691</v>
      </c>
      <c r="F8" s="36">
        <v>432900.36</v>
      </c>
      <c r="G8" s="36">
        <v>10350000</v>
      </c>
    </row>
    <row r="9" s="214" customFormat="1" ht="18" customHeight="1" spans="1:7">
      <c r="A9" s="162" t="s">
        <v>100</v>
      </c>
      <c r="B9" s="162" t="s">
        <v>101</v>
      </c>
      <c r="C9" s="37">
        <v>15632591.36</v>
      </c>
      <c r="D9" s="36">
        <v>5352591.36</v>
      </c>
      <c r="E9" s="36">
        <v>4919691</v>
      </c>
      <c r="F9" s="36">
        <v>432900.36</v>
      </c>
      <c r="G9" s="36">
        <v>10280000</v>
      </c>
    </row>
    <row r="10" s="214" customFormat="1" ht="18" customHeight="1" spans="1:7">
      <c r="A10" s="223" t="s">
        <v>167</v>
      </c>
      <c r="B10" s="223" t="s">
        <v>102</v>
      </c>
      <c r="C10" s="37">
        <v>5352591.36</v>
      </c>
      <c r="D10" s="36">
        <v>5352591.36</v>
      </c>
      <c r="E10" s="36">
        <v>4919691</v>
      </c>
      <c r="F10" s="36">
        <v>432900.36</v>
      </c>
      <c r="G10" s="36"/>
    </row>
    <row r="11" s="214" customFormat="1" ht="18" customHeight="1" spans="1:7">
      <c r="A11" s="223" t="s">
        <v>168</v>
      </c>
      <c r="B11" s="223" t="s">
        <v>103</v>
      </c>
      <c r="C11" s="37">
        <v>10280000</v>
      </c>
      <c r="D11" s="36"/>
      <c r="E11" s="36"/>
      <c r="F11" s="36"/>
      <c r="G11" s="36">
        <v>10280000</v>
      </c>
    </row>
    <row r="12" s="214" customFormat="1" ht="18" customHeight="1" spans="1:7">
      <c r="A12" s="162" t="s">
        <v>104</v>
      </c>
      <c r="B12" s="162" t="s">
        <v>105</v>
      </c>
      <c r="C12" s="37">
        <v>70000</v>
      </c>
      <c r="D12" s="36"/>
      <c r="E12" s="36"/>
      <c r="F12" s="36"/>
      <c r="G12" s="36">
        <v>70000</v>
      </c>
    </row>
    <row r="13" s="214" customFormat="1" ht="18" customHeight="1" spans="1:7">
      <c r="A13" s="223" t="s">
        <v>169</v>
      </c>
      <c r="B13" s="223" t="s">
        <v>103</v>
      </c>
      <c r="C13" s="37">
        <v>70000</v>
      </c>
      <c r="D13" s="36"/>
      <c r="E13" s="36"/>
      <c r="F13" s="36"/>
      <c r="G13" s="36">
        <v>70000</v>
      </c>
    </row>
    <row r="14" s="214" customFormat="1" ht="18" customHeight="1" spans="1:7">
      <c r="A14" s="35" t="s">
        <v>106</v>
      </c>
      <c r="B14" s="35" t="s">
        <v>107</v>
      </c>
      <c r="C14" s="37">
        <v>343995</v>
      </c>
      <c r="D14" s="36">
        <v>343995</v>
      </c>
      <c r="E14" s="36">
        <v>343995</v>
      </c>
      <c r="F14" s="36"/>
      <c r="G14" s="36"/>
    </row>
    <row r="15" s="214" customFormat="1" ht="18" customHeight="1" spans="1:7">
      <c r="A15" s="162" t="s">
        <v>108</v>
      </c>
      <c r="B15" s="162" t="s">
        <v>109</v>
      </c>
      <c r="C15" s="37">
        <v>343995</v>
      </c>
      <c r="D15" s="36">
        <v>343995</v>
      </c>
      <c r="E15" s="36">
        <v>343995</v>
      </c>
      <c r="F15" s="36"/>
      <c r="G15" s="36"/>
    </row>
    <row r="16" s="214" customFormat="1" ht="18" customHeight="1" spans="1:7">
      <c r="A16" s="223" t="s">
        <v>170</v>
      </c>
      <c r="B16" s="223" t="s">
        <v>110</v>
      </c>
      <c r="C16" s="37">
        <v>343995</v>
      </c>
      <c r="D16" s="36">
        <v>343995</v>
      </c>
      <c r="E16" s="36">
        <v>343995</v>
      </c>
      <c r="F16" s="36"/>
      <c r="G16" s="36"/>
    </row>
    <row r="17" s="214" customFormat="1" ht="18" customHeight="1" spans="1:7">
      <c r="A17" s="35" t="s">
        <v>111</v>
      </c>
      <c r="B17" s="35" t="s">
        <v>112</v>
      </c>
      <c r="C17" s="37">
        <v>244589.76</v>
      </c>
      <c r="D17" s="36">
        <v>244589.76</v>
      </c>
      <c r="E17" s="36">
        <v>244589.76</v>
      </c>
      <c r="F17" s="36"/>
      <c r="G17" s="36"/>
    </row>
    <row r="18" s="214" customFormat="1" ht="18" customHeight="1" spans="1:7">
      <c r="A18" s="162" t="s">
        <v>113</v>
      </c>
      <c r="B18" s="162" t="s">
        <v>114</v>
      </c>
      <c r="C18" s="37">
        <v>244589.76</v>
      </c>
      <c r="D18" s="36">
        <v>244589.76</v>
      </c>
      <c r="E18" s="36">
        <v>244589.76</v>
      </c>
      <c r="F18" s="36"/>
      <c r="G18" s="36"/>
    </row>
    <row r="19" s="214" customFormat="1" ht="18" customHeight="1" spans="1:7">
      <c r="A19" s="223" t="s">
        <v>171</v>
      </c>
      <c r="B19" s="223" t="s">
        <v>115</v>
      </c>
      <c r="C19" s="37">
        <v>113191</v>
      </c>
      <c r="D19" s="36">
        <v>113191</v>
      </c>
      <c r="E19" s="36">
        <v>113191</v>
      </c>
      <c r="F19" s="36"/>
      <c r="G19" s="36"/>
    </row>
    <row r="20" s="214" customFormat="1" ht="18" customHeight="1" spans="1:7">
      <c r="A20" s="223" t="s">
        <v>172</v>
      </c>
      <c r="B20" s="223" t="s">
        <v>116</v>
      </c>
      <c r="C20" s="37">
        <v>34828</v>
      </c>
      <c r="D20" s="36">
        <v>34828</v>
      </c>
      <c r="E20" s="36">
        <v>34828</v>
      </c>
      <c r="F20" s="36"/>
      <c r="G20" s="36"/>
    </row>
    <row r="21" s="214" customFormat="1" ht="18" customHeight="1" spans="1:7">
      <c r="A21" s="223" t="s">
        <v>173</v>
      </c>
      <c r="B21" s="223" t="s">
        <v>117</v>
      </c>
      <c r="C21" s="37">
        <v>84439</v>
      </c>
      <c r="D21" s="36">
        <v>84439</v>
      </c>
      <c r="E21" s="36">
        <v>84439</v>
      </c>
      <c r="F21" s="36"/>
      <c r="G21" s="36"/>
    </row>
    <row r="22" s="214" customFormat="1" ht="18" customHeight="1" spans="1:7">
      <c r="A22" s="223" t="s">
        <v>174</v>
      </c>
      <c r="B22" s="223" t="s">
        <v>118</v>
      </c>
      <c r="C22" s="37">
        <v>12131.76</v>
      </c>
      <c r="D22" s="36">
        <v>12131.76</v>
      </c>
      <c r="E22" s="36">
        <v>12131.76</v>
      </c>
      <c r="F22" s="36"/>
      <c r="G22" s="36"/>
    </row>
    <row r="23" s="214" customFormat="1" ht="18" customHeight="1" spans="1:7">
      <c r="A23" s="35" t="s">
        <v>124</v>
      </c>
      <c r="B23" s="35" t="s">
        <v>125</v>
      </c>
      <c r="C23" s="37">
        <v>311388</v>
      </c>
      <c r="D23" s="36">
        <v>311388</v>
      </c>
      <c r="E23" s="36">
        <v>311388</v>
      </c>
      <c r="F23" s="36"/>
      <c r="G23" s="36"/>
    </row>
    <row r="24" s="214" customFormat="1" ht="18" customHeight="1" spans="1:7">
      <c r="A24" s="162" t="s">
        <v>126</v>
      </c>
      <c r="B24" s="162" t="s">
        <v>127</v>
      </c>
      <c r="C24" s="37">
        <v>311388</v>
      </c>
      <c r="D24" s="36">
        <v>311388</v>
      </c>
      <c r="E24" s="36">
        <v>311388</v>
      </c>
      <c r="F24" s="36"/>
      <c r="G24" s="36"/>
    </row>
    <row r="25" s="214" customFormat="1" ht="18" customHeight="1" spans="1:7">
      <c r="A25" s="223" t="s">
        <v>175</v>
      </c>
      <c r="B25" s="223" t="s">
        <v>128</v>
      </c>
      <c r="C25" s="37">
        <v>311388</v>
      </c>
      <c r="D25" s="36">
        <v>311388</v>
      </c>
      <c r="E25" s="36">
        <v>311388</v>
      </c>
      <c r="F25" s="36"/>
      <c r="G25" s="36"/>
    </row>
    <row r="26" s="214" customFormat="1" ht="18" customHeight="1" spans="1:7">
      <c r="A26" s="21" t="s">
        <v>176</v>
      </c>
      <c r="B26" s="21"/>
      <c r="C26" s="37">
        <v>16602564.12</v>
      </c>
      <c r="D26" s="36">
        <v>6252564.12</v>
      </c>
      <c r="E26" s="37">
        <v>5819663.76</v>
      </c>
      <c r="F26" s="37">
        <v>432900.36</v>
      </c>
      <c r="G26" s="37">
        <v>10350000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21" sqref="C21"/>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8"/>
      <c r="B2" s="48"/>
      <c r="C2" s="48"/>
      <c r="D2" s="48"/>
      <c r="E2" s="47"/>
      <c r="F2" s="208" t="s">
        <v>177</v>
      </c>
    </row>
    <row r="3" ht="41.25" customHeight="1" spans="1:6">
      <c r="A3" s="209" t="str">
        <f>"2025"&amp;"年一般公共预算“三公”经费支出预算表"</f>
        <v>2025年一般公共预算“三公”经费支出预算表</v>
      </c>
      <c r="B3" s="48"/>
      <c r="C3" s="48"/>
      <c r="D3" s="48"/>
      <c r="E3" s="47"/>
      <c r="F3" s="48"/>
    </row>
    <row r="4" customHeight="1" spans="1:6">
      <c r="A4" s="210" t="str">
        <f>"单位名称："&amp;"云南海口产业园区管理委员会"</f>
        <v>单位名称：云南海口产业园区管理委员会</v>
      </c>
      <c r="B4" s="211"/>
      <c r="D4" s="48"/>
      <c r="E4" s="47"/>
      <c r="F4" s="66" t="s">
        <v>1</v>
      </c>
    </row>
    <row r="5" ht="27" customHeight="1" spans="1:6">
      <c r="A5" s="52" t="s">
        <v>178</v>
      </c>
      <c r="B5" s="52" t="s">
        <v>179</v>
      </c>
      <c r="C5" s="52" t="s">
        <v>180</v>
      </c>
      <c r="D5" s="52"/>
      <c r="E5" s="41"/>
      <c r="F5" s="52" t="s">
        <v>181</v>
      </c>
    </row>
    <row r="6" ht="28.5" customHeight="1" spans="1:6">
      <c r="A6" s="212"/>
      <c r="B6" s="54"/>
      <c r="C6" s="41" t="s">
        <v>57</v>
      </c>
      <c r="D6" s="41" t="s">
        <v>182</v>
      </c>
      <c r="E6" s="41" t="s">
        <v>183</v>
      </c>
      <c r="F6" s="53"/>
    </row>
    <row r="7" ht="17.25" customHeight="1" spans="1:6">
      <c r="A7" s="59" t="s">
        <v>83</v>
      </c>
      <c r="B7" s="59" t="s">
        <v>84</v>
      </c>
      <c r="C7" s="59" t="s">
        <v>85</v>
      </c>
      <c r="D7" s="59" t="s">
        <v>86</v>
      </c>
      <c r="E7" s="59" t="s">
        <v>87</v>
      </c>
      <c r="F7" s="59" t="s">
        <v>88</v>
      </c>
    </row>
    <row r="8" ht="17.25" customHeight="1" spans="1:6">
      <c r="A8" s="213">
        <v>4000</v>
      </c>
      <c r="B8" s="140"/>
      <c r="C8" s="141"/>
      <c r="D8" s="141"/>
      <c r="E8" s="141"/>
      <c r="F8" s="141">
        <v>4000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8"/>
  <sheetViews>
    <sheetView showZeros="0" workbookViewId="0">
      <pane ySplit="1" topLeftCell="A26" activePane="bottomLeft" state="frozen"/>
      <selection/>
      <selection pane="bottomLeft" activeCell="B55" sqref="B55"/>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3"/>
      <c r="B1" s="83"/>
      <c r="C1" s="83"/>
      <c r="D1" s="83"/>
      <c r="E1" s="83"/>
      <c r="F1" s="83"/>
      <c r="G1" s="83"/>
      <c r="H1" s="83"/>
      <c r="I1" s="83"/>
      <c r="J1" s="83"/>
      <c r="K1" s="83"/>
      <c r="L1" s="83"/>
      <c r="M1" s="83"/>
      <c r="N1" s="83"/>
      <c r="O1" s="83"/>
      <c r="P1" s="83"/>
      <c r="Q1" s="83"/>
      <c r="R1" s="83"/>
      <c r="S1" s="83"/>
      <c r="T1" s="83"/>
      <c r="U1" s="83"/>
      <c r="V1" s="83"/>
      <c r="W1" s="83"/>
      <c r="X1" s="83"/>
    </row>
    <row r="2" ht="13.5" customHeight="1" spans="2:24">
      <c r="B2" s="168"/>
      <c r="C2" s="192"/>
      <c r="E2" s="193"/>
      <c r="F2" s="193"/>
      <c r="G2" s="193"/>
      <c r="H2" s="193"/>
      <c r="I2" s="85"/>
      <c r="J2" s="85"/>
      <c r="K2" s="85"/>
      <c r="L2" s="85"/>
      <c r="M2" s="85"/>
      <c r="N2" s="85"/>
      <c r="R2" s="85"/>
      <c r="V2" s="192"/>
      <c r="X2" s="142" t="s">
        <v>184</v>
      </c>
    </row>
    <row r="3" ht="45.75" customHeight="1" spans="1:24">
      <c r="A3" s="87" t="str">
        <f>"2025"&amp;"年部门基本支出预算表"</f>
        <v>2025年部门基本支出预算表</v>
      </c>
      <c r="B3" s="129"/>
      <c r="C3" s="87"/>
      <c r="D3" s="87"/>
      <c r="E3" s="87"/>
      <c r="F3" s="87"/>
      <c r="G3" s="87"/>
      <c r="H3" s="87"/>
      <c r="I3" s="87"/>
      <c r="J3" s="87"/>
      <c r="K3" s="87"/>
      <c r="L3" s="87"/>
      <c r="M3" s="87"/>
      <c r="N3" s="87"/>
      <c r="O3" s="129"/>
      <c r="P3" s="129"/>
      <c r="Q3" s="129"/>
      <c r="R3" s="87"/>
      <c r="S3" s="87"/>
      <c r="T3" s="87"/>
      <c r="U3" s="87"/>
      <c r="V3" s="87"/>
      <c r="W3" s="87"/>
      <c r="X3" s="87"/>
    </row>
    <row r="4" ht="18.75" customHeight="1" spans="1:24">
      <c r="A4" s="137" t="str">
        <f>"单位名称："&amp;"云南海口产业园区管理委员会"</f>
        <v>单位名称：云南海口产业园区管理委员会</v>
      </c>
      <c r="B4" s="170"/>
      <c r="C4" s="194"/>
      <c r="D4" s="194"/>
      <c r="E4" s="194"/>
      <c r="F4" s="194"/>
      <c r="G4" s="194"/>
      <c r="H4" s="194"/>
      <c r="I4" s="90"/>
      <c r="J4" s="90"/>
      <c r="K4" s="90"/>
      <c r="L4" s="90"/>
      <c r="M4" s="90"/>
      <c r="N4" s="90"/>
      <c r="O4" s="131"/>
      <c r="P4" s="131"/>
      <c r="Q4" s="131"/>
      <c r="R4" s="90"/>
      <c r="V4" s="192"/>
      <c r="X4" s="142" t="s">
        <v>1</v>
      </c>
    </row>
    <row r="5" ht="18" customHeight="1" spans="1:24">
      <c r="A5" s="171" t="s">
        <v>185</v>
      </c>
      <c r="B5" s="171" t="s">
        <v>186</v>
      </c>
      <c r="C5" s="171" t="s">
        <v>187</v>
      </c>
      <c r="D5" s="171" t="s">
        <v>188</v>
      </c>
      <c r="E5" s="171" t="s">
        <v>189</v>
      </c>
      <c r="F5" s="171" t="s">
        <v>190</v>
      </c>
      <c r="G5" s="171" t="s">
        <v>191</v>
      </c>
      <c r="H5" s="171" t="s">
        <v>192</v>
      </c>
      <c r="I5" s="202" t="s">
        <v>193</v>
      </c>
      <c r="J5" s="125" t="s">
        <v>193</v>
      </c>
      <c r="K5" s="125"/>
      <c r="L5" s="125"/>
      <c r="M5" s="125"/>
      <c r="N5" s="125"/>
      <c r="O5" s="183"/>
      <c r="P5" s="183"/>
      <c r="Q5" s="183"/>
      <c r="R5" s="115" t="s">
        <v>61</v>
      </c>
      <c r="S5" s="125" t="s">
        <v>62</v>
      </c>
      <c r="T5" s="125"/>
      <c r="U5" s="125"/>
      <c r="V5" s="125"/>
      <c r="W5" s="125"/>
      <c r="X5" s="126"/>
    </row>
    <row r="6" ht="18" customHeight="1" spans="1:24">
      <c r="A6" s="172"/>
      <c r="B6" s="173"/>
      <c r="C6" s="195"/>
      <c r="D6" s="172"/>
      <c r="E6" s="172"/>
      <c r="F6" s="172"/>
      <c r="G6" s="172"/>
      <c r="H6" s="172"/>
      <c r="I6" s="203" t="s">
        <v>194</v>
      </c>
      <c r="J6" s="202" t="s">
        <v>58</v>
      </c>
      <c r="K6" s="125"/>
      <c r="L6" s="125"/>
      <c r="M6" s="125"/>
      <c r="N6" s="126"/>
      <c r="O6" s="182" t="s">
        <v>195</v>
      </c>
      <c r="P6" s="183"/>
      <c r="Q6" s="184"/>
      <c r="R6" s="171" t="s">
        <v>61</v>
      </c>
      <c r="S6" s="202" t="s">
        <v>62</v>
      </c>
      <c r="T6" s="115" t="s">
        <v>64</v>
      </c>
      <c r="U6" s="125" t="s">
        <v>62</v>
      </c>
      <c r="V6" s="115" t="s">
        <v>66</v>
      </c>
      <c r="W6" s="115" t="s">
        <v>67</v>
      </c>
      <c r="X6" s="207" t="s">
        <v>68</v>
      </c>
    </row>
    <row r="7" ht="19.5" customHeight="1" spans="1:24">
      <c r="A7" s="173"/>
      <c r="B7" s="173"/>
      <c r="C7" s="173"/>
      <c r="D7" s="173"/>
      <c r="E7" s="173"/>
      <c r="F7" s="173"/>
      <c r="G7" s="173"/>
      <c r="H7" s="173"/>
      <c r="I7" s="173"/>
      <c r="J7" s="204" t="s">
        <v>196</v>
      </c>
      <c r="K7" s="171" t="s">
        <v>197</v>
      </c>
      <c r="L7" s="171" t="s">
        <v>198</v>
      </c>
      <c r="M7" s="171" t="s">
        <v>199</v>
      </c>
      <c r="N7" s="171" t="s">
        <v>200</v>
      </c>
      <c r="O7" s="171" t="s">
        <v>58</v>
      </c>
      <c r="P7" s="171" t="s">
        <v>59</v>
      </c>
      <c r="Q7" s="171" t="s">
        <v>60</v>
      </c>
      <c r="R7" s="173"/>
      <c r="S7" s="171" t="s">
        <v>57</v>
      </c>
      <c r="T7" s="171" t="s">
        <v>64</v>
      </c>
      <c r="U7" s="171" t="s">
        <v>201</v>
      </c>
      <c r="V7" s="171" t="s">
        <v>66</v>
      </c>
      <c r="W7" s="171" t="s">
        <v>67</v>
      </c>
      <c r="X7" s="171" t="s">
        <v>68</v>
      </c>
    </row>
    <row r="8" ht="37.5" customHeight="1" spans="1:24">
      <c r="A8" s="196"/>
      <c r="B8" s="101"/>
      <c r="C8" s="196"/>
      <c r="D8" s="196"/>
      <c r="E8" s="196"/>
      <c r="F8" s="196"/>
      <c r="G8" s="196"/>
      <c r="H8" s="196"/>
      <c r="I8" s="196"/>
      <c r="J8" s="205" t="s">
        <v>57</v>
      </c>
      <c r="K8" s="174" t="s">
        <v>202</v>
      </c>
      <c r="L8" s="174" t="s">
        <v>198</v>
      </c>
      <c r="M8" s="174" t="s">
        <v>199</v>
      </c>
      <c r="N8" s="174" t="s">
        <v>200</v>
      </c>
      <c r="O8" s="174" t="s">
        <v>198</v>
      </c>
      <c r="P8" s="174" t="s">
        <v>199</v>
      </c>
      <c r="Q8" s="174" t="s">
        <v>200</v>
      </c>
      <c r="R8" s="174" t="s">
        <v>61</v>
      </c>
      <c r="S8" s="174" t="s">
        <v>57</v>
      </c>
      <c r="T8" s="174" t="s">
        <v>64</v>
      </c>
      <c r="U8" s="174" t="s">
        <v>201</v>
      </c>
      <c r="V8" s="174" t="s">
        <v>66</v>
      </c>
      <c r="W8" s="174" t="s">
        <v>67</v>
      </c>
      <c r="X8" s="174" t="s">
        <v>68</v>
      </c>
    </row>
    <row r="9" customHeight="1" spans="1:24">
      <c r="A9" s="190">
        <v>1</v>
      </c>
      <c r="B9" s="190">
        <v>2</v>
      </c>
      <c r="C9" s="190">
        <v>3</v>
      </c>
      <c r="D9" s="190">
        <v>4</v>
      </c>
      <c r="E9" s="190">
        <v>5</v>
      </c>
      <c r="F9" s="190">
        <v>6</v>
      </c>
      <c r="G9" s="190">
        <v>7</v>
      </c>
      <c r="H9" s="190">
        <v>8</v>
      </c>
      <c r="I9" s="190">
        <v>9</v>
      </c>
      <c r="J9" s="190">
        <v>10</v>
      </c>
      <c r="K9" s="190">
        <v>11</v>
      </c>
      <c r="L9" s="190">
        <v>12</v>
      </c>
      <c r="M9" s="190">
        <v>13</v>
      </c>
      <c r="N9" s="190">
        <v>14</v>
      </c>
      <c r="O9" s="190">
        <v>15</v>
      </c>
      <c r="P9" s="190">
        <v>16</v>
      </c>
      <c r="Q9" s="190">
        <v>17</v>
      </c>
      <c r="R9" s="190">
        <v>18</v>
      </c>
      <c r="S9" s="190">
        <v>19</v>
      </c>
      <c r="T9" s="190">
        <v>20</v>
      </c>
      <c r="U9" s="190">
        <v>21</v>
      </c>
      <c r="V9" s="190">
        <v>22</v>
      </c>
      <c r="W9" s="190">
        <v>23</v>
      </c>
      <c r="X9" s="190">
        <v>24</v>
      </c>
    </row>
    <row r="10" ht="20.25" customHeight="1" spans="1:24">
      <c r="A10" s="197" t="s">
        <v>70</v>
      </c>
      <c r="B10" s="197" t="s">
        <v>70</v>
      </c>
      <c r="C10" s="265" t="s">
        <v>203</v>
      </c>
      <c r="D10" s="197" t="s">
        <v>204</v>
      </c>
      <c r="E10" s="197" t="s">
        <v>167</v>
      </c>
      <c r="F10" s="197" t="s">
        <v>102</v>
      </c>
      <c r="G10" s="197" t="s">
        <v>205</v>
      </c>
      <c r="H10" s="197" t="s">
        <v>204</v>
      </c>
      <c r="I10" s="206">
        <v>12855.84</v>
      </c>
      <c r="J10" s="206">
        <v>12855.84</v>
      </c>
      <c r="K10" s="120"/>
      <c r="L10" s="120"/>
      <c r="M10" s="120"/>
      <c r="N10" s="120"/>
      <c r="O10" s="120"/>
      <c r="P10" s="120"/>
      <c r="Q10" s="120"/>
      <c r="R10" s="120"/>
      <c r="S10" s="120"/>
      <c r="T10" s="120"/>
      <c r="U10" s="120"/>
      <c r="V10" s="120"/>
      <c r="W10" s="120"/>
      <c r="X10" s="120"/>
    </row>
    <row r="11" ht="17.25" customHeight="1" spans="1:24">
      <c r="A11" s="197" t="s">
        <v>70</v>
      </c>
      <c r="B11" s="197" t="s">
        <v>70</v>
      </c>
      <c r="C11" s="266" t="s">
        <v>203</v>
      </c>
      <c r="D11" s="197" t="s">
        <v>204</v>
      </c>
      <c r="E11" s="197" t="s">
        <v>167</v>
      </c>
      <c r="F11" s="197" t="s">
        <v>102</v>
      </c>
      <c r="G11" s="197" t="s">
        <v>205</v>
      </c>
      <c r="H11" s="197" t="s">
        <v>204</v>
      </c>
      <c r="I11" s="206">
        <v>2537.52</v>
      </c>
      <c r="J11" s="206">
        <v>2537.52</v>
      </c>
      <c r="K11" s="120"/>
      <c r="L11" s="120"/>
      <c r="M11" s="120"/>
      <c r="N11" s="120"/>
      <c r="O11" s="120"/>
      <c r="P11" s="120"/>
      <c r="Q11" s="120"/>
      <c r="R11" s="120"/>
      <c r="S11" s="120"/>
      <c r="T11" s="120"/>
      <c r="U11" s="120"/>
      <c r="V11" s="120"/>
      <c r="W11" s="120"/>
      <c r="X11" s="120"/>
    </row>
    <row r="12" ht="17.25" customHeight="1" spans="1:24">
      <c r="A12" s="197" t="s">
        <v>70</v>
      </c>
      <c r="B12" s="197" t="s">
        <v>70</v>
      </c>
      <c r="C12" s="267" t="s">
        <v>206</v>
      </c>
      <c r="D12" s="197" t="s">
        <v>181</v>
      </c>
      <c r="E12" s="197" t="s">
        <v>167</v>
      </c>
      <c r="F12" s="197" t="s">
        <v>102</v>
      </c>
      <c r="G12" s="197" t="s">
        <v>207</v>
      </c>
      <c r="H12" s="197" t="s">
        <v>181</v>
      </c>
      <c r="I12" s="206">
        <v>4000</v>
      </c>
      <c r="J12" s="206">
        <v>4000</v>
      </c>
      <c r="K12" s="120"/>
      <c r="L12" s="120"/>
      <c r="M12" s="120"/>
      <c r="N12" s="120"/>
      <c r="O12" s="120"/>
      <c r="P12" s="120"/>
      <c r="Q12" s="120"/>
      <c r="R12" s="120"/>
      <c r="S12" s="120"/>
      <c r="T12" s="120"/>
      <c r="U12" s="120"/>
      <c r="V12" s="120"/>
      <c r="W12" s="120"/>
      <c r="X12" s="120"/>
    </row>
    <row r="13" ht="17.25" customHeight="1" spans="1:24">
      <c r="A13" s="197" t="s">
        <v>70</v>
      </c>
      <c r="B13" s="197" t="s">
        <v>70</v>
      </c>
      <c r="C13" s="267" t="s">
        <v>208</v>
      </c>
      <c r="D13" s="197" t="s">
        <v>209</v>
      </c>
      <c r="E13" s="197" t="s">
        <v>167</v>
      </c>
      <c r="F13" s="197" t="s">
        <v>102</v>
      </c>
      <c r="G13" s="197" t="s">
        <v>210</v>
      </c>
      <c r="H13" s="197" t="s">
        <v>211</v>
      </c>
      <c r="I13" s="206">
        <v>642792</v>
      </c>
      <c r="J13" s="206">
        <v>642792</v>
      </c>
      <c r="K13" s="120"/>
      <c r="L13" s="120"/>
      <c r="M13" s="120"/>
      <c r="N13" s="120"/>
      <c r="O13" s="120"/>
      <c r="P13" s="120"/>
      <c r="Q13" s="120"/>
      <c r="R13" s="120"/>
      <c r="S13" s="120"/>
      <c r="T13" s="120"/>
      <c r="U13" s="120"/>
      <c r="V13" s="120"/>
      <c r="W13" s="120"/>
      <c r="X13" s="120"/>
    </row>
    <row r="14" ht="17.25" customHeight="1" spans="1:24">
      <c r="A14" s="197" t="s">
        <v>70</v>
      </c>
      <c r="B14" s="197" t="s">
        <v>70</v>
      </c>
      <c r="C14" s="267" t="s">
        <v>208</v>
      </c>
      <c r="D14" s="197" t="s">
        <v>209</v>
      </c>
      <c r="E14" s="197" t="s">
        <v>167</v>
      </c>
      <c r="F14" s="197" t="s">
        <v>102</v>
      </c>
      <c r="G14" s="197" t="s">
        <v>212</v>
      </c>
      <c r="H14" s="197" t="s">
        <v>213</v>
      </c>
      <c r="I14" s="206">
        <v>169200</v>
      </c>
      <c r="J14" s="206">
        <v>169200</v>
      </c>
      <c r="K14" s="120"/>
      <c r="L14" s="120"/>
      <c r="M14" s="120"/>
      <c r="N14" s="120"/>
      <c r="O14" s="120"/>
      <c r="P14" s="120"/>
      <c r="Q14" s="120"/>
      <c r="R14" s="120"/>
      <c r="S14" s="120"/>
      <c r="T14" s="120"/>
      <c r="U14" s="120"/>
      <c r="V14" s="120"/>
      <c r="W14" s="120"/>
      <c r="X14" s="120"/>
    </row>
    <row r="15" ht="17.25" customHeight="1" spans="1:24">
      <c r="A15" s="197" t="s">
        <v>70</v>
      </c>
      <c r="B15" s="197" t="s">
        <v>70</v>
      </c>
      <c r="C15" s="267" t="s">
        <v>208</v>
      </c>
      <c r="D15" s="197" t="s">
        <v>209</v>
      </c>
      <c r="E15" s="197" t="s">
        <v>167</v>
      </c>
      <c r="F15" s="197" t="s">
        <v>102</v>
      </c>
      <c r="G15" s="197" t="s">
        <v>212</v>
      </c>
      <c r="H15" s="197" t="s">
        <v>213</v>
      </c>
      <c r="I15" s="206">
        <v>710952</v>
      </c>
      <c r="J15" s="206">
        <v>710952</v>
      </c>
      <c r="K15" s="120"/>
      <c r="L15" s="120"/>
      <c r="M15" s="120"/>
      <c r="N15" s="120"/>
      <c r="O15" s="120"/>
      <c r="P15" s="120"/>
      <c r="Q15" s="120"/>
      <c r="R15" s="120"/>
      <c r="S15" s="120"/>
      <c r="T15" s="120"/>
      <c r="U15" s="120"/>
      <c r="V15" s="120"/>
      <c r="W15" s="120"/>
      <c r="X15" s="120"/>
    </row>
    <row r="16" ht="17.25" customHeight="1" spans="1:24">
      <c r="A16" s="197" t="s">
        <v>70</v>
      </c>
      <c r="B16" s="197" t="s">
        <v>70</v>
      </c>
      <c r="C16" s="267" t="s">
        <v>208</v>
      </c>
      <c r="D16" s="197" t="s">
        <v>209</v>
      </c>
      <c r="E16" s="197" t="s">
        <v>167</v>
      </c>
      <c r="F16" s="197" t="s">
        <v>102</v>
      </c>
      <c r="G16" s="197" t="s">
        <v>214</v>
      </c>
      <c r="H16" s="197" t="s">
        <v>215</v>
      </c>
      <c r="I16" s="206">
        <v>53566</v>
      </c>
      <c r="J16" s="206">
        <v>53566</v>
      </c>
      <c r="K16" s="120"/>
      <c r="L16" s="120"/>
      <c r="M16" s="120"/>
      <c r="N16" s="120"/>
      <c r="O16" s="120"/>
      <c r="P16" s="120"/>
      <c r="Q16" s="120"/>
      <c r="R16" s="120"/>
      <c r="S16" s="120"/>
      <c r="T16" s="120"/>
      <c r="U16" s="120"/>
      <c r="V16" s="120"/>
      <c r="W16" s="120"/>
      <c r="X16" s="120"/>
    </row>
    <row r="17" ht="17.25" customHeight="1" spans="1:24">
      <c r="A17" s="197" t="s">
        <v>70</v>
      </c>
      <c r="B17" s="197" t="s">
        <v>70</v>
      </c>
      <c r="C17" s="267" t="s">
        <v>216</v>
      </c>
      <c r="D17" s="197" t="s">
        <v>217</v>
      </c>
      <c r="E17" s="197" t="s">
        <v>170</v>
      </c>
      <c r="F17" s="197" t="s">
        <v>110</v>
      </c>
      <c r="G17" s="197" t="s">
        <v>218</v>
      </c>
      <c r="H17" s="197" t="s">
        <v>219</v>
      </c>
      <c r="I17" s="206">
        <v>343995</v>
      </c>
      <c r="J17" s="206">
        <v>343995</v>
      </c>
      <c r="K17" s="120"/>
      <c r="L17" s="120"/>
      <c r="M17" s="120"/>
      <c r="N17" s="120"/>
      <c r="O17" s="120"/>
      <c r="P17" s="120"/>
      <c r="Q17" s="120"/>
      <c r="R17" s="120"/>
      <c r="S17" s="120"/>
      <c r="T17" s="120"/>
      <c r="U17" s="120"/>
      <c r="V17" s="120"/>
      <c r="W17" s="120"/>
      <c r="X17" s="120"/>
    </row>
    <row r="18" ht="17.25" customHeight="1" spans="1:24">
      <c r="A18" s="197" t="s">
        <v>70</v>
      </c>
      <c r="B18" s="197" t="s">
        <v>70</v>
      </c>
      <c r="C18" s="267" t="s">
        <v>216</v>
      </c>
      <c r="D18" s="197" t="s">
        <v>217</v>
      </c>
      <c r="E18" s="197" t="s">
        <v>171</v>
      </c>
      <c r="F18" s="197" t="s">
        <v>115</v>
      </c>
      <c r="G18" s="197" t="s">
        <v>220</v>
      </c>
      <c r="H18" s="197" t="s">
        <v>221</v>
      </c>
      <c r="I18" s="206">
        <v>113191</v>
      </c>
      <c r="J18" s="206">
        <v>113191</v>
      </c>
      <c r="K18" s="120"/>
      <c r="L18" s="120"/>
      <c r="M18" s="120"/>
      <c r="N18" s="120"/>
      <c r="O18" s="120"/>
      <c r="P18" s="120"/>
      <c r="Q18" s="120"/>
      <c r="R18" s="120"/>
      <c r="S18" s="120"/>
      <c r="T18" s="120"/>
      <c r="U18" s="120"/>
      <c r="V18" s="120"/>
      <c r="W18" s="120"/>
      <c r="X18" s="120"/>
    </row>
    <row r="19" ht="17.25" customHeight="1" spans="1:24">
      <c r="A19" s="197" t="s">
        <v>70</v>
      </c>
      <c r="B19" s="197" t="s">
        <v>70</v>
      </c>
      <c r="C19" s="267" t="s">
        <v>216</v>
      </c>
      <c r="D19" s="197" t="s">
        <v>217</v>
      </c>
      <c r="E19" s="197" t="s">
        <v>173</v>
      </c>
      <c r="F19" s="197" t="s">
        <v>117</v>
      </c>
      <c r="G19" s="197" t="s">
        <v>222</v>
      </c>
      <c r="H19" s="197" t="s">
        <v>223</v>
      </c>
      <c r="I19" s="206">
        <v>84439</v>
      </c>
      <c r="J19" s="206">
        <v>84439</v>
      </c>
      <c r="K19" s="120"/>
      <c r="L19" s="120"/>
      <c r="M19" s="120"/>
      <c r="N19" s="120"/>
      <c r="O19" s="120"/>
      <c r="P19" s="120"/>
      <c r="Q19" s="120"/>
      <c r="R19" s="120"/>
      <c r="S19" s="120"/>
      <c r="T19" s="120"/>
      <c r="U19" s="120"/>
      <c r="V19" s="120"/>
      <c r="W19" s="120"/>
      <c r="X19" s="120"/>
    </row>
    <row r="20" ht="17.25" customHeight="1" spans="1:24">
      <c r="A20" s="197" t="s">
        <v>70</v>
      </c>
      <c r="B20" s="197" t="s">
        <v>70</v>
      </c>
      <c r="C20" s="267" t="s">
        <v>216</v>
      </c>
      <c r="D20" s="197" t="s">
        <v>217</v>
      </c>
      <c r="E20" s="197" t="s">
        <v>174</v>
      </c>
      <c r="F20" s="197" t="s">
        <v>118</v>
      </c>
      <c r="G20" s="197" t="s">
        <v>224</v>
      </c>
      <c r="H20" s="197" t="s">
        <v>225</v>
      </c>
      <c r="I20" s="206">
        <v>8109</v>
      </c>
      <c r="J20" s="206">
        <v>8109</v>
      </c>
      <c r="K20" s="120"/>
      <c r="L20" s="120"/>
      <c r="M20" s="120"/>
      <c r="N20" s="120"/>
      <c r="O20" s="120"/>
      <c r="P20" s="120"/>
      <c r="Q20" s="120"/>
      <c r="R20" s="120"/>
      <c r="S20" s="120"/>
      <c r="T20" s="120"/>
      <c r="U20" s="120"/>
      <c r="V20" s="120"/>
      <c r="W20" s="120"/>
      <c r="X20" s="120"/>
    </row>
    <row r="21" ht="17.25" customHeight="1" spans="1:24">
      <c r="A21" s="197" t="s">
        <v>70</v>
      </c>
      <c r="B21" s="197" t="s">
        <v>70</v>
      </c>
      <c r="C21" s="267" t="s">
        <v>216</v>
      </c>
      <c r="D21" s="197" t="s">
        <v>217</v>
      </c>
      <c r="E21" s="197" t="s">
        <v>174</v>
      </c>
      <c r="F21" s="197" t="s">
        <v>118</v>
      </c>
      <c r="G21" s="197" t="s">
        <v>224</v>
      </c>
      <c r="H21" s="197" t="s">
        <v>225</v>
      </c>
      <c r="I21" s="206">
        <v>4022.76</v>
      </c>
      <c r="J21" s="206">
        <v>4022.76</v>
      </c>
      <c r="K21" s="120"/>
      <c r="L21" s="120"/>
      <c r="M21" s="120"/>
      <c r="N21" s="120"/>
      <c r="O21" s="120"/>
      <c r="P21" s="120"/>
      <c r="Q21" s="120"/>
      <c r="R21" s="120"/>
      <c r="S21" s="120"/>
      <c r="T21" s="120"/>
      <c r="U21" s="120"/>
      <c r="V21" s="120"/>
      <c r="W21" s="120"/>
      <c r="X21" s="120"/>
    </row>
    <row r="22" ht="17.25" customHeight="1" spans="1:24">
      <c r="A22" s="197" t="s">
        <v>70</v>
      </c>
      <c r="B22" s="197" t="s">
        <v>70</v>
      </c>
      <c r="C22" s="267" t="s">
        <v>216</v>
      </c>
      <c r="D22" s="197" t="s">
        <v>217</v>
      </c>
      <c r="E22" s="197" t="s">
        <v>172</v>
      </c>
      <c r="F22" s="197" t="s">
        <v>116</v>
      </c>
      <c r="G22" s="197" t="s">
        <v>220</v>
      </c>
      <c r="H22" s="197" t="s">
        <v>221</v>
      </c>
      <c r="I22" s="206">
        <v>34828</v>
      </c>
      <c r="J22" s="206">
        <v>34828</v>
      </c>
      <c r="K22" s="120"/>
      <c r="L22" s="120"/>
      <c r="M22" s="120"/>
      <c r="N22" s="120"/>
      <c r="O22" s="120"/>
      <c r="P22" s="120"/>
      <c r="Q22" s="120"/>
      <c r="R22" s="120"/>
      <c r="S22" s="120"/>
      <c r="T22" s="120"/>
      <c r="U22" s="120"/>
      <c r="V22" s="120"/>
      <c r="W22" s="120"/>
      <c r="X22" s="120"/>
    </row>
    <row r="23" ht="17.25" customHeight="1" spans="1:24">
      <c r="A23" s="197" t="s">
        <v>70</v>
      </c>
      <c r="B23" s="197" t="s">
        <v>70</v>
      </c>
      <c r="C23" s="267" t="s">
        <v>226</v>
      </c>
      <c r="D23" s="197" t="s">
        <v>227</v>
      </c>
      <c r="E23" s="197" t="s">
        <v>167</v>
      </c>
      <c r="F23" s="197" t="s">
        <v>102</v>
      </c>
      <c r="G23" s="197" t="s">
        <v>210</v>
      </c>
      <c r="H23" s="197" t="s">
        <v>211</v>
      </c>
      <c r="I23" s="206">
        <v>126876</v>
      </c>
      <c r="J23" s="206">
        <v>126876</v>
      </c>
      <c r="K23" s="120"/>
      <c r="L23" s="120"/>
      <c r="M23" s="120"/>
      <c r="N23" s="120"/>
      <c r="O23" s="120"/>
      <c r="P23" s="120"/>
      <c r="Q23" s="120"/>
      <c r="R23" s="120"/>
      <c r="S23" s="120"/>
      <c r="T23" s="120"/>
      <c r="U23" s="120"/>
      <c r="V23" s="120"/>
      <c r="W23" s="120"/>
      <c r="X23" s="120"/>
    </row>
    <row r="24" ht="17.25" customHeight="1" spans="1:24">
      <c r="A24" s="197" t="s">
        <v>70</v>
      </c>
      <c r="B24" s="197" t="s">
        <v>70</v>
      </c>
      <c r="C24" s="267" t="s">
        <v>226</v>
      </c>
      <c r="D24" s="197" t="s">
        <v>227</v>
      </c>
      <c r="E24" s="197" t="s">
        <v>167</v>
      </c>
      <c r="F24" s="197" t="s">
        <v>102</v>
      </c>
      <c r="G24" s="197" t="s">
        <v>212</v>
      </c>
      <c r="H24" s="197" t="s">
        <v>213</v>
      </c>
      <c r="I24" s="206">
        <v>75012</v>
      </c>
      <c r="J24" s="206">
        <v>75012</v>
      </c>
      <c r="K24" s="120"/>
      <c r="L24" s="120"/>
      <c r="M24" s="120"/>
      <c r="N24" s="120"/>
      <c r="O24" s="120"/>
      <c r="P24" s="120"/>
      <c r="Q24" s="120"/>
      <c r="R24" s="120"/>
      <c r="S24" s="120"/>
      <c r="T24" s="120"/>
      <c r="U24" s="120"/>
      <c r="V24" s="120"/>
      <c r="W24" s="120"/>
      <c r="X24" s="120"/>
    </row>
    <row r="25" ht="17.25" customHeight="1" spans="1:24">
      <c r="A25" s="197" t="s">
        <v>70</v>
      </c>
      <c r="B25" s="197" t="s">
        <v>70</v>
      </c>
      <c r="C25" s="267" t="s">
        <v>226</v>
      </c>
      <c r="D25" s="197" t="s">
        <v>227</v>
      </c>
      <c r="E25" s="197" t="s">
        <v>167</v>
      </c>
      <c r="F25" s="197" t="s">
        <v>102</v>
      </c>
      <c r="G25" s="197" t="s">
        <v>214</v>
      </c>
      <c r="H25" s="197" t="s">
        <v>215</v>
      </c>
      <c r="I25" s="206">
        <v>10573</v>
      </c>
      <c r="J25" s="206">
        <v>10573</v>
      </c>
      <c r="K25" s="120"/>
      <c r="L25" s="120"/>
      <c r="M25" s="120"/>
      <c r="N25" s="120"/>
      <c r="O25" s="120"/>
      <c r="P25" s="120"/>
      <c r="Q25" s="120"/>
      <c r="R25" s="120"/>
      <c r="S25" s="120"/>
      <c r="T25" s="120"/>
      <c r="U25" s="120"/>
      <c r="V25" s="120"/>
      <c r="W25" s="120"/>
      <c r="X25" s="120"/>
    </row>
    <row r="26" ht="17.25" customHeight="1" spans="1:24">
      <c r="A26" s="197" t="s">
        <v>70</v>
      </c>
      <c r="B26" s="197" t="s">
        <v>70</v>
      </c>
      <c r="C26" s="267" t="s">
        <v>226</v>
      </c>
      <c r="D26" s="197" t="s">
        <v>227</v>
      </c>
      <c r="E26" s="197" t="s">
        <v>167</v>
      </c>
      <c r="F26" s="197" t="s">
        <v>102</v>
      </c>
      <c r="G26" s="197" t="s">
        <v>228</v>
      </c>
      <c r="H26" s="197" t="s">
        <v>229</v>
      </c>
      <c r="I26" s="206">
        <v>36360</v>
      </c>
      <c r="J26" s="206">
        <v>36360</v>
      </c>
      <c r="K26" s="120"/>
      <c r="L26" s="120"/>
      <c r="M26" s="120"/>
      <c r="N26" s="120"/>
      <c r="O26" s="120"/>
      <c r="P26" s="120"/>
      <c r="Q26" s="120"/>
      <c r="R26" s="120"/>
      <c r="S26" s="120"/>
      <c r="T26" s="120"/>
      <c r="U26" s="120"/>
      <c r="V26" s="120"/>
      <c r="W26" s="120"/>
      <c r="X26" s="120"/>
    </row>
    <row r="27" ht="17.25" customHeight="1" spans="1:24">
      <c r="A27" s="197" t="s">
        <v>70</v>
      </c>
      <c r="B27" s="197" t="s">
        <v>70</v>
      </c>
      <c r="C27" s="267" t="s">
        <v>226</v>
      </c>
      <c r="D27" s="197" t="s">
        <v>227</v>
      </c>
      <c r="E27" s="197" t="s">
        <v>167</v>
      </c>
      <c r="F27" s="197" t="s">
        <v>102</v>
      </c>
      <c r="G27" s="197" t="s">
        <v>228</v>
      </c>
      <c r="H27" s="197" t="s">
        <v>229</v>
      </c>
      <c r="I27" s="206">
        <v>68640</v>
      </c>
      <c r="J27" s="206">
        <v>68640</v>
      </c>
      <c r="K27" s="120"/>
      <c r="L27" s="120"/>
      <c r="M27" s="120"/>
      <c r="N27" s="120"/>
      <c r="O27" s="120"/>
      <c r="P27" s="120"/>
      <c r="Q27" s="120"/>
      <c r="R27" s="120"/>
      <c r="S27" s="120"/>
      <c r="T27" s="120"/>
      <c r="U27" s="120"/>
      <c r="V27" s="120"/>
      <c r="W27" s="120"/>
      <c r="X27" s="120"/>
    </row>
    <row r="28" ht="17.25" customHeight="1" spans="1:24">
      <c r="A28" s="197" t="s">
        <v>70</v>
      </c>
      <c r="B28" s="197" t="s">
        <v>70</v>
      </c>
      <c r="C28" s="267" t="s">
        <v>230</v>
      </c>
      <c r="D28" s="197" t="s">
        <v>231</v>
      </c>
      <c r="E28" s="197" t="s">
        <v>167</v>
      </c>
      <c r="F28" s="197" t="s">
        <v>102</v>
      </c>
      <c r="G28" s="197" t="s">
        <v>232</v>
      </c>
      <c r="H28" s="197" t="s">
        <v>233</v>
      </c>
      <c r="I28" s="206">
        <v>1788365.28</v>
      </c>
      <c r="J28" s="206">
        <v>1788365.28</v>
      </c>
      <c r="K28" s="120"/>
      <c r="L28" s="120"/>
      <c r="M28" s="120"/>
      <c r="N28" s="120"/>
      <c r="O28" s="120"/>
      <c r="P28" s="120"/>
      <c r="Q28" s="120"/>
      <c r="R28" s="120"/>
      <c r="S28" s="120"/>
      <c r="T28" s="120"/>
      <c r="U28" s="120"/>
      <c r="V28" s="120"/>
      <c r="W28" s="120"/>
      <c r="X28" s="120"/>
    </row>
    <row r="29" ht="17.25" customHeight="1" spans="1:24">
      <c r="A29" s="197" t="s">
        <v>70</v>
      </c>
      <c r="B29" s="197" t="s">
        <v>70</v>
      </c>
      <c r="C29" s="267" t="s">
        <v>230</v>
      </c>
      <c r="D29" s="197" t="s">
        <v>231</v>
      </c>
      <c r="E29" s="197" t="s">
        <v>167</v>
      </c>
      <c r="F29" s="197" t="s">
        <v>102</v>
      </c>
      <c r="G29" s="197" t="s">
        <v>232</v>
      </c>
      <c r="H29" s="197" t="s">
        <v>233</v>
      </c>
      <c r="I29" s="206">
        <v>395634.72</v>
      </c>
      <c r="J29" s="206">
        <v>395634.72</v>
      </c>
      <c r="K29" s="120"/>
      <c r="L29" s="120"/>
      <c r="M29" s="120"/>
      <c r="N29" s="120"/>
      <c r="O29" s="120"/>
      <c r="P29" s="120"/>
      <c r="Q29" s="120"/>
      <c r="R29" s="120"/>
      <c r="S29" s="120"/>
      <c r="T29" s="120"/>
      <c r="U29" s="120"/>
      <c r="V29" s="120"/>
      <c r="W29" s="120"/>
      <c r="X29" s="120"/>
    </row>
    <row r="30" ht="17.25" customHeight="1" spans="1:24">
      <c r="A30" s="197" t="s">
        <v>70</v>
      </c>
      <c r="B30" s="197" t="s">
        <v>70</v>
      </c>
      <c r="C30" s="267" t="s">
        <v>234</v>
      </c>
      <c r="D30" s="197" t="s">
        <v>128</v>
      </c>
      <c r="E30" s="197" t="s">
        <v>175</v>
      </c>
      <c r="F30" s="197" t="s">
        <v>128</v>
      </c>
      <c r="G30" s="197" t="s">
        <v>235</v>
      </c>
      <c r="H30" s="197" t="s">
        <v>128</v>
      </c>
      <c r="I30" s="206">
        <v>311388</v>
      </c>
      <c r="J30" s="206">
        <v>311388</v>
      </c>
      <c r="K30" s="120"/>
      <c r="L30" s="120"/>
      <c r="M30" s="120"/>
      <c r="N30" s="120"/>
      <c r="O30" s="120"/>
      <c r="P30" s="120"/>
      <c r="Q30" s="120"/>
      <c r="R30" s="120"/>
      <c r="S30" s="120"/>
      <c r="T30" s="120"/>
      <c r="U30" s="120"/>
      <c r="V30" s="120"/>
      <c r="W30" s="120"/>
      <c r="X30" s="120"/>
    </row>
    <row r="31" ht="17.25" customHeight="1" spans="1:24">
      <c r="A31" s="197" t="s">
        <v>70</v>
      </c>
      <c r="B31" s="197" t="s">
        <v>70</v>
      </c>
      <c r="C31" s="267" t="s">
        <v>236</v>
      </c>
      <c r="D31" s="197" t="s">
        <v>237</v>
      </c>
      <c r="E31" s="197" t="s">
        <v>167</v>
      </c>
      <c r="F31" s="197" t="s">
        <v>102</v>
      </c>
      <c r="G31" s="197" t="s">
        <v>214</v>
      </c>
      <c r="H31" s="197" t="s">
        <v>215</v>
      </c>
      <c r="I31" s="206">
        <v>260000</v>
      </c>
      <c r="J31" s="206">
        <v>260000</v>
      </c>
      <c r="K31" s="120"/>
      <c r="L31" s="120"/>
      <c r="M31" s="120"/>
      <c r="N31" s="120"/>
      <c r="O31" s="120"/>
      <c r="P31" s="120"/>
      <c r="Q31" s="120"/>
      <c r="R31" s="120"/>
      <c r="S31" s="120"/>
      <c r="T31" s="120"/>
      <c r="U31" s="120"/>
      <c r="V31" s="120"/>
      <c r="W31" s="120"/>
      <c r="X31" s="120"/>
    </row>
    <row r="32" ht="17.25" customHeight="1" spans="1:24">
      <c r="A32" s="197" t="s">
        <v>70</v>
      </c>
      <c r="B32" s="197" t="s">
        <v>70</v>
      </c>
      <c r="C32" s="267" t="s">
        <v>236</v>
      </c>
      <c r="D32" s="197" t="s">
        <v>237</v>
      </c>
      <c r="E32" s="197" t="s">
        <v>167</v>
      </c>
      <c r="F32" s="197" t="s">
        <v>102</v>
      </c>
      <c r="G32" s="197" t="s">
        <v>214</v>
      </c>
      <c r="H32" s="197" t="s">
        <v>215</v>
      </c>
      <c r="I32" s="206">
        <v>369720</v>
      </c>
      <c r="J32" s="206">
        <v>369720</v>
      </c>
      <c r="K32" s="120"/>
      <c r="L32" s="120"/>
      <c r="M32" s="120"/>
      <c r="N32" s="120"/>
      <c r="O32" s="120"/>
      <c r="P32" s="120"/>
      <c r="Q32" s="120"/>
      <c r="R32" s="120"/>
      <c r="S32" s="120"/>
      <c r="T32" s="120"/>
      <c r="U32" s="120"/>
      <c r="V32" s="120"/>
      <c r="W32" s="120"/>
      <c r="X32" s="120"/>
    </row>
    <row r="33" ht="17.25" customHeight="1" spans="1:24">
      <c r="A33" s="197" t="s">
        <v>70</v>
      </c>
      <c r="B33" s="197" t="s">
        <v>70</v>
      </c>
      <c r="C33" s="267" t="s">
        <v>238</v>
      </c>
      <c r="D33" s="197" t="s">
        <v>239</v>
      </c>
      <c r="E33" s="197" t="s">
        <v>167</v>
      </c>
      <c r="F33" s="197" t="s">
        <v>102</v>
      </c>
      <c r="G33" s="197" t="s">
        <v>240</v>
      </c>
      <c r="H33" s="197" t="s">
        <v>241</v>
      </c>
      <c r="I33" s="206">
        <v>35750</v>
      </c>
      <c r="J33" s="206">
        <v>35750</v>
      </c>
      <c r="K33" s="120"/>
      <c r="L33" s="120"/>
      <c r="M33" s="120"/>
      <c r="N33" s="120"/>
      <c r="O33" s="120"/>
      <c r="P33" s="120"/>
      <c r="Q33" s="120"/>
      <c r="R33" s="120"/>
      <c r="S33" s="120"/>
      <c r="T33" s="120"/>
      <c r="U33" s="120"/>
      <c r="V33" s="120"/>
      <c r="W33" s="120"/>
      <c r="X33" s="120"/>
    </row>
    <row r="34" ht="17.25" customHeight="1" spans="1:24">
      <c r="A34" s="197" t="s">
        <v>70</v>
      </c>
      <c r="B34" s="197" t="s">
        <v>70</v>
      </c>
      <c r="C34" s="267" t="s">
        <v>238</v>
      </c>
      <c r="D34" s="197" t="s">
        <v>239</v>
      </c>
      <c r="E34" s="197" t="s">
        <v>167</v>
      </c>
      <c r="F34" s="197" t="s">
        <v>102</v>
      </c>
      <c r="G34" s="197" t="s">
        <v>242</v>
      </c>
      <c r="H34" s="197" t="s">
        <v>243</v>
      </c>
      <c r="I34" s="206">
        <v>6239</v>
      </c>
      <c r="J34" s="206">
        <v>6239</v>
      </c>
      <c r="K34" s="120"/>
      <c r="L34" s="120"/>
      <c r="M34" s="120"/>
      <c r="N34" s="120"/>
      <c r="O34" s="120"/>
      <c r="P34" s="120"/>
      <c r="Q34" s="120"/>
      <c r="R34" s="120"/>
      <c r="S34" s="120"/>
      <c r="T34" s="120"/>
      <c r="U34" s="120"/>
      <c r="V34" s="120"/>
      <c r="W34" s="120"/>
      <c r="X34" s="120"/>
    </row>
    <row r="35" ht="17.25" customHeight="1" spans="1:24">
      <c r="A35" s="197" t="s">
        <v>70</v>
      </c>
      <c r="B35" s="197" t="s">
        <v>70</v>
      </c>
      <c r="C35" s="267" t="s">
        <v>238</v>
      </c>
      <c r="D35" s="197" t="s">
        <v>239</v>
      </c>
      <c r="E35" s="197" t="s">
        <v>167</v>
      </c>
      <c r="F35" s="197" t="s">
        <v>102</v>
      </c>
      <c r="G35" s="197" t="s">
        <v>242</v>
      </c>
      <c r="H35" s="197" t="s">
        <v>243</v>
      </c>
      <c r="I35" s="206">
        <v>5200</v>
      </c>
      <c r="J35" s="206">
        <v>5200</v>
      </c>
      <c r="K35" s="120"/>
      <c r="L35" s="120"/>
      <c r="M35" s="120"/>
      <c r="N35" s="120"/>
      <c r="O35" s="120"/>
      <c r="P35" s="120"/>
      <c r="Q35" s="120"/>
      <c r="R35" s="120"/>
      <c r="S35" s="120"/>
      <c r="T35" s="120"/>
      <c r="U35" s="120"/>
      <c r="V35" s="120"/>
      <c r="W35" s="120"/>
      <c r="X35" s="120"/>
    </row>
    <row r="36" ht="17.25" customHeight="1" spans="1:24">
      <c r="A36" s="197" t="s">
        <v>70</v>
      </c>
      <c r="B36" s="197" t="s">
        <v>70</v>
      </c>
      <c r="C36" s="267" t="s">
        <v>238</v>
      </c>
      <c r="D36" s="197" t="s">
        <v>239</v>
      </c>
      <c r="E36" s="197" t="s">
        <v>167</v>
      </c>
      <c r="F36" s="197" t="s">
        <v>102</v>
      </c>
      <c r="G36" s="197" t="s">
        <v>244</v>
      </c>
      <c r="H36" s="197" t="s">
        <v>245</v>
      </c>
      <c r="I36" s="206">
        <v>9639</v>
      </c>
      <c r="J36" s="206">
        <v>9639</v>
      </c>
      <c r="K36" s="120"/>
      <c r="L36" s="120"/>
      <c r="M36" s="120"/>
      <c r="N36" s="120"/>
      <c r="O36" s="120"/>
      <c r="P36" s="120"/>
      <c r="Q36" s="120"/>
      <c r="R36" s="120"/>
      <c r="S36" s="120"/>
      <c r="T36" s="120"/>
      <c r="U36" s="120"/>
      <c r="V36" s="120"/>
      <c r="W36" s="120"/>
      <c r="X36" s="120"/>
    </row>
    <row r="37" ht="17.25" customHeight="1" spans="1:24">
      <c r="A37" s="197" t="s">
        <v>70</v>
      </c>
      <c r="B37" s="197" t="s">
        <v>70</v>
      </c>
      <c r="C37" s="267" t="s">
        <v>238</v>
      </c>
      <c r="D37" s="197" t="s">
        <v>239</v>
      </c>
      <c r="E37" s="197" t="s">
        <v>167</v>
      </c>
      <c r="F37" s="197" t="s">
        <v>102</v>
      </c>
      <c r="G37" s="197" t="s">
        <v>246</v>
      </c>
      <c r="H37" s="197" t="s">
        <v>247</v>
      </c>
      <c r="I37" s="206">
        <v>12181</v>
      </c>
      <c r="J37" s="206">
        <v>12181</v>
      </c>
      <c r="K37" s="120"/>
      <c r="L37" s="120"/>
      <c r="M37" s="120"/>
      <c r="N37" s="120"/>
      <c r="O37" s="120"/>
      <c r="P37" s="120"/>
      <c r="Q37" s="120"/>
      <c r="R37" s="120"/>
      <c r="S37" s="120"/>
      <c r="T37" s="120"/>
      <c r="U37" s="120"/>
      <c r="V37" s="120"/>
      <c r="W37" s="120"/>
      <c r="X37" s="120"/>
    </row>
    <row r="38" ht="17.25" customHeight="1" spans="1:24">
      <c r="A38" s="197" t="s">
        <v>70</v>
      </c>
      <c r="B38" s="197" t="s">
        <v>70</v>
      </c>
      <c r="C38" s="267" t="s">
        <v>238</v>
      </c>
      <c r="D38" s="197" t="s">
        <v>239</v>
      </c>
      <c r="E38" s="197" t="s">
        <v>167</v>
      </c>
      <c r="F38" s="197" t="s">
        <v>102</v>
      </c>
      <c r="G38" s="197" t="s">
        <v>248</v>
      </c>
      <c r="H38" s="197" t="s">
        <v>249</v>
      </c>
      <c r="I38" s="206">
        <v>20400</v>
      </c>
      <c r="J38" s="206">
        <v>20400</v>
      </c>
      <c r="K38" s="120"/>
      <c r="L38" s="120"/>
      <c r="M38" s="120"/>
      <c r="N38" s="120"/>
      <c r="O38" s="120"/>
      <c r="P38" s="120"/>
      <c r="Q38" s="120"/>
      <c r="R38" s="120"/>
      <c r="S38" s="120"/>
      <c r="T38" s="120"/>
      <c r="U38" s="120"/>
      <c r="V38" s="120"/>
      <c r="W38" s="120"/>
      <c r="X38" s="120"/>
    </row>
    <row r="39" ht="17.25" customHeight="1" spans="1:24">
      <c r="A39" s="197" t="s">
        <v>70</v>
      </c>
      <c r="B39" s="197" t="s">
        <v>70</v>
      </c>
      <c r="C39" s="267" t="s">
        <v>238</v>
      </c>
      <c r="D39" s="197" t="s">
        <v>239</v>
      </c>
      <c r="E39" s="197" t="s">
        <v>167</v>
      </c>
      <c r="F39" s="197" t="s">
        <v>102</v>
      </c>
      <c r="G39" s="197" t="s">
        <v>250</v>
      </c>
      <c r="H39" s="197" t="s">
        <v>251</v>
      </c>
      <c r="I39" s="206">
        <v>26000</v>
      </c>
      <c r="J39" s="206">
        <v>26000</v>
      </c>
      <c r="K39" s="120"/>
      <c r="L39" s="120"/>
      <c r="M39" s="120"/>
      <c r="N39" s="120"/>
      <c r="O39" s="120"/>
      <c r="P39" s="120"/>
      <c r="Q39" s="120"/>
      <c r="R39" s="120"/>
      <c r="S39" s="120"/>
      <c r="T39" s="120"/>
      <c r="U39" s="120"/>
      <c r="V39" s="120"/>
      <c r="W39" s="120"/>
      <c r="X39" s="120"/>
    </row>
    <row r="40" ht="17.25" customHeight="1" spans="1:24">
      <c r="A40" s="197" t="s">
        <v>70</v>
      </c>
      <c r="B40" s="197" t="s">
        <v>70</v>
      </c>
      <c r="C40" s="267" t="s">
        <v>238</v>
      </c>
      <c r="D40" s="197" t="s">
        <v>239</v>
      </c>
      <c r="E40" s="197" t="s">
        <v>167</v>
      </c>
      <c r="F40" s="197" t="s">
        <v>102</v>
      </c>
      <c r="G40" s="197" t="s">
        <v>252</v>
      </c>
      <c r="H40" s="197" t="s">
        <v>253</v>
      </c>
      <c r="I40" s="206">
        <v>39000</v>
      </c>
      <c r="J40" s="206">
        <v>39000</v>
      </c>
      <c r="K40" s="120"/>
      <c r="L40" s="120"/>
      <c r="M40" s="120"/>
      <c r="N40" s="120"/>
      <c r="O40" s="120"/>
      <c r="P40" s="120"/>
      <c r="Q40" s="120"/>
      <c r="R40" s="120"/>
      <c r="S40" s="120"/>
      <c r="T40" s="120"/>
      <c r="U40" s="120"/>
      <c r="V40" s="120"/>
      <c r="W40" s="120"/>
      <c r="X40" s="120"/>
    </row>
    <row r="41" ht="17.25" customHeight="1" spans="1:24">
      <c r="A41" s="197" t="s">
        <v>70</v>
      </c>
      <c r="B41" s="197" t="s">
        <v>70</v>
      </c>
      <c r="C41" s="267" t="s">
        <v>238</v>
      </c>
      <c r="D41" s="197" t="s">
        <v>239</v>
      </c>
      <c r="E41" s="197" t="s">
        <v>167</v>
      </c>
      <c r="F41" s="197" t="s">
        <v>102</v>
      </c>
      <c r="G41" s="197" t="s">
        <v>254</v>
      </c>
      <c r="H41" s="197" t="s">
        <v>255</v>
      </c>
      <c r="I41" s="206">
        <v>14400</v>
      </c>
      <c r="J41" s="206">
        <v>14400</v>
      </c>
      <c r="K41" s="120"/>
      <c r="L41" s="120"/>
      <c r="M41" s="120"/>
      <c r="N41" s="120"/>
      <c r="O41" s="120"/>
      <c r="P41" s="120"/>
      <c r="Q41" s="120"/>
      <c r="R41" s="120"/>
      <c r="S41" s="120"/>
      <c r="T41" s="120"/>
      <c r="U41" s="120"/>
      <c r="V41" s="120"/>
      <c r="W41" s="120"/>
      <c r="X41" s="120"/>
    </row>
    <row r="42" ht="17.25" customHeight="1" spans="1:24">
      <c r="A42" s="197" t="s">
        <v>70</v>
      </c>
      <c r="B42" s="197" t="s">
        <v>70</v>
      </c>
      <c r="C42" s="267" t="s">
        <v>238</v>
      </c>
      <c r="D42" s="197" t="s">
        <v>239</v>
      </c>
      <c r="E42" s="197" t="s">
        <v>167</v>
      </c>
      <c r="F42" s="197" t="s">
        <v>102</v>
      </c>
      <c r="G42" s="197" t="s">
        <v>256</v>
      </c>
      <c r="H42" s="197" t="s">
        <v>257</v>
      </c>
      <c r="I42" s="206">
        <v>16000</v>
      </c>
      <c r="J42" s="206">
        <v>16000</v>
      </c>
      <c r="K42" s="120"/>
      <c r="L42" s="120"/>
      <c r="M42" s="120"/>
      <c r="N42" s="120"/>
      <c r="O42" s="120"/>
      <c r="P42" s="120"/>
      <c r="Q42" s="120"/>
      <c r="R42" s="120"/>
      <c r="S42" s="120"/>
      <c r="T42" s="120"/>
      <c r="U42" s="120"/>
      <c r="V42" s="120"/>
      <c r="W42" s="120"/>
      <c r="X42" s="120"/>
    </row>
    <row r="43" ht="17.25" customHeight="1" spans="1:24">
      <c r="A43" s="197" t="s">
        <v>70</v>
      </c>
      <c r="B43" s="197" t="s">
        <v>70</v>
      </c>
      <c r="C43" s="267" t="s">
        <v>238</v>
      </c>
      <c r="D43" s="197" t="s">
        <v>239</v>
      </c>
      <c r="E43" s="197" t="s">
        <v>167</v>
      </c>
      <c r="F43" s="197" t="s">
        <v>102</v>
      </c>
      <c r="G43" s="197" t="s">
        <v>258</v>
      </c>
      <c r="H43" s="197" t="s">
        <v>259</v>
      </c>
      <c r="I43" s="206">
        <v>4550</v>
      </c>
      <c r="J43" s="206">
        <v>4550</v>
      </c>
      <c r="K43" s="120"/>
      <c r="L43" s="120"/>
      <c r="M43" s="120"/>
      <c r="N43" s="120"/>
      <c r="O43" s="120"/>
      <c r="P43" s="120"/>
      <c r="Q43" s="120"/>
      <c r="R43" s="120"/>
      <c r="S43" s="120"/>
      <c r="T43" s="120"/>
      <c r="U43" s="120"/>
      <c r="V43" s="120"/>
      <c r="W43" s="120"/>
      <c r="X43" s="120"/>
    </row>
    <row r="44" ht="17.25" customHeight="1" spans="1:24">
      <c r="A44" s="197" t="s">
        <v>70</v>
      </c>
      <c r="B44" s="197" t="s">
        <v>70</v>
      </c>
      <c r="C44" s="267" t="s">
        <v>238</v>
      </c>
      <c r="D44" s="197" t="s">
        <v>239</v>
      </c>
      <c r="E44" s="197" t="s">
        <v>167</v>
      </c>
      <c r="F44" s="197" t="s">
        <v>102</v>
      </c>
      <c r="G44" s="197" t="s">
        <v>260</v>
      </c>
      <c r="H44" s="197" t="s">
        <v>261</v>
      </c>
      <c r="I44" s="206">
        <v>20800</v>
      </c>
      <c r="J44" s="206">
        <v>20800</v>
      </c>
      <c r="K44" s="120"/>
      <c r="L44" s="120"/>
      <c r="M44" s="120"/>
      <c r="N44" s="120"/>
      <c r="O44" s="120"/>
      <c r="P44" s="120"/>
      <c r="Q44" s="120"/>
      <c r="R44" s="120"/>
      <c r="S44" s="120"/>
      <c r="T44" s="120"/>
      <c r="U44" s="120"/>
      <c r="V44" s="120"/>
      <c r="W44" s="120"/>
      <c r="X44" s="120"/>
    </row>
    <row r="45" ht="17.25" customHeight="1" spans="1:24">
      <c r="A45" s="197" t="s">
        <v>70</v>
      </c>
      <c r="B45" s="197" t="s">
        <v>70</v>
      </c>
      <c r="C45" s="267" t="s">
        <v>238</v>
      </c>
      <c r="D45" s="197" t="s">
        <v>239</v>
      </c>
      <c r="E45" s="197" t="s">
        <v>167</v>
      </c>
      <c r="F45" s="197" t="s">
        <v>102</v>
      </c>
      <c r="G45" s="197" t="s">
        <v>240</v>
      </c>
      <c r="H45" s="197" t="s">
        <v>241</v>
      </c>
      <c r="I45" s="206">
        <v>2000</v>
      </c>
      <c r="J45" s="206">
        <v>2000</v>
      </c>
      <c r="K45" s="120"/>
      <c r="L45" s="120"/>
      <c r="M45" s="120"/>
      <c r="N45" s="120"/>
      <c r="O45" s="120"/>
      <c r="P45" s="120"/>
      <c r="Q45" s="120"/>
      <c r="R45" s="120"/>
      <c r="S45" s="120"/>
      <c r="T45" s="120"/>
      <c r="U45" s="120"/>
      <c r="V45" s="120"/>
      <c r="W45" s="120"/>
      <c r="X45" s="120"/>
    </row>
    <row r="46" ht="17.25" customHeight="1" spans="1:24">
      <c r="A46" s="197" t="s">
        <v>70</v>
      </c>
      <c r="B46" s="197" t="s">
        <v>70</v>
      </c>
      <c r="C46" s="267" t="s">
        <v>238</v>
      </c>
      <c r="D46" s="197" t="s">
        <v>239</v>
      </c>
      <c r="E46" s="197" t="s">
        <v>167</v>
      </c>
      <c r="F46" s="197" t="s">
        <v>102</v>
      </c>
      <c r="G46" s="197" t="s">
        <v>262</v>
      </c>
      <c r="H46" s="197" t="s">
        <v>263</v>
      </c>
      <c r="I46" s="206">
        <v>3000</v>
      </c>
      <c r="J46" s="206">
        <v>3000</v>
      </c>
      <c r="K46" s="120"/>
      <c r="L46" s="120"/>
      <c r="M46" s="120"/>
      <c r="N46" s="120"/>
      <c r="O46" s="120"/>
      <c r="P46" s="120"/>
      <c r="Q46" s="120"/>
      <c r="R46" s="120"/>
      <c r="S46" s="120"/>
      <c r="T46" s="120"/>
      <c r="U46" s="120"/>
      <c r="V46" s="120"/>
      <c r="W46" s="120"/>
      <c r="X46" s="120"/>
    </row>
    <row r="47" ht="17.25" customHeight="1" spans="1:24">
      <c r="A47" s="197" t="s">
        <v>70</v>
      </c>
      <c r="B47" s="197" t="s">
        <v>70</v>
      </c>
      <c r="C47" s="267" t="s">
        <v>238</v>
      </c>
      <c r="D47" s="197" t="s">
        <v>239</v>
      </c>
      <c r="E47" s="197" t="s">
        <v>167</v>
      </c>
      <c r="F47" s="197" t="s">
        <v>102</v>
      </c>
      <c r="G47" s="197" t="s">
        <v>264</v>
      </c>
      <c r="H47" s="197" t="s">
        <v>265</v>
      </c>
      <c r="I47" s="206">
        <v>2000</v>
      </c>
      <c r="J47" s="206">
        <v>2000</v>
      </c>
      <c r="K47" s="120"/>
      <c r="L47" s="120"/>
      <c r="M47" s="120"/>
      <c r="N47" s="120"/>
      <c r="O47" s="120"/>
      <c r="P47" s="120"/>
      <c r="Q47" s="120"/>
      <c r="R47" s="120"/>
      <c r="S47" s="120"/>
      <c r="T47" s="120"/>
      <c r="U47" s="120"/>
      <c r="V47" s="120"/>
      <c r="W47" s="120"/>
      <c r="X47" s="120"/>
    </row>
    <row r="48" ht="17.25" customHeight="1" spans="1:24">
      <c r="A48" s="197" t="s">
        <v>70</v>
      </c>
      <c r="B48" s="197" t="s">
        <v>70</v>
      </c>
      <c r="C48" s="267" t="s">
        <v>238</v>
      </c>
      <c r="D48" s="197" t="s">
        <v>239</v>
      </c>
      <c r="E48" s="197" t="s">
        <v>167</v>
      </c>
      <c r="F48" s="197" t="s">
        <v>102</v>
      </c>
      <c r="G48" s="197" t="s">
        <v>242</v>
      </c>
      <c r="H48" s="197" t="s">
        <v>243</v>
      </c>
      <c r="I48" s="206">
        <v>1600</v>
      </c>
      <c r="J48" s="206">
        <v>1600</v>
      </c>
      <c r="K48" s="120"/>
      <c r="L48" s="120"/>
      <c r="M48" s="120"/>
      <c r="N48" s="120"/>
      <c r="O48" s="120"/>
      <c r="P48" s="120"/>
      <c r="Q48" s="120"/>
      <c r="R48" s="120"/>
      <c r="S48" s="120"/>
      <c r="T48" s="120"/>
      <c r="U48" s="120"/>
      <c r="V48" s="120"/>
      <c r="W48" s="120"/>
      <c r="X48" s="120"/>
    </row>
    <row r="49" ht="17.25" customHeight="1" spans="1:24">
      <c r="A49" s="197" t="s">
        <v>70</v>
      </c>
      <c r="B49" s="197" t="s">
        <v>70</v>
      </c>
      <c r="C49" s="267" t="s">
        <v>238</v>
      </c>
      <c r="D49" s="197" t="s">
        <v>239</v>
      </c>
      <c r="E49" s="197" t="s">
        <v>167</v>
      </c>
      <c r="F49" s="197" t="s">
        <v>102</v>
      </c>
      <c r="G49" s="197" t="s">
        <v>246</v>
      </c>
      <c r="H49" s="197" t="s">
        <v>247</v>
      </c>
      <c r="I49" s="206">
        <v>3748</v>
      </c>
      <c r="J49" s="206">
        <v>3748</v>
      </c>
      <c r="K49" s="120"/>
      <c r="L49" s="120"/>
      <c r="M49" s="120"/>
      <c r="N49" s="120"/>
      <c r="O49" s="120"/>
      <c r="P49" s="120"/>
      <c r="Q49" s="120"/>
      <c r="R49" s="120"/>
      <c r="S49" s="120"/>
      <c r="T49" s="120"/>
      <c r="U49" s="120"/>
      <c r="V49" s="120"/>
      <c r="W49" s="120"/>
      <c r="X49" s="120"/>
    </row>
    <row r="50" ht="17.25" customHeight="1" spans="1:24">
      <c r="A50" s="197" t="s">
        <v>70</v>
      </c>
      <c r="B50" s="197" t="s">
        <v>70</v>
      </c>
      <c r="C50" s="267" t="s">
        <v>238</v>
      </c>
      <c r="D50" s="197" t="s">
        <v>239</v>
      </c>
      <c r="E50" s="197" t="s">
        <v>167</v>
      </c>
      <c r="F50" s="197" t="s">
        <v>102</v>
      </c>
      <c r="G50" s="197" t="s">
        <v>250</v>
      </c>
      <c r="H50" s="197" t="s">
        <v>251</v>
      </c>
      <c r="I50" s="206">
        <v>8000</v>
      </c>
      <c r="J50" s="206">
        <v>8000</v>
      </c>
      <c r="K50" s="120"/>
      <c r="L50" s="120"/>
      <c r="M50" s="120"/>
      <c r="N50" s="120"/>
      <c r="O50" s="120"/>
      <c r="P50" s="120"/>
      <c r="Q50" s="120"/>
      <c r="R50" s="120"/>
      <c r="S50" s="120"/>
      <c r="T50" s="120"/>
      <c r="U50" s="120"/>
      <c r="V50" s="120"/>
      <c r="W50" s="120"/>
      <c r="X50" s="120"/>
    </row>
    <row r="51" ht="17.25" customHeight="1" spans="1:24">
      <c r="A51" s="197" t="s">
        <v>70</v>
      </c>
      <c r="B51" s="197" t="s">
        <v>70</v>
      </c>
      <c r="C51" s="267" t="s">
        <v>238</v>
      </c>
      <c r="D51" s="197" t="s">
        <v>239</v>
      </c>
      <c r="E51" s="197" t="s">
        <v>167</v>
      </c>
      <c r="F51" s="197" t="s">
        <v>102</v>
      </c>
      <c r="G51" s="197" t="s">
        <v>260</v>
      </c>
      <c r="H51" s="197" t="s">
        <v>261</v>
      </c>
      <c r="I51" s="206">
        <v>6400</v>
      </c>
      <c r="J51" s="206">
        <v>6400</v>
      </c>
      <c r="K51" s="120"/>
      <c r="L51" s="120"/>
      <c r="M51" s="120"/>
      <c r="N51" s="120"/>
      <c r="O51" s="120"/>
      <c r="P51" s="120"/>
      <c r="Q51" s="120"/>
      <c r="R51" s="120"/>
      <c r="S51" s="120"/>
      <c r="T51" s="120"/>
      <c r="U51" s="120"/>
      <c r="V51" s="120"/>
      <c r="W51" s="120"/>
      <c r="X51" s="120"/>
    </row>
    <row r="52" ht="17.25" customHeight="1" spans="1:24">
      <c r="A52" s="197" t="s">
        <v>70</v>
      </c>
      <c r="B52" s="197" t="s">
        <v>70</v>
      </c>
      <c r="C52" s="267" t="s">
        <v>238</v>
      </c>
      <c r="D52" s="197" t="s">
        <v>239</v>
      </c>
      <c r="E52" s="197" t="s">
        <v>167</v>
      </c>
      <c r="F52" s="197" t="s">
        <v>102</v>
      </c>
      <c r="G52" s="197" t="s">
        <v>258</v>
      </c>
      <c r="H52" s="197" t="s">
        <v>259</v>
      </c>
      <c r="I52" s="206">
        <v>1400</v>
      </c>
      <c r="J52" s="206">
        <v>1400</v>
      </c>
      <c r="K52" s="120"/>
      <c r="L52" s="120"/>
      <c r="M52" s="120"/>
      <c r="N52" s="120"/>
      <c r="O52" s="120"/>
      <c r="P52" s="120"/>
      <c r="Q52" s="120"/>
      <c r="R52" s="120"/>
      <c r="S52" s="120"/>
      <c r="T52" s="120"/>
      <c r="U52" s="120"/>
      <c r="V52" s="120"/>
      <c r="W52" s="120"/>
      <c r="X52" s="120"/>
    </row>
    <row r="53" ht="17.25" customHeight="1" spans="1:24">
      <c r="A53" s="197" t="s">
        <v>70</v>
      </c>
      <c r="B53" s="197" t="s">
        <v>70</v>
      </c>
      <c r="C53" s="267" t="s">
        <v>238</v>
      </c>
      <c r="D53" s="197" t="s">
        <v>239</v>
      </c>
      <c r="E53" s="197" t="s">
        <v>167</v>
      </c>
      <c r="F53" s="197" t="s">
        <v>102</v>
      </c>
      <c r="G53" s="197" t="s">
        <v>252</v>
      </c>
      <c r="H53" s="197" t="s">
        <v>253</v>
      </c>
      <c r="I53" s="206">
        <v>12000</v>
      </c>
      <c r="J53" s="206">
        <v>12000</v>
      </c>
      <c r="K53" s="120"/>
      <c r="L53" s="120"/>
      <c r="M53" s="120"/>
      <c r="N53" s="120"/>
      <c r="O53" s="120"/>
      <c r="P53" s="120"/>
      <c r="Q53" s="120"/>
      <c r="R53" s="120"/>
      <c r="S53" s="120"/>
      <c r="T53" s="120"/>
      <c r="U53" s="120"/>
      <c r="V53" s="120"/>
      <c r="W53" s="120"/>
      <c r="X53" s="120"/>
    </row>
    <row r="54" ht="17.25" customHeight="1" spans="1:24">
      <c r="A54" s="197" t="s">
        <v>70</v>
      </c>
      <c r="B54" s="197" t="s">
        <v>70</v>
      </c>
      <c r="C54" s="267" t="s">
        <v>266</v>
      </c>
      <c r="D54" s="197" t="s">
        <v>267</v>
      </c>
      <c r="E54" s="197" t="s">
        <v>167</v>
      </c>
      <c r="F54" s="197" t="s">
        <v>102</v>
      </c>
      <c r="G54" s="197" t="s">
        <v>254</v>
      </c>
      <c r="H54" s="197" t="s">
        <v>255</v>
      </c>
      <c r="I54" s="206">
        <v>19200</v>
      </c>
      <c r="J54" s="206">
        <v>19200</v>
      </c>
      <c r="K54" s="120"/>
      <c r="L54" s="120"/>
      <c r="M54" s="120"/>
      <c r="N54" s="120"/>
      <c r="O54" s="120"/>
      <c r="P54" s="120"/>
      <c r="Q54" s="120"/>
      <c r="R54" s="120"/>
      <c r="S54" s="120"/>
      <c r="T54" s="120"/>
      <c r="U54" s="120"/>
      <c r="V54" s="120"/>
      <c r="W54" s="120"/>
      <c r="X54" s="120"/>
    </row>
    <row r="55" ht="17.25" customHeight="1" spans="1:24">
      <c r="A55" s="197" t="s">
        <v>70</v>
      </c>
      <c r="B55" s="197" t="s">
        <v>70</v>
      </c>
      <c r="C55" s="267" t="s">
        <v>268</v>
      </c>
      <c r="D55" s="197" t="s">
        <v>269</v>
      </c>
      <c r="E55" s="197" t="s">
        <v>167</v>
      </c>
      <c r="F55" s="197" t="s">
        <v>102</v>
      </c>
      <c r="G55" s="197" t="s">
        <v>254</v>
      </c>
      <c r="H55" s="197" t="s">
        <v>255</v>
      </c>
      <c r="I55" s="206">
        <v>144000</v>
      </c>
      <c r="J55" s="206">
        <v>144000</v>
      </c>
      <c r="K55" s="120"/>
      <c r="L55" s="120"/>
      <c r="M55" s="120"/>
      <c r="N55" s="120"/>
      <c r="O55" s="120"/>
      <c r="P55" s="120"/>
      <c r="Q55" s="120"/>
      <c r="R55" s="120"/>
      <c r="S55" s="120"/>
      <c r="T55" s="120"/>
      <c r="U55" s="120"/>
      <c r="V55" s="120"/>
      <c r="W55" s="120"/>
      <c r="X55" s="120"/>
    </row>
    <row r="56" ht="17.25" customHeight="1" spans="1:24">
      <c r="A56" s="197" t="s">
        <v>70</v>
      </c>
      <c r="B56" s="197" t="s">
        <v>70</v>
      </c>
      <c r="C56" s="267" t="s">
        <v>270</v>
      </c>
      <c r="D56" s="197" t="s">
        <v>271</v>
      </c>
      <c r="E56" s="197" t="s">
        <v>167</v>
      </c>
      <c r="F56" s="197" t="s">
        <v>102</v>
      </c>
      <c r="G56" s="197" t="s">
        <v>214</v>
      </c>
      <c r="H56" s="197" t="s">
        <v>215</v>
      </c>
      <c r="I56" s="206">
        <v>140000</v>
      </c>
      <c r="J56" s="206">
        <v>140000</v>
      </c>
      <c r="K56" s="120"/>
      <c r="L56" s="120"/>
      <c r="M56" s="120"/>
      <c r="N56" s="120"/>
      <c r="O56" s="120"/>
      <c r="P56" s="120"/>
      <c r="Q56" s="120"/>
      <c r="R56" s="120"/>
      <c r="S56" s="120"/>
      <c r="T56" s="120"/>
      <c r="U56" s="120"/>
      <c r="V56" s="120"/>
      <c r="W56" s="120"/>
      <c r="X56" s="120"/>
    </row>
    <row r="57" ht="17.25" customHeight="1" spans="1:24">
      <c r="A57" s="197" t="s">
        <v>70</v>
      </c>
      <c r="B57" s="197" t="s">
        <v>70</v>
      </c>
      <c r="C57" s="268" t="s">
        <v>270</v>
      </c>
      <c r="D57" s="197" t="s">
        <v>271</v>
      </c>
      <c r="E57" s="197" t="s">
        <v>167</v>
      </c>
      <c r="F57" s="197" t="s">
        <v>102</v>
      </c>
      <c r="G57" s="197" t="s">
        <v>228</v>
      </c>
      <c r="H57" s="197" t="s">
        <v>229</v>
      </c>
      <c r="I57" s="206">
        <v>72000</v>
      </c>
      <c r="J57" s="206">
        <v>72000</v>
      </c>
      <c r="K57" s="120"/>
      <c r="L57" s="120"/>
      <c r="M57" s="120"/>
      <c r="N57" s="120"/>
      <c r="O57" s="120"/>
      <c r="P57" s="120"/>
      <c r="Q57" s="120"/>
      <c r="R57" s="120"/>
      <c r="S57" s="120"/>
      <c r="T57" s="120"/>
      <c r="U57" s="120"/>
      <c r="V57" s="120"/>
      <c r="W57" s="120"/>
      <c r="X57" s="120"/>
    </row>
    <row r="58" ht="17.25" customHeight="1" spans="1:24">
      <c r="A58" s="178" t="s">
        <v>176</v>
      </c>
      <c r="B58" s="179"/>
      <c r="C58" s="200"/>
      <c r="D58" s="200"/>
      <c r="E58" s="200"/>
      <c r="F58" s="200"/>
      <c r="G58" s="200"/>
      <c r="H58" s="201"/>
      <c r="I58" s="206">
        <v>6252564.12</v>
      </c>
      <c r="J58" s="206">
        <v>6252564.12</v>
      </c>
      <c r="K58" s="120"/>
      <c r="L58" s="120"/>
      <c r="M58" s="120"/>
      <c r="N58" s="120"/>
      <c r="O58" s="120"/>
      <c r="P58" s="120"/>
      <c r="Q58" s="120"/>
      <c r="R58" s="120"/>
      <c r="S58" s="120"/>
      <c r="T58" s="120"/>
      <c r="U58" s="120"/>
      <c r="V58" s="120"/>
      <c r="W58" s="120"/>
      <c r="X58" s="120"/>
    </row>
  </sheetData>
  <mergeCells count="31">
    <mergeCell ref="A3:X3"/>
    <mergeCell ref="A4:H4"/>
    <mergeCell ref="I5:X5"/>
    <mergeCell ref="J6:N6"/>
    <mergeCell ref="O6:Q6"/>
    <mergeCell ref="S6:X6"/>
    <mergeCell ref="A58:H5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tabSelected="1" topLeftCell="F1" workbookViewId="0">
      <pane ySplit="1" topLeftCell="A5" activePane="bottomLeft" state="frozen"/>
      <selection/>
      <selection pane="bottomLeft" activeCell="K12" sqref="K12"/>
    </sheetView>
  </sheetViews>
  <sheetFormatPr defaultColWidth="9.14166666666667" defaultRowHeight="14.25" customHeight="1"/>
  <cols>
    <col min="1" max="1" width="10.2833333333333" customWidth="1"/>
    <col min="2" max="2" width="27.37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3"/>
      <c r="B1" s="83"/>
      <c r="C1" s="83"/>
      <c r="D1" s="83"/>
      <c r="E1" s="83"/>
      <c r="F1" s="83"/>
      <c r="G1" s="83"/>
      <c r="H1" s="83"/>
      <c r="I1" s="83"/>
      <c r="J1" s="83"/>
      <c r="K1" s="83"/>
      <c r="L1" s="83"/>
      <c r="M1" s="83"/>
      <c r="N1" s="83"/>
      <c r="O1" s="83"/>
      <c r="P1" s="83"/>
      <c r="Q1" s="83"/>
      <c r="R1" s="83"/>
      <c r="S1" s="83"/>
      <c r="T1" s="83"/>
      <c r="U1" s="83"/>
      <c r="V1" s="83"/>
      <c r="W1" s="83"/>
    </row>
    <row r="2" ht="13.5" customHeight="1" spans="2:23">
      <c r="B2" s="168"/>
      <c r="E2" s="169"/>
      <c r="F2" s="169"/>
      <c r="G2" s="169"/>
      <c r="H2" s="169"/>
      <c r="U2" s="168"/>
      <c r="W2" s="191" t="s">
        <v>272</v>
      </c>
    </row>
    <row r="3" ht="46.5" customHeight="1" spans="1:23">
      <c r="A3" s="129" t="str">
        <f>"2025"&amp;"年部门项目支出预算表"</f>
        <v>2025年部门项目支出预算表</v>
      </c>
      <c r="B3" s="129"/>
      <c r="C3" s="129"/>
      <c r="D3" s="129"/>
      <c r="E3" s="129"/>
      <c r="F3" s="129"/>
      <c r="G3" s="129"/>
      <c r="H3" s="129"/>
      <c r="I3" s="129"/>
      <c r="J3" s="129"/>
      <c r="K3" s="129"/>
      <c r="L3" s="129"/>
      <c r="M3" s="129"/>
      <c r="N3" s="129"/>
      <c r="O3" s="129"/>
      <c r="P3" s="129"/>
      <c r="Q3" s="129"/>
      <c r="R3" s="129"/>
      <c r="S3" s="129"/>
      <c r="T3" s="129"/>
      <c r="U3" s="129"/>
      <c r="V3" s="129"/>
      <c r="W3" s="129"/>
    </row>
    <row r="4" ht="13.5" customHeight="1" spans="1:23">
      <c r="A4" s="137" t="str">
        <f>"单位名称："&amp;"云南海口产业园区管理委员会"</f>
        <v>单位名称：云南海口产业园区管理委员会</v>
      </c>
      <c r="B4" s="170"/>
      <c r="C4" s="170"/>
      <c r="D4" s="170"/>
      <c r="E4" s="170"/>
      <c r="F4" s="170"/>
      <c r="G4" s="170"/>
      <c r="H4" s="170"/>
      <c r="I4" s="131"/>
      <c r="J4" s="131"/>
      <c r="K4" s="131"/>
      <c r="L4" s="131"/>
      <c r="M4" s="131"/>
      <c r="N4" s="131"/>
      <c r="O4" s="131"/>
      <c r="P4" s="131"/>
      <c r="Q4" s="131"/>
      <c r="U4" s="168"/>
      <c r="W4" s="144" t="s">
        <v>1</v>
      </c>
    </row>
    <row r="5" ht="21.75" customHeight="1" spans="1:23">
      <c r="A5" s="171" t="s">
        <v>273</v>
      </c>
      <c r="B5" s="92" t="s">
        <v>187</v>
      </c>
      <c r="C5" s="171" t="s">
        <v>188</v>
      </c>
      <c r="D5" s="171" t="s">
        <v>274</v>
      </c>
      <c r="E5" s="92" t="s">
        <v>189</v>
      </c>
      <c r="F5" s="92" t="s">
        <v>190</v>
      </c>
      <c r="G5" s="92" t="s">
        <v>275</v>
      </c>
      <c r="H5" s="92" t="s">
        <v>276</v>
      </c>
      <c r="I5" s="181" t="s">
        <v>55</v>
      </c>
      <c r="J5" s="182" t="s">
        <v>277</v>
      </c>
      <c r="K5" s="183"/>
      <c r="L5" s="183"/>
      <c r="M5" s="184"/>
      <c r="N5" s="182" t="s">
        <v>195</v>
      </c>
      <c r="O5" s="183"/>
      <c r="P5" s="184"/>
      <c r="Q5" s="92" t="s">
        <v>61</v>
      </c>
      <c r="R5" s="182" t="s">
        <v>62</v>
      </c>
      <c r="S5" s="183"/>
      <c r="T5" s="183"/>
      <c r="U5" s="183"/>
      <c r="V5" s="183"/>
      <c r="W5" s="184"/>
    </row>
    <row r="6" ht="21.75" customHeight="1" spans="1:23">
      <c r="A6" s="172"/>
      <c r="B6" s="173"/>
      <c r="C6" s="172"/>
      <c r="D6" s="172"/>
      <c r="E6" s="95"/>
      <c r="F6" s="95"/>
      <c r="G6" s="95"/>
      <c r="H6" s="95"/>
      <c r="I6" s="173"/>
      <c r="J6" s="185" t="s">
        <v>58</v>
      </c>
      <c r="K6" s="186"/>
      <c r="L6" s="92" t="s">
        <v>59</v>
      </c>
      <c r="M6" s="92" t="s">
        <v>60</v>
      </c>
      <c r="N6" s="92" t="s">
        <v>58</v>
      </c>
      <c r="O6" s="92" t="s">
        <v>59</v>
      </c>
      <c r="P6" s="92" t="s">
        <v>60</v>
      </c>
      <c r="Q6" s="95"/>
      <c r="R6" s="92" t="s">
        <v>57</v>
      </c>
      <c r="S6" s="92" t="s">
        <v>64</v>
      </c>
      <c r="T6" s="92" t="s">
        <v>201</v>
      </c>
      <c r="U6" s="92" t="s">
        <v>66</v>
      </c>
      <c r="V6" s="92" t="s">
        <v>67</v>
      </c>
      <c r="W6" s="92" t="s">
        <v>68</v>
      </c>
    </row>
    <row r="7" ht="21" customHeight="1" spans="1:23">
      <c r="A7" s="173"/>
      <c r="B7" s="173"/>
      <c r="C7" s="173"/>
      <c r="D7" s="173"/>
      <c r="E7" s="173"/>
      <c r="F7" s="173"/>
      <c r="G7" s="173"/>
      <c r="H7" s="173"/>
      <c r="I7" s="173"/>
      <c r="J7" s="187" t="s">
        <v>57</v>
      </c>
      <c r="K7" s="188"/>
      <c r="L7" s="173"/>
      <c r="M7" s="173"/>
      <c r="N7" s="173"/>
      <c r="O7" s="173"/>
      <c r="P7" s="173"/>
      <c r="Q7" s="173"/>
      <c r="R7" s="173"/>
      <c r="S7" s="173"/>
      <c r="T7" s="173"/>
      <c r="U7" s="173"/>
      <c r="V7" s="173"/>
      <c r="W7" s="173"/>
    </row>
    <row r="8" ht="39.75" customHeight="1" spans="1:23">
      <c r="A8" s="174"/>
      <c r="B8" s="101"/>
      <c r="C8" s="174"/>
      <c r="D8" s="174"/>
      <c r="E8" s="98"/>
      <c r="F8" s="98"/>
      <c r="G8" s="98"/>
      <c r="H8" s="98"/>
      <c r="I8" s="101"/>
      <c r="J8" s="189" t="s">
        <v>57</v>
      </c>
      <c r="K8" s="189" t="s">
        <v>278</v>
      </c>
      <c r="L8" s="98"/>
      <c r="M8" s="98"/>
      <c r="N8" s="98"/>
      <c r="O8" s="98"/>
      <c r="P8" s="98"/>
      <c r="Q8" s="98"/>
      <c r="R8" s="98"/>
      <c r="S8" s="98"/>
      <c r="T8" s="98"/>
      <c r="U8" s="101"/>
      <c r="V8" s="98"/>
      <c r="W8" s="98"/>
    </row>
    <row r="9" ht="15" customHeight="1" spans="1:23">
      <c r="A9" s="175">
        <v>1</v>
      </c>
      <c r="B9" s="175">
        <v>2</v>
      </c>
      <c r="C9" s="175">
        <v>3</v>
      </c>
      <c r="D9" s="175">
        <v>4</v>
      </c>
      <c r="E9" s="175">
        <v>5</v>
      </c>
      <c r="F9" s="175">
        <v>6</v>
      </c>
      <c r="G9" s="175">
        <v>7</v>
      </c>
      <c r="H9" s="175">
        <v>8</v>
      </c>
      <c r="I9" s="175">
        <v>9</v>
      </c>
      <c r="J9" s="175">
        <v>10</v>
      </c>
      <c r="K9" s="175">
        <v>11</v>
      </c>
      <c r="L9" s="190">
        <v>12</v>
      </c>
      <c r="M9" s="190">
        <v>13</v>
      </c>
      <c r="N9" s="190">
        <v>14</v>
      </c>
      <c r="O9" s="190">
        <v>15</v>
      </c>
      <c r="P9" s="190">
        <v>16</v>
      </c>
      <c r="Q9" s="190">
        <v>17</v>
      </c>
      <c r="R9" s="190">
        <v>18</v>
      </c>
      <c r="S9" s="190">
        <v>19</v>
      </c>
      <c r="T9" s="190">
        <v>20</v>
      </c>
      <c r="U9" s="175">
        <v>21</v>
      </c>
      <c r="V9" s="190">
        <v>22</v>
      </c>
      <c r="W9" s="175">
        <v>23</v>
      </c>
    </row>
    <row r="10" ht="21.75" customHeight="1" spans="1:23">
      <c r="A10" s="176" t="s">
        <v>279</v>
      </c>
      <c r="B10" s="269" t="s">
        <v>280</v>
      </c>
      <c r="C10" s="24" t="s">
        <v>281</v>
      </c>
      <c r="D10" s="24" t="s">
        <v>70</v>
      </c>
      <c r="E10" s="25" t="s">
        <v>168</v>
      </c>
      <c r="F10" s="25" t="s">
        <v>103</v>
      </c>
      <c r="G10" s="25" t="s">
        <v>240</v>
      </c>
      <c r="H10" s="25" t="s">
        <v>241</v>
      </c>
      <c r="I10" s="141">
        <v>80000</v>
      </c>
      <c r="J10" s="141">
        <v>80000</v>
      </c>
      <c r="K10" s="141">
        <v>80000</v>
      </c>
      <c r="L10" s="120"/>
      <c r="M10" s="120"/>
      <c r="N10" s="120"/>
      <c r="O10" s="120"/>
      <c r="P10" s="120"/>
      <c r="Q10" s="120"/>
      <c r="R10" s="141"/>
      <c r="S10" s="141"/>
      <c r="T10" s="141"/>
      <c r="U10" s="141"/>
      <c r="V10" s="141"/>
      <c r="W10" s="141"/>
    </row>
    <row r="11" ht="18.75" customHeight="1" spans="1:23">
      <c r="A11" s="176" t="s">
        <v>279</v>
      </c>
      <c r="B11" s="270" t="s">
        <v>282</v>
      </c>
      <c r="C11" s="24" t="s">
        <v>283</v>
      </c>
      <c r="D11" s="24" t="s">
        <v>70</v>
      </c>
      <c r="E11" s="25" t="s">
        <v>168</v>
      </c>
      <c r="F11" s="25" t="s">
        <v>103</v>
      </c>
      <c r="G11" s="25" t="s">
        <v>248</v>
      </c>
      <c r="H11" s="25" t="s">
        <v>249</v>
      </c>
      <c r="I11" s="141">
        <v>400000</v>
      </c>
      <c r="J11" s="141"/>
      <c r="K11" s="141"/>
      <c r="L11" s="120"/>
      <c r="M11" s="120"/>
      <c r="N11" s="120"/>
      <c r="O11" s="120"/>
      <c r="P11" s="120"/>
      <c r="Q11" s="120"/>
      <c r="R11" s="141">
        <v>400000</v>
      </c>
      <c r="S11" s="141"/>
      <c r="T11" s="141"/>
      <c r="U11" s="141"/>
      <c r="V11" s="141"/>
      <c r="W11" s="141">
        <v>400000</v>
      </c>
    </row>
    <row r="12" ht="18.75" customHeight="1" spans="1:23">
      <c r="A12" s="176" t="s">
        <v>279</v>
      </c>
      <c r="B12" s="271" t="s">
        <v>284</v>
      </c>
      <c r="C12" s="24" t="s">
        <v>285</v>
      </c>
      <c r="D12" s="24" t="s">
        <v>70</v>
      </c>
      <c r="E12" s="25" t="s">
        <v>168</v>
      </c>
      <c r="F12" s="25" t="s">
        <v>103</v>
      </c>
      <c r="G12" s="25" t="s">
        <v>240</v>
      </c>
      <c r="H12" s="25" t="s">
        <v>241</v>
      </c>
      <c r="I12" s="141">
        <v>18000</v>
      </c>
      <c r="J12" s="141"/>
      <c r="K12" s="141"/>
      <c r="L12" s="120"/>
      <c r="M12" s="120"/>
      <c r="N12" s="120"/>
      <c r="O12" s="120"/>
      <c r="P12" s="120"/>
      <c r="Q12" s="120"/>
      <c r="R12" s="141">
        <v>18000</v>
      </c>
      <c r="S12" s="141"/>
      <c r="T12" s="141"/>
      <c r="U12" s="141"/>
      <c r="V12" s="141"/>
      <c r="W12" s="141">
        <v>18000</v>
      </c>
    </row>
    <row r="13" ht="18.75" customHeight="1" spans="1:23">
      <c r="A13" s="176" t="s">
        <v>279</v>
      </c>
      <c r="B13" s="271" t="s">
        <v>286</v>
      </c>
      <c r="C13" s="24" t="s">
        <v>287</v>
      </c>
      <c r="D13" s="24" t="s">
        <v>70</v>
      </c>
      <c r="E13" s="25" t="s">
        <v>168</v>
      </c>
      <c r="F13" s="25" t="s">
        <v>103</v>
      </c>
      <c r="G13" s="25" t="s">
        <v>288</v>
      </c>
      <c r="H13" s="25" t="s">
        <v>289</v>
      </c>
      <c r="I13" s="141">
        <v>200000</v>
      </c>
      <c r="J13" s="141">
        <v>200000</v>
      </c>
      <c r="K13" s="141">
        <v>200000</v>
      </c>
      <c r="L13" s="120"/>
      <c r="M13" s="120"/>
      <c r="N13" s="120"/>
      <c r="O13" s="120"/>
      <c r="P13" s="120"/>
      <c r="Q13" s="120"/>
      <c r="R13" s="141"/>
      <c r="S13" s="141"/>
      <c r="T13" s="141"/>
      <c r="U13" s="141"/>
      <c r="V13" s="141"/>
      <c r="W13" s="141"/>
    </row>
    <row r="14" ht="18.75" customHeight="1" spans="1:23">
      <c r="A14" s="176" t="s">
        <v>279</v>
      </c>
      <c r="B14" s="271" t="s">
        <v>290</v>
      </c>
      <c r="C14" s="24" t="s">
        <v>291</v>
      </c>
      <c r="D14" s="24" t="s">
        <v>70</v>
      </c>
      <c r="E14" s="25" t="s">
        <v>168</v>
      </c>
      <c r="F14" s="25" t="s">
        <v>103</v>
      </c>
      <c r="G14" s="25" t="s">
        <v>288</v>
      </c>
      <c r="H14" s="25" t="s">
        <v>289</v>
      </c>
      <c r="I14" s="141">
        <v>7549300</v>
      </c>
      <c r="J14" s="141">
        <v>7549300</v>
      </c>
      <c r="K14" s="141">
        <v>7549300</v>
      </c>
      <c r="L14" s="120"/>
      <c r="M14" s="120"/>
      <c r="N14" s="120"/>
      <c r="O14" s="120"/>
      <c r="P14" s="120"/>
      <c r="Q14" s="120"/>
      <c r="R14" s="141"/>
      <c r="S14" s="141"/>
      <c r="T14" s="141"/>
      <c r="U14" s="141"/>
      <c r="V14" s="141"/>
      <c r="W14" s="141"/>
    </row>
    <row r="15" ht="18.75" customHeight="1" spans="1:23">
      <c r="A15" s="176" t="s">
        <v>279</v>
      </c>
      <c r="B15" s="271" t="s">
        <v>290</v>
      </c>
      <c r="C15" s="24" t="s">
        <v>291</v>
      </c>
      <c r="D15" s="24" t="s">
        <v>70</v>
      </c>
      <c r="E15" s="25" t="s">
        <v>168</v>
      </c>
      <c r="F15" s="25" t="s">
        <v>103</v>
      </c>
      <c r="G15" s="25" t="s">
        <v>248</v>
      </c>
      <c r="H15" s="25" t="s">
        <v>249</v>
      </c>
      <c r="I15" s="141">
        <v>203700</v>
      </c>
      <c r="J15" s="141">
        <v>203700</v>
      </c>
      <c r="K15" s="141">
        <v>203700</v>
      </c>
      <c r="L15" s="120"/>
      <c r="M15" s="120"/>
      <c r="N15" s="120"/>
      <c r="O15" s="120"/>
      <c r="P15" s="120"/>
      <c r="Q15" s="120"/>
      <c r="R15" s="141"/>
      <c r="S15" s="141"/>
      <c r="T15" s="141"/>
      <c r="U15" s="141"/>
      <c r="V15" s="141"/>
      <c r="W15" s="141"/>
    </row>
    <row r="16" ht="18.75" customHeight="1" spans="1:23">
      <c r="A16" s="176" t="s">
        <v>279</v>
      </c>
      <c r="B16" s="271" t="s">
        <v>290</v>
      </c>
      <c r="C16" s="24" t="s">
        <v>291</v>
      </c>
      <c r="D16" s="24" t="s">
        <v>70</v>
      </c>
      <c r="E16" s="25" t="s">
        <v>168</v>
      </c>
      <c r="F16" s="25" t="s">
        <v>103</v>
      </c>
      <c r="G16" s="25" t="s">
        <v>244</v>
      </c>
      <c r="H16" s="25" t="s">
        <v>245</v>
      </c>
      <c r="I16" s="141">
        <v>170000</v>
      </c>
      <c r="J16" s="141">
        <v>170000</v>
      </c>
      <c r="K16" s="141">
        <v>170000</v>
      </c>
      <c r="L16" s="120"/>
      <c r="M16" s="120"/>
      <c r="N16" s="120"/>
      <c r="O16" s="120"/>
      <c r="P16" s="120"/>
      <c r="Q16" s="120"/>
      <c r="R16" s="141"/>
      <c r="S16" s="141"/>
      <c r="T16" s="141"/>
      <c r="U16" s="141"/>
      <c r="V16" s="141"/>
      <c r="W16" s="141"/>
    </row>
    <row r="17" ht="18.75" customHeight="1" spans="1:23">
      <c r="A17" s="176" t="s">
        <v>279</v>
      </c>
      <c r="B17" s="271" t="s">
        <v>290</v>
      </c>
      <c r="C17" s="24" t="s">
        <v>291</v>
      </c>
      <c r="D17" s="24" t="s">
        <v>70</v>
      </c>
      <c r="E17" s="25" t="s">
        <v>168</v>
      </c>
      <c r="F17" s="25" t="s">
        <v>103</v>
      </c>
      <c r="G17" s="25" t="s">
        <v>242</v>
      </c>
      <c r="H17" s="25" t="s">
        <v>243</v>
      </c>
      <c r="I17" s="141">
        <v>77000</v>
      </c>
      <c r="J17" s="141">
        <v>77000</v>
      </c>
      <c r="K17" s="141">
        <v>77000</v>
      </c>
      <c r="L17" s="120"/>
      <c r="M17" s="120"/>
      <c r="N17" s="120"/>
      <c r="O17" s="120"/>
      <c r="P17" s="120"/>
      <c r="Q17" s="120"/>
      <c r="R17" s="141"/>
      <c r="S17" s="141"/>
      <c r="T17" s="141"/>
      <c r="U17" s="141"/>
      <c r="V17" s="141"/>
      <c r="W17" s="141"/>
    </row>
    <row r="18" ht="18.75" customHeight="1" spans="1:23">
      <c r="A18" s="176" t="s">
        <v>279</v>
      </c>
      <c r="B18" s="271" t="s">
        <v>292</v>
      </c>
      <c r="C18" s="24" t="s">
        <v>293</v>
      </c>
      <c r="D18" s="24" t="s">
        <v>70</v>
      </c>
      <c r="E18" s="25" t="s">
        <v>168</v>
      </c>
      <c r="F18" s="25" t="s">
        <v>103</v>
      </c>
      <c r="G18" s="25" t="s">
        <v>288</v>
      </c>
      <c r="H18" s="25" t="s">
        <v>289</v>
      </c>
      <c r="I18" s="141">
        <v>1000000</v>
      </c>
      <c r="J18" s="141">
        <v>1000000</v>
      </c>
      <c r="K18" s="141">
        <v>1000000</v>
      </c>
      <c r="L18" s="120"/>
      <c r="M18" s="120"/>
      <c r="N18" s="120"/>
      <c r="O18" s="120"/>
      <c r="P18" s="120"/>
      <c r="Q18" s="120"/>
      <c r="R18" s="141"/>
      <c r="S18" s="141"/>
      <c r="T18" s="141"/>
      <c r="U18" s="141"/>
      <c r="V18" s="141"/>
      <c r="W18" s="141"/>
    </row>
    <row r="19" ht="18.75" customHeight="1" spans="1:23">
      <c r="A19" s="176" t="s">
        <v>279</v>
      </c>
      <c r="B19" s="271" t="s">
        <v>294</v>
      </c>
      <c r="C19" s="24" t="s">
        <v>295</v>
      </c>
      <c r="D19" s="24" t="s">
        <v>70</v>
      </c>
      <c r="E19" s="25" t="s">
        <v>169</v>
      </c>
      <c r="F19" s="25" t="s">
        <v>103</v>
      </c>
      <c r="G19" s="25" t="s">
        <v>288</v>
      </c>
      <c r="H19" s="25" t="s">
        <v>289</v>
      </c>
      <c r="I19" s="141">
        <v>70000</v>
      </c>
      <c r="J19" s="141">
        <v>70000</v>
      </c>
      <c r="K19" s="141">
        <v>70000</v>
      </c>
      <c r="L19" s="120"/>
      <c r="M19" s="120"/>
      <c r="N19" s="120"/>
      <c r="O19" s="120"/>
      <c r="P19" s="120"/>
      <c r="Q19" s="120"/>
      <c r="R19" s="141"/>
      <c r="S19" s="141"/>
      <c r="T19" s="141"/>
      <c r="U19" s="141"/>
      <c r="V19" s="141"/>
      <c r="W19" s="141"/>
    </row>
    <row r="20" ht="18.75" customHeight="1" spans="1:23">
      <c r="A20" s="176" t="s">
        <v>279</v>
      </c>
      <c r="B20" s="271" t="s">
        <v>296</v>
      </c>
      <c r="C20" s="24" t="s">
        <v>297</v>
      </c>
      <c r="D20" s="24" t="s">
        <v>70</v>
      </c>
      <c r="E20" s="25" t="s">
        <v>168</v>
      </c>
      <c r="F20" s="25" t="s">
        <v>103</v>
      </c>
      <c r="G20" s="25" t="s">
        <v>288</v>
      </c>
      <c r="H20" s="25" t="s">
        <v>289</v>
      </c>
      <c r="I20" s="141">
        <v>50000</v>
      </c>
      <c r="J20" s="141"/>
      <c r="K20" s="141"/>
      <c r="L20" s="120"/>
      <c r="M20" s="120"/>
      <c r="N20" s="120"/>
      <c r="O20" s="120"/>
      <c r="P20" s="120"/>
      <c r="Q20" s="120"/>
      <c r="R20" s="141">
        <v>50000</v>
      </c>
      <c r="S20" s="141"/>
      <c r="T20" s="141"/>
      <c r="U20" s="141"/>
      <c r="V20" s="141"/>
      <c r="W20" s="141">
        <v>50000</v>
      </c>
    </row>
    <row r="21" ht="18.75" customHeight="1" spans="1:23">
      <c r="A21" s="176" t="s">
        <v>279</v>
      </c>
      <c r="B21" s="271" t="s">
        <v>298</v>
      </c>
      <c r="C21" s="24" t="s">
        <v>299</v>
      </c>
      <c r="D21" s="24" t="s">
        <v>70</v>
      </c>
      <c r="E21" s="25" t="s">
        <v>168</v>
      </c>
      <c r="F21" s="25" t="s">
        <v>103</v>
      </c>
      <c r="G21" s="25" t="s">
        <v>240</v>
      </c>
      <c r="H21" s="25" t="s">
        <v>241</v>
      </c>
      <c r="I21" s="141">
        <v>600000</v>
      </c>
      <c r="J21" s="141"/>
      <c r="K21" s="141"/>
      <c r="L21" s="120"/>
      <c r="M21" s="120"/>
      <c r="N21" s="120"/>
      <c r="O21" s="120"/>
      <c r="P21" s="120"/>
      <c r="Q21" s="120"/>
      <c r="R21" s="141">
        <v>600000</v>
      </c>
      <c r="S21" s="141"/>
      <c r="T21" s="141"/>
      <c r="U21" s="141"/>
      <c r="V21" s="141"/>
      <c r="W21" s="141">
        <v>600000</v>
      </c>
    </row>
    <row r="22" ht="18.75" customHeight="1" spans="1:23">
      <c r="A22" s="176" t="s">
        <v>279</v>
      </c>
      <c r="B22" s="271" t="s">
        <v>300</v>
      </c>
      <c r="C22" s="24" t="s">
        <v>301</v>
      </c>
      <c r="D22" s="24" t="s">
        <v>70</v>
      </c>
      <c r="E22" s="25" t="s">
        <v>168</v>
      </c>
      <c r="F22" s="25" t="s">
        <v>103</v>
      </c>
      <c r="G22" s="25" t="s">
        <v>288</v>
      </c>
      <c r="H22" s="25" t="s">
        <v>289</v>
      </c>
      <c r="I22" s="141">
        <v>400000</v>
      </c>
      <c r="J22" s="141">
        <v>400000</v>
      </c>
      <c r="K22" s="141">
        <v>400000</v>
      </c>
      <c r="L22" s="120"/>
      <c r="M22" s="120"/>
      <c r="N22" s="120"/>
      <c r="O22" s="120"/>
      <c r="P22" s="120"/>
      <c r="Q22" s="120"/>
      <c r="R22" s="141"/>
      <c r="S22" s="141"/>
      <c r="T22" s="141"/>
      <c r="U22" s="141"/>
      <c r="V22" s="141"/>
      <c r="W22" s="141"/>
    </row>
    <row r="23" ht="18.75" customHeight="1" spans="1:23">
      <c r="A23" s="176" t="s">
        <v>279</v>
      </c>
      <c r="B23" s="271" t="s">
        <v>302</v>
      </c>
      <c r="C23" s="24" t="s">
        <v>303</v>
      </c>
      <c r="D23" s="24" t="s">
        <v>70</v>
      </c>
      <c r="E23" s="25" t="s">
        <v>168</v>
      </c>
      <c r="F23" s="25" t="s">
        <v>103</v>
      </c>
      <c r="G23" s="25" t="s">
        <v>288</v>
      </c>
      <c r="H23" s="25" t="s">
        <v>289</v>
      </c>
      <c r="I23" s="141">
        <v>600000</v>
      </c>
      <c r="J23" s="141">
        <v>600000</v>
      </c>
      <c r="K23" s="141">
        <v>600000</v>
      </c>
      <c r="L23" s="120"/>
      <c r="M23" s="120"/>
      <c r="N23" s="120"/>
      <c r="O23" s="120"/>
      <c r="P23" s="120"/>
      <c r="Q23" s="120"/>
      <c r="R23" s="141"/>
      <c r="S23" s="141"/>
      <c r="T23" s="141"/>
      <c r="U23" s="141"/>
      <c r="V23" s="141"/>
      <c r="W23" s="141"/>
    </row>
    <row r="24" ht="18.75" customHeight="1" spans="1:23">
      <c r="A24" s="176" t="s">
        <v>279</v>
      </c>
      <c r="B24" s="271" t="s">
        <v>304</v>
      </c>
      <c r="C24" s="24" t="s">
        <v>305</v>
      </c>
      <c r="D24" s="24" t="s">
        <v>70</v>
      </c>
      <c r="E24" s="25" t="s">
        <v>168</v>
      </c>
      <c r="F24" s="25" t="s">
        <v>103</v>
      </c>
      <c r="G24" s="25" t="s">
        <v>288</v>
      </c>
      <c r="H24" s="25" t="s">
        <v>289</v>
      </c>
      <c r="I24" s="141">
        <v>10000000</v>
      </c>
      <c r="J24" s="141"/>
      <c r="K24" s="141"/>
      <c r="L24" s="120"/>
      <c r="M24" s="120"/>
      <c r="N24" s="120"/>
      <c r="O24" s="120"/>
      <c r="P24" s="120"/>
      <c r="Q24" s="120"/>
      <c r="R24" s="141">
        <v>10000000</v>
      </c>
      <c r="S24" s="141"/>
      <c r="T24" s="141"/>
      <c r="U24" s="141"/>
      <c r="V24" s="141"/>
      <c r="W24" s="141">
        <v>10000000</v>
      </c>
    </row>
    <row r="25" ht="18.75" customHeight="1" spans="1:23">
      <c r="A25" s="176" t="s">
        <v>279</v>
      </c>
      <c r="B25" s="271" t="s">
        <v>306</v>
      </c>
      <c r="C25" s="24" t="s">
        <v>307</v>
      </c>
      <c r="D25" s="24" t="s">
        <v>70</v>
      </c>
      <c r="E25" s="25" t="s">
        <v>167</v>
      </c>
      <c r="F25" s="25" t="s">
        <v>102</v>
      </c>
      <c r="G25" s="25" t="s">
        <v>288</v>
      </c>
      <c r="H25" s="25" t="s">
        <v>289</v>
      </c>
      <c r="I25" s="141">
        <v>80000</v>
      </c>
      <c r="J25" s="141"/>
      <c r="K25" s="141"/>
      <c r="L25" s="120"/>
      <c r="M25" s="120"/>
      <c r="N25" s="120"/>
      <c r="O25" s="120"/>
      <c r="P25" s="120"/>
      <c r="Q25" s="120"/>
      <c r="R25" s="141">
        <v>80000</v>
      </c>
      <c r="S25" s="141"/>
      <c r="T25" s="141"/>
      <c r="U25" s="141"/>
      <c r="V25" s="141"/>
      <c r="W25" s="141">
        <v>80000</v>
      </c>
    </row>
    <row r="26" ht="18.75" customHeight="1" spans="1:23">
      <c r="A26" s="176" t="s">
        <v>279</v>
      </c>
      <c r="B26" s="271" t="s">
        <v>308</v>
      </c>
      <c r="C26" s="24" t="s">
        <v>309</v>
      </c>
      <c r="D26" s="24" t="s">
        <v>70</v>
      </c>
      <c r="E26" s="25" t="s">
        <v>167</v>
      </c>
      <c r="F26" s="25" t="s">
        <v>102</v>
      </c>
      <c r="G26" s="25" t="s">
        <v>288</v>
      </c>
      <c r="H26" s="25" t="s">
        <v>289</v>
      </c>
      <c r="I26" s="141">
        <v>135000</v>
      </c>
      <c r="J26" s="141"/>
      <c r="K26" s="141"/>
      <c r="L26" s="120"/>
      <c r="M26" s="120"/>
      <c r="N26" s="120"/>
      <c r="O26" s="120"/>
      <c r="P26" s="120"/>
      <c r="Q26" s="120"/>
      <c r="R26" s="141">
        <v>135000</v>
      </c>
      <c r="S26" s="141"/>
      <c r="T26" s="141"/>
      <c r="U26" s="141"/>
      <c r="V26" s="141"/>
      <c r="W26" s="141">
        <v>135000</v>
      </c>
    </row>
    <row r="27" ht="18.75" customHeight="1" spans="1:23">
      <c r="A27" s="176" t="s">
        <v>279</v>
      </c>
      <c r="B27" s="272" t="s">
        <v>310</v>
      </c>
      <c r="C27" s="24" t="s">
        <v>311</v>
      </c>
      <c r="D27" s="24" t="s">
        <v>70</v>
      </c>
      <c r="E27" s="25" t="s">
        <v>312</v>
      </c>
      <c r="F27" s="25" t="s">
        <v>123</v>
      </c>
      <c r="G27" s="25" t="s">
        <v>288</v>
      </c>
      <c r="H27" s="25" t="s">
        <v>289</v>
      </c>
      <c r="I27" s="141">
        <v>18000000</v>
      </c>
      <c r="J27" s="141"/>
      <c r="K27" s="141"/>
      <c r="L27" s="141">
        <v>18000000</v>
      </c>
      <c r="M27" s="120"/>
      <c r="N27" s="120"/>
      <c r="O27" s="120"/>
      <c r="P27" s="120"/>
      <c r="Q27" s="120"/>
      <c r="R27" s="141"/>
      <c r="S27" s="141"/>
      <c r="T27" s="141"/>
      <c r="U27" s="141"/>
      <c r="V27" s="141"/>
      <c r="W27" s="141"/>
    </row>
    <row r="28" ht="18.75" customHeight="1" spans="1:23">
      <c r="A28" s="178" t="s">
        <v>176</v>
      </c>
      <c r="B28" s="179"/>
      <c r="C28" s="179"/>
      <c r="D28" s="179"/>
      <c r="E28" s="179"/>
      <c r="F28" s="179"/>
      <c r="G28" s="179"/>
      <c r="H28" s="180"/>
      <c r="I28" s="141">
        <v>39633000</v>
      </c>
      <c r="J28" s="141">
        <v>10350000</v>
      </c>
      <c r="K28" s="141">
        <v>10350000</v>
      </c>
      <c r="L28" s="141">
        <v>18000000</v>
      </c>
      <c r="M28" s="120"/>
      <c r="N28" s="120"/>
      <c r="O28" s="120"/>
      <c r="P28" s="120"/>
      <c r="Q28" s="120"/>
      <c r="R28" s="141">
        <v>11283000</v>
      </c>
      <c r="S28" s="141"/>
      <c r="T28" s="141"/>
      <c r="U28" s="141"/>
      <c r="V28" s="141"/>
      <c r="W28" s="141">
        <v>11283000</v>
      </c>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9"/>
  <sheetViews>
    <sheetView showZeros="0" workbookViewId="0">
      <pane ySplit="1" topLeftCell="A36" activePane="bottomLeft" state="frozen"/>
      <selection/>
      <selection pane="bottomLeft" activeCell="B45" sqref="B45:B62"/>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313</v>
      </c>
    </row>
    <row r="3" ht="39.75" customHeight="1" spans="1:10">
      <c r="A3" s="67" t="str">
        <f>"2025"&amp;"年部门项目支出绩效目标表"</f>
        <v>2025年部门项目支出绩效目标表</v>
      </c>
      <c r="B3" s="5"/>
      <c r="C3" s="5"/>
      <c r="D3" s="5"/>
      <c r="E3" s="5"/>
      <c r="F3" s="68"/>
      <c r="G3" s="5"/>
      <c r="H3" s="68"/>
      <c r="I3" s="68"/>
      <c r="J3" s="5"/>
    </row>
    <row r="4" ht="17.25" customHeight="1" spans="1:1">
      <c r="A4" s="6" t="str">
        <f>"单位名称："&amp;"云南海口产业园区管理委员会"</f>
        <v>单位名称：云南海口产业园区管理委员会</v>
      </c>
    </row>
    <row r="5" ht="44.25" customHeight="1" spans="1:10">
      <c r="A5" s="69" t="s">
        <v>188</v>
      </c>
      <c r="B5" s="69" t="s">
        <v>314</v>
      </c>
      <c r="C5" s="69" t="s">
        <v>315</v>
      </c>
      <c r="D5" s="69" t="s">
        <v>316</v>
      </c>
      <c r="E5" s="69" t="s">
        <v>317</v>
      </c>
      <c r="F5" s="70" t="s">
        <v>318</v>
      </c>
      <c r="G5" s="69" t="s">
        <v>319</v>
      </c>
      <c r="H5" s="70" t="s">
        <v>320</v>
      </c>
      <c r="I5" s="70" t="s">
        <v>321</v>
      </c>
      <c r="J5" s="69" t="s">
        <v>322</v>
      </c>
    </row>
    <row r="6" ht="18.75" customHeight="1" spans="1:10">
      <c r="A6" s="160">
        <v>1</v>
      </c>
      <c r="B6" s="160">
        <v>2</v>
      </c>
      <c r="C6" s="160">
        <v>3</v>
      </c>
      <c r="D6" s="160">
        <v>4</v>
      </c>
      <c r="E6" s="160">
        <v>5</v>
      </c>
      <c r="F6" s="41">
        <v>6</v>
      </c>
      <c r="G6" s="160">
        <v>7</v>
      </c>
      <c r="H6" s="41">
        <v>8</v>
      </c>
      <c r="I6" s="41">
        <v>9</v>
      </c>
      <c r="J6" s="160">
        <v>10</v>
      </c>
    </row>
    <row r="7" ht="27" customHeight="1" spans="1:10">
      <c r="A7" s="35" t="s">
        <v>70</v>
      </c>
      <c r="B7" s="71"/>
      <c r="C7" s="71"/>
      <c r="D7" s="71"/>
      <c r="E7" s="55"/>
      <c r="F7" s="161"/>
      <c r="G7" s="55"/>
      <c r="H7" s="161"/>
      <c r="I7" s="161"/>
      <c r="J7" s="55"/>
    </row>
    <row r="8" ht="27" customHeight="1" spans="1:10">
      <c r="A8" s="162" t="s">
        <v>70</v>
      </c>
      <c r="B8" s="163"/>
      <c r="C8" s="163"/>
      <c r="D8" s="163"/>
      <c r="E8" s="163"/>
      <c r="F8" s="163"/>
      <c r="G8" s="163"/>
      <c r="H8" s="163"/>
      <c r="I8" s="163"/>
      <c r="J8" s="163"/>
    </row>
    <row r="9" customHeight="1" spans="1:10">
      <c r="A9" s="164" t="s">
        <v>283</v>
      </c>
      <c r="B9" s="163" t="s">
        <v>323</v>
      </c>
      <c r="C9" s="163" t="s">
        <v>324</v>
      </c>
      <c r="D9" s="163" t="s">
        <v>325</v>
      </c>
      <c r="E9" s="163" t="s">
        <v>326</v>
      </c>
      <c r="F9" s="163" t="s">
        <v>327</v>
      </c>
      <c r="G9" s="163" t="s">
        <v>328</v>
      </c>
      <c r="H9" s="163" t="s">
        <v>329</v>
      </c>
      <c r="I9" s="163" t="s">
        <v>330</v>
      </c>
      <c r="J9" s="163" t="s">
        <v>331</v>
      </c>
    </row>
    <row r="10" customHeight="1" spans="1:10">
      <c r="A10" s="164"/>
      <c r="B10" s="163" t="s">
        <v>323</v>
      </c>
      <c r="C10" s="163" t="s">
        <v>324</v>
      </c>
      <c r="D10" s="163" t="s">
        <v>325</v>
      </c>
      <c r="E10" s="163" t="s">
        <v>332</v>
      </c>
      <c r="F10" s="163" t="s">
        <v>327</v>
      </c>
      <c r="G10" s="163" t="s">
        <v>333</v>
      </c>
      <c r="H10" s="163" t="s">
        <v>334</v>
      </c>
      <c r="I10" s="163" t="s">
        <v>330</v>
      </c>
      <c r="J10" s="163" t="s">
        <v>331</v>
      </c>
    </row>
    <row r="11" customHeight="1" spans="1:10">
      <c r="A11" s="164"/>
      <c r="B11" s="163" t="s">
        <v>323</v>
      </c>
      <c r="C11" s="163" t="s">
        <v>324</v>
      </c>
      <c r="D11" s="163" t="s">
        <v>325</v>
      </c>
      <c r="E11" s="163" t="s">
        <v>335</v>
      </c>
      <c r="F11" s="163" t="s">
        <v>327</v>
      </c>
      <c r="G11" s="163" t="s">
        <v>336</v>
      </c>
      <c r="H11" s="163" t="s">
        <v>337</v>
      </c>
      <c r="I11" s="163" t="s">
        <v>330</v>
      </c>
      <c r="J11" s="163" t="s">
        <v>331</v>
      </c>
    </row>
    <row r="12" customHeight="1" spans="1:10">
      <c r="A12" s="164"/>
      <c r="B12" s="163" t="s">
        <v>323</v>
      </c>
      <c r="C12" s="163" t="s">
        <v>324</v>
      </c>
      <c r="D12" s="163" t="s">
        <v>338</v>
      </c>
      <c r="E12" s="163" t="s">
        <v>339</v>
      </c>
      <c r="F12" s="163" t="s">
        <v>327</v>
      </c>
      <c r="G12" s="163" t="s">
        <v>340</v>
      </c>
      <c r="H12" s="163" t="s">
        <v>337</v>
      </c>
      <c r="I12" s="163" t="s">
        <v>330</v>
      </c>
      <c r="J12" s="163" t="s">
        <v>331</v>
      </c>
    </row>
    <row r="13" customHeight="1" spans="1:10">
      <c r="A13" s="164"/>
      <c r="B13" s="163" t="s">
        <v>323</v>
      </c>
      <c r="C13" s="163" t="s">
        <v>324</v>
      </c>
      <c r="D13" s="163" t="s">
        <v>338</v>
      </c>
      <c r="E13" s="163" t="s">
        <v>341</v>
      </c>
      <c r="F13" s="163" t="s">
        <v>327</v>
      </c>
      <c r="G13" s="163" t="s">
        <v>342</v>
      </c>
      <c r="H13" s="163" t="s">
        <v>337</v>
      </c>
      <c r="I13" s="163" t="s">
        <v>330</v>
      </c>
      <c r="J13" s="163" t="s">
        <v>331</v>
      </c>
    </row>
    <row r="14" customHeight="1" spans="1:10">
      <c r="A14" s="164"/>
      <c r="B14" s="163" t="s">
        <v>323</v>
      </c>
      <c r="C14" s="163" t="s">
        <v>324</v>
      </c>
      <c r="D14" s="163" t="s">
        <v>343</v>
      </c>
      <c r="E14" s="163" t="s">
        <v>344</v>
      </c>
      <c r="F14" s="163" t="s">
        <v>327</v>
      </c>
      <c r="G14" s="163" t="s">
        <v>345</v>
      </c>
      <c r="H14" s="163" t="s">
        <v>346</v>
      </c>
      <c r="I14" s="163" t="s">
        <v>330</v>
      </c>
      <c r="J14" s="163" t="s">
        <v>331</v>
      </c>
    </row>
    <row r="15" customHeight="1" spans="1:10">
      <c r="A15" s="164"/>
      <c r="B15" s="163" t="s">
        <v>323</v>
      </c>
      <c r="C15" s="163" t="s">
        <v>324</v>
      </c>
      <c r="D15" s="163" t="s">
        <v>347</v>
      </c>
      <c r="E15" s="163" t="s">
        <v>348</v>
      </c>
      <c r="F15" s="163" t="s">
        <v>327</v>
      </c>
      <c r="G15" s="163" t="s">
        <v>349</v>
      </c>
      <c r="H15" s="163" t="s">
        <v>350</v>
      </c>
      <c r="I15" s="163" t="s">
        <v>330</v>
      </c>
      <c r="J15" s="163" t="s">
        <v>331</v>
      </c>
    </row>
    <row r="16" customHeight="1" spans="1:10">
      <c r="A16" s="164"/>
      <c r="B16" s="163" t="s">
        <v>323</v>
      </c>
      <c r="C16" s="163" t="s">
        <v>351</v>
      </c>
      <c r="D16" s="163" t="s">
        <v>352</v>
      </c>
      <c r="E16" s="163" t="s">
        <v>353</v>
      </c>
      <c r="F16" s="163" t="s">
        <v>327</v>
      </c>
      <c r="G16" s="163" t="s">
        <v>342</v>
      </c>
      <c r="H16" s="163" t="s">
        <v>337</v>
      </c>
      <c r="I16" s="163" t="s">
        <v>330</v>
      </c>
      <c r="J16" s="163" t="s">
        <v>331</v>
      </c>
    </row>
    <row r="17" customHeight="1" spans="1:10">
      <c r="A17" s="164"/>
      <c r="B17" s="163" t="s">
        <v>323</v>
      </c>
      <c r="C17" s="163" t="s">
        <v>351</v>
      </c>
      <c r="D17" s="163" t="s">
        <v>354</v>
      </c>
      <c r="E17" s="163" t="s">
        <v>355</v>
      </c>
      <c r="F17" s="163" t="s">
        <v>327</v>
      </c>
      <c r="G17" s="163" t="s">
        <v>342</v>
      </c>
      <c r="H17" s="163" t="s">
        <v>337</v>
      </c>
      <c r="I17" s="163" t="s">
        <v>330</v>
      </c>
      <c r="J17" s="163" t="s">
        <v>331</v>
      </c>
    </row>
    <row r="18" customHeight="1" spans="1:10">
      <c r="A18" s="164"/>
      <c r="B18" s="163" t="s">
        <v>323</v>
      </c>
      <c r="C18" s="163" t="s">
        <v>356</v>
      </c>
      <c r="D18" s="163" t="s">
        <v>357</v>
      </c>
      <c r="E18" s="163" t="s">
        <v>358</v>
      </c>
      <c r="F18" s="163" t="s">
        <v>327</v>
      </c>
      <c r="G18" s="163" t="s">
        <v>342</v>
      </c>
      <c r="H18" s="163" t="s">
        <v>337</v>
      </c>
      <c r="I18" s="163" t="s">
        <v>330</v>
      </c>
      <c r="J18" s="163" t="s">
        <v>331</v>
      </c>
    </row>
    <row r="19" customHeight="1" spans="1:10">
      <c r="A19" s="164" t="s">
        <v>305</v>
      </c>
      <c r="B19" s="163" t="s">
        <v>359</v>
      </c>
      <c r="C19" s="163" t="s">
        <v>324</v>
      </c>
      <c r="D19" s="163" t="s">
        <v>325</v>
      </c>
      <c r="E19" s="163" t="s">
        <v>360</v>
      </c>
      <c r="F19" s="163" t="s">
        <v>327</v>
      </c>
      <c r="G19" s="163" t="s">
        <v>361</v>
      </c>
      <c r="H19" s="163" t="s">
        <v>350</v>
      </c>
      <c r="I19" s="163" t="s">
        <v>330</v>
      </c>
      <c r="J19" s="163" t="s">
        <v>362</v>
      </c>
    </row>
    <row r="20" customHeight="1" spans="1:10">
      <c r="A20" s="164"/>
      <c r="B20" s="163" t="s">
        <v>359</v>
      </c>
      <c r="C20" s="163" t="s">
        <v>324</v>
      </c>
      <c r="D20" s="163" t="s">
        <v>325</v>
      </c>
      <c r="E20" s="163" t="s">
        <v>363</v>
      </c>
      <c r="F20" s="163" t="s">
        <v>327</v>
      </c>
      <c r="G20" s="163" t="s">
        <v>364</v>
      </c>
      <c r="H20" s="163" t="s">
        <v>350</v>
      </c>
      <c r="I20" s="163" t="s">
        <v>330</v>
      </c>
      <c r="J20" s="163" t="s">
        <v>362</v>
      </c>
    </row>
    <row r="21" customHeight="1" spans="1:10">
      <c r="A21" s="164"/>
      <c r="B21" s="163" t="s">
        <v>359</v>
      </c>
      <c r="C21" s="163" t="s">
        <v>324</v>
      </c>
      <c r="D21" s="163" t="s">
        <v>325</v>
      </c>
      <c r="E21" s="163" t="s">
        <v>365</v>
      </c>
      <c r="F21" s="163" t="s">
        <v>327</v>
      </c>
      <c r="G21" s="163" t="s">
        <v>366</v>
      </c>
      <c r="H21" s="163" t="s">
        <v>350</v>
      </c>
      <c r="I21" s="163" t="s">
        <v>330</v>
      </c>
      <c r="J21" s="163" t="s">
        <v>362</v>
      </c>
    </row>
    <row r="22" customHeight="1" spans="1:10">
      <c r="A22" s="164"/>
      <c r="B22" s="163" t="s">
        <v>359</v>
      </c>
      <c r="C22" s="163" t="s">
        <v>324</v>
      </c>
      <c r="D22" s="163" t="s">
        <v>325</v>
      </c>
      <c r="E22" s="163" t="s">
        <v>367</v>
      </c>
      <c r="F22" s="163" t="s">
        <v>327</v>
      </c>
      <c r="G22" s="163" t="s">
        <v>368</v>
      </c>
      <c r="H22" s="163" t="s">
        <v>350</v>
      </c>
      <c r="I22" s="163" t="s">
        <v>330</v>
      </c>
      <c r="J22" s="163" t="s">
        <v>362</v>
      </c>
    </row>
    <row r="23" customHeight="1" spans="1:10">
      <c r="A23" s="164"/>
      <c r="B23" s="163" t="s">
        <v>359</v>
      </c>
      <c r="C23" s="163" t="s">
        <v>324</v>
      </c>
      <c r="D23" s="163" t="s">
        <v>325</v>
      </c>
      <c r="E23" s="163" t="s">
        <v>369</v>
      </c>
      <c r="F23" s="163" t="s">
        <v>327</v>
      </c>
      <c r="G23" s="163" t="s">
        <v>370</v>
      </c>
      <c r="H23" s="163" t="s">
        <v>371</v>
      </c>
      <c r="I23" s="163" t="s">
        <v>330</v>
      </c>
      <c r="J23" s="163" t="s">
        <v>362</v>
      </c>
    </row>
    <row r="24" customHeight="1" spans="1:10">
      <c r="A24" s="164"/>
      <c r="B24" s="163" t="s">
        <v>359</v>
      </c>
      <c r="C24" s="163" t="s">
        <v>324</v>
      </c>
      <c r="D24" s="163" t="s">
        <v>338</v>
      </c>
      <c r="E24" s="163" t="s">
        <v>372</v>
      </c>
      <c r="F24" s="163" t="s">
        <v>327</v>
      </c>
      <c r="G24" s="163" t="s">
        <v>342</v>
      </c>
      <c r="H24" s="163" t="s">
        <v>337</v>
      </c>
      <c r="I24" s="163" t="s">
        <v>330</v>
      </c>
      <c r="J24" s="163" t="s">
        <v>362</v>
      </c>
    </row>
    <row r="25" customHeight="1" spans="1:10">
      <c r="A25" s="164"/>
      <c r="B25" s="163" t="s">
        <v>359</v>
      </c>
      <c r="C25" s="163" t="s">
        <v>324</v>
      </c>
      <c r="D25" s="163" t="s">
        <v>343</v>
      </c>
      <c r="E25" s="163" t="s">
        <v>373</v>
      </c>
      <c r="F25" s="163" t="s">
        <v>327</v>
      </c>
      <c r="G25" s="163" t="s">
        <v>374</v>
      </c>
      <c r="H25" s="163" t="s">
        <v>375</v>
      </c>
      <c r="I25" s="163" t="s">
        <v>330</v>
      </c>
      <c r="J25" s="163" t="s">
        <v>362</v>
      </c>
    </row>
    <row r="26" customHeight="1" spans="1:10">
      <c r="A26" s="164"/>
      <c r="B26" s="163" t="s">
        <v>359</v>
      </c>
      <c r="C26" s="163" t="s">
        <v>324</v>
      </c>
      <c r="D26" s="163" t="s">
        <v>347</v>
      </c>
      <c r="E26" s="163" t="s">
        <v>376</v>
      </c>
      <c r="F26" s="163" t="s">
        <v>327</v>
      </c>
      <c r="G26" s="163" t="s">
        <v>377</v>
      </c>
      <c r="H26" s="163" t="s">
        <v>350</v>
      </c>
      <c r="I26" s="163" t="s">
        <v>330</v>
      </c>
      <c r="J26" s="163" t="s">
        <v>362</v>
      </c>
    </row>
    <row r="27" customHeight="1" spans="1:10">
      <c r="A27" s="164"/>
      <c r="B27" s="163" t="s">
        <v>359</v>
      </c>
      <c r="C27" s="163" t="s">
        <v>351</v>
      </c>
      <c r="D27" s="163" t="s">
        <v>378</v>
      </c>
      <c r="E27" s="163" t="s">
        <v>379</v>
      </c>
      <c r="F27" s="163" t="s">
        <v>327</v>
      </c>
      <c r="G27" s="163" t="s">
        <v>380</v>
      </c>
      <c r="H27" s="163" t="s">
        <v>350</v>
      </c>
      <c r="I27" s="163" t="s">
        <v>330</v>
      </c>
      <c r="J27" s="163" t="s">
        <v>362</v>
      </c>
    </row>
    <row r="28" customHeight="1" spans="1:10">
      <c r="A28" s="164"/>
      <c r="B28" s="163" t="s">
        <v>359</v>
      </c>
      <c r="C28" s="163" t="s">
        <v>351</v>
      </c>
      <c r="D28" s="163" t="s">
        <v>378</v>
      </c>
      <c r="E28" s="163" t="s">
        <v>381</v>
      </c>
      <c r="F28" s="163" t="s">
        <v>327</v>
      </c>
      <c r="G28" s="163" t="s">
        <v>382</v>
      </c>
      <c r="H28" s="163" t="s">
        <v>350</v>
      </c>
      <c r="I28" s="163" t="s">
        <v>330</v>
      </c>
      <c r="J28" s="163" t="s">
        <v>362</v>
      </c>
    </row>
    <row r="29" customHeight="1" spans="1:10">
      <c r="A29" s="164"/>
      <c r="B29" s="163" t="s">
        <v>359</v>
      </c>
      <c r="C29" s="163" t="s">
        <v>351</v>
      </c>
      <c r="D29" s="163" t="s">
        <v>378</v>
      </c>
      <c r="E29" s="163" t="s">
        <v>383</v>
      </c>
      <c r="F29" s="163" t="s">
        <v>327</v>
      </c>
      <c r="G29" s="163" t="s">
        <v>384</v>
      </c>
      <c r="H29" s="163" t="s">
        <v>350</v>
      </c>
      <c r="I29" s="163" t="s">
        <v>330</v>
      </c>
      <c r="J29" s="163" t="s">
        <v>362</v>
      </c>
    </row>
    <row r="30" customHeight="1" spans="1:10">
      <c r="A30" s="164"/>
      <c r="B30" s="163" t="s">
        <v>359</v>
      </c>
      <c r="C30" s="163" t="s">
        <v>351</v>
      </c>
      <c r="D30" s="163" t="s">
        <v>378</v>
      </c>
      <c r="E30" s="163" t="s">
        <v>385</v>
      </c>
      <c r="F30" s="163" t="s">
        <v>327</v>
      </c>
      <c r="G30" s="163" t="s">
        <v>386</v>
      </c>
      <c r="H30" s="163" t="s">
        <v>371</v>
      </c>
      <c r="I30" s="163" t="s">
        <v>330</v>
      </c>
      <c r="J30" s="163" t="s">
        <v>362</v>
      </c>
    </row>
    <row r="31" customHeight="1" spans="1:10">
      <c r="A31" s="164"/>
      <c r="B31" s="163" t="s">
        <v>359</v>
      </c>
      <c r="C31" s="163" t="s">
        <v>351</v>
      </c>
      <c r="D31" s="163" t="s">
        <v>352</v>
      </c>
      <c r="E31" s="163" t="s">
        <v>387</v>
      </c>
      <c r="F31" s="163" t="s">
        <v>327</v>
      </c>
      <c r="G31" s="163" t="s">
        <v>388</v>
      </c>
      <c r="H31" s="163" t="s">
        <v>329</v>
      </c>
      <c r="I31" s="163" t="s">
        <v>330</v>
      </c>
      <c r="J31" s="163" t="s">
        <v>362</v>
      </c>
    </row>
    <row r="32" customHeight="1" spans="1:10">
      <c r="A32" s="164"/>
      <c r="B32" s="163" t="s">
        <v>359</v>
      </c>
      <c r="C32" s="163" t="s">
        <v>351</v>
      </c>
      <c r="D32" s="163" t="s">
        <v>352</v>
      </c>
      <c r="E32" s="163" t="s">
        <v>389</v>
      </c>
      <c r="F32" s="163" t="s">
        <v>327</v>
      </c>
      <c r="G32" s="163" t="s">
        <v>390</v>
      </c>
      <c r="H32" s="163" t="s">
        <v>350</v>
      </c>
      <c r="I32" s="163" t="s">
        <v>330</v>
      </c>
      <c r="J32" s="163" t="s">
        <v>362</v>
      </c>
    </row>
    <row r="33" customHeight="1" spans="1:10">
      <c r="A33" s="164"/>
      <c r="B33" s="163" t="s">
        <v>359</v>
      </c>
      <c r="C33" s="163" t="s">
        <v>351</v>
      </c>
      <c r="D33" s="163" t="s">
        <v>352</v>
      </c>
      <c r="E33" s="163" t="s">
        <v>391</v>
      </c>
      <c r="F33" s="163" t="s">
        <v>327</v>
      </c>
      <c r="G33" s="163" t="s">
        <v>392</v>
      </c>
      <c r="H33" s="163" t="s">
        <v>350</v>
      </c>
      <c r="I33" s="163" t="s">
        <v>330</v>
      </c>
      <c r="J33" s="163" t="s">
        <v>362</v>
      </c>
    </row>
    <row r="34" customHeight="1" spans="1:10">
      <c r="A34" s="164"/>
      <c r="B34" s="163" t="s">
        <v>359</v>
      </c>
      <c r="C34" s="163" t="s">
        <v>351</v>
      </c>
      <c r="D34" s="163" t="s">
        <v>354</v>
      </c>
      <c r="E34" s="163" t="s">
        <v>393</v>
      </c>
      <c r="F34" s="163" t="s">
        <v>327</v>
      </c>
      <c r="G34" s="163" t="s">
        <v>394</v>
      </c>
      <c r="H34" s="163" t="s">
        <v>337</v>
      </c>
      <c r="I34" s="163" t="s">
        <v>330</v>
      </c>
      <c r="J34" s="163" t="s">
        <v>362</v>
      </c>
    </row>
    <row r="35" customHeight="1" spans="1:10">
      <c r="A35" s="164"/>
      <c r="B35" s="163" t="s">
        <v>359</v>
      </c>
      <c r="C35" s="163" t="s">
        <v>356</v>
      </c>
      <c r="D35" s="163" t="s">
        <v>357</v>
      </c>
      <c r="E35" s="163" t="s">
        <v>395</v>
      </c>
      <c r="F35" s="163" t="s">
        <v>327</v>
      </c>
      <c r="G35" s="163" t="s">
        <v>396</v>
      </c>
      <c r="H35" s="163" t="s">
        <v>337</v>
      </c>
      <c r="I35" s="163" t="s">
        <v>330</v>
      </c>
      <c r="J35" s="163" t="s">
        <v>362</v>
      </c>
    </row>
    <row r="36" customHeight="1" spans="1:10">
      <c r="A36" s="164"/>
      <c r="B36" s="163" t="s">
        <v>359</v>
      </c>
      <c r="C36" s="163" t="s">
        <v>356</v>
      </c>
      <c r="D36" s="163" t="s">
        <v>357</v>
      </c>
      <c r="E36" s="163" t="s">
        <v>397</v>
      </c>
      <c r="F36" s="163" t="s">
        <v>327</v>
      </c>
      <c r="G36" s="163" t="s">
        <v>396</v>
      </c>
      <c r="H36" s="163" t="s">
        <v>337</v>
      </c>
      <c r="I36" s="163" t="s">
        <v>330</v>
      </c>
      <c r="J36" s="163" t="s">
        <v>362</v>
      </c>
    </row>
    <row r="37" customHeight="1" spans="1:10">
      <c r="A37" s="164" t="s">
        <v>285</v>
      </c>
      <c r="B37" s="163" t="s">
        <v>398</v>
      </c>
      <c r="C37" s="163" t="s">
        <v>324</v>
      </c>
      <c r="D37" s="163" t="s">
        <v>325</v>
      </c>
      <c r="E37" s="163" t="s">
        <v>399</v>
      </c>
      <c r="F37" s="163" t="s">
        <v>327</v>
      </c>
      <c r="G37" s="163" t="s">
        <v>400</v>
      </c>
      <c r="H37" s="163" t="s">
        <v>401</v>
      </c>
      <c r="I37" s="163" t="s">
        <v>330</v>
      </c>
      <c r="J37" s="163" t="s">
        <v>402</v>
      </c>
    </row>
    <row r="38" customHeight="1" spans="1:10">
      <c r="A38" s="164"/>
      <c r="B38" s="163" t="s">
        <v>398</v>
      </c>
      <c r="C38" s="163" t="s">
        <v>324</v>
      </c>
      <c r="D38" s="163" t="s">
        <v>338</v>
      </c>
      <c r="E38" s="163" t="s">
        <v>403</v>
      </c>
      <c r="F38" s="163" t="s">
        <v>327</v>
      </c>
      <c r="G38" s="163" t="s">
        <v>404</v>
      </c>
      <c r="H38" s="163" t="s">
        <v>337</v>
      </c>
      <c r="I38" s="163" t="s">
        <v>330</v>
      </c>
      <c r="J38" s="163" t="s">
        <v>402</v>
      </c>
    </row>
    <row r="39" customHeight="1" spans="1:10">
      <c r="A39" s="164"/>
      <c r="B39" s="163" t="s">
        <v>398</v>
      </c>
      <c r="C39" s="163" t="s">
        <v>324</v>
      </c>
      <c r="D39" s="163" t="s">
        <v>343</v>
      </c>
      <c r="E39" s="163" t="s">
        <v>399</v>
      </c>
      <c r="F39" s="163" t="s">
        <v>327</v>
      </c>
      <c r="G39" s="163" t="s">
        <v>405</v>
      </c>
      <c r="H39" s="163" t="s">
        <v>375</v>
      </c>
      <c r="I39" s="163" t="s">
        <v>330</v>
      </c>
      <c r="J39" s="163" t="s">
        <v>402</v>
      </c>
    </row>
    <row r="40" customHeight="1" spans="1:10">
      <c r="A40" s="164"/>
      <c r="B40" s="163" t="s">
        <v>398</v>
      </c>
      <c r="C40" s="163" t="s">
        <v>324</v>
      </c>
      <c r="D40" s="163" t="s">
        <v>347</v>
      </c>
      <c r="E40" s="163" t="s">
        <v>348</v>
      </c>
      <c r="F40" s="163" t="s">
        <v>327</v>
      </c>
      <c r="G40" s="163" t="s">
        <v>406</v>
      </c>
      <c r="H40" s="163" t="s">
        <v>350</v>
      </c>
      <c r="I40" s="163" t="s">
        <v>330</v>
      </c>
      <c r="J40" s="163" t="s">
        <v>402</v>
      </c>
    </row>
    <row r="41" customHeight="1" spans="1:10">
      <c r="A41" s="164"/>
      <c r="B41" s="163" t="s">
        <v>398</v>
      </c>
      <c r="C41" s="163" t="s">
        <v>351</v>
      </c>
      <c r="D41" s="163" t="s">
        <v>352</v>
      </c>
      <c r="E41" s="163" t="s">
        <v>399</v>
      </c>
      <c r="F41" s="163" t="s">
        <v>327</v>
      </c>
      <c r="G41" s="163" t="s">
        <v>407</v>
      </c>
      <c r="H41" s="163" t="s">
        <v>337</v>
      </c>
      <c r="I41" s="163" t="s">
        <v>330</v>
      </c>
      <c r="J41" s="163" t="s">
        <v>402</v>
      </c>
    </row>
    <row r="42" customHeight="1" spans="1:10">
      <c r="A42" s="164"/>
      <c r="B42" s="163" t="s">
        <v>398</v>
      </c>
      <c r="C42" s="163" t="s">
        <v>351</v>
      </c>
      <c r="D42" s="163" t="s">
        <v>354</v>
      </c>
      <c r="E42" s="163" t="s">
        <v>408</v>
      </c>
      <c r="F42" s="163" t="s">
        <v>327</v>
      </c>
      <c r="G42" s="163" t="s">
        <v>409</v>
      </c>
      <c r="H42" s="163" t="s">
        <v>337</v>
      </c>
      <c r="I42" s="163" t="s">
        <v>330</v>
      </c>
      <c r="J42" s="163" t="s">
        <v>402</v>
      </c>
    </row>
    <row r="43" customHeight="1" spans="1:10">
      <c r="A43" s="164"/>
      <c r="B43" s="163" t="s">
        <v>398</v>
      </c>
      <c r="C43" s="163" t="s">
        <v>356</v>
      </c>
      <c r="D43" s="163" t="s">
        <v>357</v>
      </c>
      <c r="E43" s="163" t="s">
        <v>410</v>
      </c>
      <c r="F43" s="163" t="s">
        <v>411</v>
      </c>
      <c r="G43" s="163" t="s">
        <v>396</v>
      </c>
      <c r="H43" s="163" t="s">
        <v>337</v>
      </c>
      <c r="I43" s="163" t="s">
        <v>330</v>
      </c>
      <c r="J43" s="163" t="s">
        <v>402</v>
      </c>
    </row>
    <row r="44" customHeight="1" spans="1:10">
      <c r="A44" s="164"/>
      <c r="B44" s="163" t="s">
        <v>398</v>
      </c>
      <c r="C44" s="163" t="s">
        <v>356</v>
      </c>
      <c r="D44" s="163" t="s">
        <v>357</v>
      </c>
      <c r="E44" s="163" t="s">
        <v>412</v>
      </c>
      <c r="F44" s="163" t="s">
        <v>411</v>
      </c>
      <c r="G44" s="163" t="s">
        <v>396</v>
      </c>
      <c r="H44" s="163" t="s">
        <v>337</v>
      </c>
      <c r="I44" s="163" t="s">
        <v>330</v>
      </c>
      <c r="J44" s="163" t="s">
        <v>402</v>
      </c>
    </row>
    <row r="45" customHeight="1" spans="1:10">
      <c r="A45" s="164" t="s">
        <v>295</v>
      </c>
      <c r="B45" s="165" t="s">
        <v>413</v>
      </c>
      <c r="C45" s="163" t="s">
        <v>324</v>
      </c>
      <c r="D45" s="163" t="s">
        <v>325</v>
      </c>
      <c r="E45" s="163" t="s">
        <v>414</v>
      </c>
      <c r="F45" s="163" t="s">
        <v>327</v>
      </c>
      <c r="G45" s="163" t="s">
        <v>415</v>
      </c>
      <c r="H45" s="163" t="s">
        <v>329</v>
      </c>
      <c r="I45" s="163" t="s">
        <v>330</v>
      </c>
      <c r="J45" s="163" t="s">
        <v>416</v>
      </c>
    </row>
    <row r="46" customHeight="1" spans="1:10">
      <c r="A46" s="164"/>
      <c r="B46" s="166"/>
      <c r="C46" s="163" t="s">
        <v>324</v>
      </c>
      <c r="D46" s="163" t="s">
        <v>325</v>
      </c>
      <c r="E46" s="163" t="s">
        <v>417</v>
      </c>
      <c r="F46" s="163" t="s">
        <v>327</v>
      </c>
      <c r="G46" s="163" t="s">
        <v>93</v>
      </c>
      <c r="H46" s="163" t="s">
        <v>329</v>
      </c>
      <c r="I46" s="163" t="s">
        <v>330</v>
      </c>
      <c r="J46" s="163" t="s">
        <v>416</v>
      </c>
    </row>
    <row r="47" customHeight="1" spans="1:10">
      <c r="A47" s="164"/>
      <c r="B47" s="166"/>
      <c r="C47" s="163" t="s">
        <v>324</v>
      </c>
      <c r="D47" s="163" t="s">
        <v>325</v>
      </c>
      <c r="E47" s="163" t="s">
        <v>418</v>
      </c>
      <c r="F47" s="163" t="s">
        <v>327</v>
      </c>
      <c r="G47" s="163" t="s">
        <v>419</v>
      </c>
      <c r="H47" s="163" t="s">
        <v>350</v>
      </c>
      <c r="I47" s="163" t="s">
        <v>330</v>
      </c>
      <c r="J47" s="163" t="s">
        <v>416</v>
      </c>
    </row>
    <row r="48" customHeight="1" spans="1:10">
      <c r="A48" s="164"/>
      <c r="B48" s="166"/>
      <c r="C48" s="163" t="s">
        <v>324</v>
      </c>
      <c r="D48" s="163" t="s">
        <v>325</v>
      </c>
      <c r="E48" s="163" t="s">
        <v>420</v>
      </c>
      <c r="F48" s="163" t="s">
        <v>327</v>
      </c>
      <c r="G48" s="163" t="s">
        <v>421</v>
      </c>
      <c r="H48" s="163" t="s">
        <v>334</v>
      </c>
      <c r="I48" s="163" t="s">
        <v>330</v>
      </c>
      <c r="J48" s="163" t="s">
        <v>416</v>
      </c>
    </row>
    <row r="49" customHeight="1" spans="1:10">
      <c r="A49" s="164"/>
      <c r="B49" s="166"/>
      <c r="C49" s="163" t="s">
        <v>324</v>
      </c>
      <c r="D49" s="163" t="s">
        <v>325</v>
      </c>
      <c r="E49" s="163" t="s">
        <v>422</v>
      </c>
      <c r="F49" s="163" t="s">
        <v>327</v>
      </c>
      <c r="G49" s="163" t="s">
        <v>423</v>
      </c>
      <c r="H49" s="163" t="s">
        <v>424</v>
      </c>
      <c r="I49" s="163" t="s">
        <v>330</v>
      </c>
      <c r="J49" s="163" t="s">
        <v>416</v>
      </c>
    </row>
    <row r="50" customHeight="1" spans="1:10">
      <c r="A50" s="164"/>
      <c r="B50" s="166"/>
      <c r="C50" s="163" t="s">
        <v>324</v>
      </c>
      <c r="D50" s="163" t="s">
        <v>325</v>
      </c>
      <c r="E50" s="163" t="s">
        <v>425</v>
      </c>
      <c r="F50" s="163" t="s">
        <v>327</v>
      </c>
      <c r="G50" s="163" t="s">
        <v>426</v>
      </c>
      <c r="H50" s="163" t="s">
        <v>427</v>
      </c>
      <c r="I50" s="163" t="s">
        <v>330</v>
      </c>
      <c r="J50" s="163" t="s">
        <v>416</v>
      </c>
    </row>
    <row r="51" customHeight="1" spans="1:10">
      <c r="A51" s="164"/>
      <c r="B51" s="166"/>
      <c r="C51" s="163" t="s">
        <v>324</v>
      </c>
      <c r="D51" s="163" t="s">
        <v>325</v>
      </c>
      <c r="E51" s="163" t="s">
        <v>428</v>
      </c>
      <c r="F51" s="163" t="s">
        <v>327</v>
      </c>
      <c r="G51" s="163" t="s">
        <v>429</v>
      </c>
      <c r="H51" s="163" t="s">
        <v>334</v>
      </c>
      <c r="I51" s="163" t="s">
        <v>330</v>
      </c>
      <c r="J51" s="163" t="s">
        <v>416</v>
      </c>
    </row>
    <row r="52" customHeight="1" spans="1:10">
      <c r="A52" s="164"/>
      <c r="B52" s="166"/>
      <c r="C52" s="163" t="s">
        <v>324</v>
      </c>
      <c r="D52" s="163" t="s">
        <v>325</v>
      </c>
      <c r="E52" s="163" t="s">
        <v>430</v>
      </c>
      <c r="F52" s="163" t="s">
        <v>327</v>
      </c>
      <c r="G52" s="163" t="s">
        <v>426</v>
      </c>
      <c r="H52" s="163" t="s">
        <v>424</v>
      </c>
      <c r="I52" s="163" t="s">
        <v>330</v>
      </c>
      <c r="J52" s="163" t="s">
        <v>416</v>
      </c>
    </row>
    <row r="53" customHeight="1" spans="1:10">
      <c r="A53" s="164"/>
      <c r="B53" s="166"/>
      <c r="C53" s="163" t="s">
        <v>324</v>
      </c>
      <c r="D53" s="163" t="s">
        <v>325</v>
      </c>
      <c r="E53" s="163" t="s">
        <v>431</v>
      </c>
      <c r="F53" s="163" t="s">
        <v>327</v>
      </c>
      <c r="G53" s="163" t="s">
        <v>432</v>
      </c>
      <c r="H53" s="163" t="s">
        <v>427</v>
      </c>
      <c r="I53" s="163" t="s">
        <v>330</v>
      </c>
      <c r="J53" s="163" t="s">
        <v>416</v>
      </c>
    </row>
    <row r="54" customHeight="1" spans="1:10">
      <c r="A54" s="164"/>
      <c r="B54" s="166"/>
      <c r="C54" s="163" t="s">
        <v>324</v>
      </c>
      <c r="D54" s="163" t="s">
        <v>338</v>
      </c>
      <c r="E54" s="163" t="s">
        <v>433</v>
      </c>
      <c r="F54" s="163" t="s">
        <v>327</v>
      </c>
      <c r="G54" s="163" t="s">
        <v>342</v>
      </c>
      <c r="H54" s="163" t="s">
        <v>337</v>
      </c>
      <c r="I54" s="163" t="s">
        <v>330</v>
      </c>
      <c r="J54" s="163" t="s">
        <v>416</v>
      </c>
    </row>
    <row r="55" customHeight="1" spans="1:10">
      <c r="A55" s="164"/>
      <c r="B55" s="166"/>
      <c r="C55" s="163" t="s">
        <v>324</v>
      </c>
      <c r="D55" s="163" t="s">
        <v>343</v>
      </c>
      <c r="E55" s="163" t="s">
        <v>434</v>
      </c>
      <c r="F55" s="163" t="s">
        <v>327</v>
      </c>
      <c r="G55" s="163" t="s">
        <v>435</v>
      </c>
      <c r="H55" s="163" t="s">
        <v>375</v>
      </c>
      <c r="I55" s="163" t="s">
        <v>330</v>
      </c>
      <c r="J55" s="163" t="s">
        <v>416</v>
      </c>
    </row>
    <row r="56" customHeight="1" spans="1:10">
      <c r="A56" s="164"/>
      <c r="B56" s="166"/>
      <c r="C56" s="163" t="s">
        <v>324</v>
      </c>
      <c r="D56" s="163" t="s">
        <v>347</v>
      </c>
      <c r="E56" s="163" t="s">
        <v>376</v>
      </c>
      <c r="F56" s="163" t="s">
        <v>327</v>
      </c>
      <c r="G56" s="163" t="s">
        <v>436</v>
      </c>
      <c r="H56" s="163" t="s">
        <v>350</v>
      </c>
      <c r="I56" s="163" t="s">
        <v>330</v>
      </c>
      <c r="J56" s="163" t="s">
        <v>416</v>
      </c>
    </row>
    <row r="57" customHeight="1" spans="1:10">
      <c r="A57" s="164"/>
      <c r="B57" s="166"/>
      <c r="C57" s="163" t="s">
        <v>351</v>
      </c>
      <c r="D57" s="163" t="s">
        <v>352</v>
      </c>
      <c r="E57" s="163" t="s">
        <v>437</v>
      </c>
      <c r="F57" s="163" t="s">
        <v>327</v>
      </c>
      <c r="G57" s="163" t="s">
        <v>342</v>
      </c>
      <c r="H57" s="163" t="s">
        <v>337</v>
      </c>
      <c r="I57" s="163" t="s">
        <v>330</v>
      </c>
      <c r="J57" s="163" t="s">
        <v>416</v>
      </c>
    </row>
    <row r="58" customHeight="1" spans="1:10">
      <c r="A58" s="164"/>
      <c r="B58" s="166"/>
      <c r="C58" s="163" t="s">
        <v>351</v>
      </c>
      <c r="D58" s="163" t="s">
        <v>352</v>
      </c>
      <c r="E58" s="163" t="s">
        <v>438</v>
      </c>
      <c r="F58" s="163" t="s">
        <v>327</v>
      </c>
      <c r="G58" s="163" t="s">
        <v>342</v>
      </c>
      <c r="H58" s="163" t="s">
        <v>337</v>
      </c>
      <c r="I58" s="163" t="s">
        <v>330</v>
      </c>
      <c r="J58" s="163" t="s">
        <v>416</v>
      </c>
    </row>
    <row r="59" customHeight="1" spans="1:10">
      <c r="A59" s="164"/>
      <c r="B59" s="166"/>
      <c r="C59" s="163" t="s">
        <v>351</v>
      </c>
      <c r="D59" s="163" t="s">
        <v>352</v>
      </c>
      <c r="E59" s="163" t="s">
        <v>439</v>
      </c>
      <c r="F59" s="163" t="s">
        <v>327</v>
      </c>
      <c r="G59" s="163" t="s">
        <v>342</v>
      </c>
      <c r="H59" s="163" t="s">
        <v>337</v>
      </c>
      <c r="I59" s="163" t="s">
        <v>330</v>
      </c>
      <c r="J59" s="163" t="s">
        <v>416</v>
      </c>
    </row>
    <row r="60" customHeight="1" spans="1:10">
      <c r="A60" s="164"/>
      <c r="B60" s="166"/>
      <c r="C60" s="163" t="s">
        <v>351</v>
      </c>
      <c r="D60" s="163" t="s">
        <v>354</v>
      </c>
      <c r="E60" s="163" t="s">
        <v>440</v>
      </c>
      <c r="F60" s="163" t="s">
        <v>327</v>
      </c>
      <c r="G60" s="163" t="s">
        <v>441</v>
      </c>
      <c r="H60" s="163" t="s">
        <v>337</v>
      </c>
      <c r="I60" s="163" t="s">
        <v>330</v>
      </c>
      <c r="J60" s="163" t="s">
        <v>416</v>
      </c>
    </row>
    <row r="61" customHeight="1" spans="1:10">
      <c r="A61" s="164"/>
      <c r="B61" s="166"/>
      <c r="C61" s="163" t="s">
        <v>356</v>
      </c>
      <c r="D61" s="163" t="s">
        <v>357</v>
      </c>
      <c r="E61" s="163" t="s">
        <v>442</v>
      </c>
      <c r="F61" s="163" t="s">
        <v>327</v>
      </c>
      <c r="G61" s="163" t="s">
        <v>342</v>
      </c>
      <c r="H61" s="163" t="s">
        <v>337</v>
      </c>
      <c r="I61" s="163" t="s">
        <v>330</v>
      </c>
      <c r="J61" s="163" t="s">
        <v>416</v>
      </c>
    </row>
    <row r="62" customHeight="1" spans="1:10">
      <c r="A62" s="164"/>
      <c r="B62" s="167"/>
      <c r="C62" s="163" t="s">
        <v>356</v>
      </c>
      <c r="D62" s="163" t="s">
        <v>357</v>
      </c>
      <c r="E62" s="163" t="s">
        <v>443</v>
      </c>
      <c r="F62" s="163" t="s">
        <v>327</v>
      </c>
      <c r="G62" s="163" t="s">
        <v>342</v>
      </c>
      <c r="H62" s="163" t="s">
        <v>337</v>
      </c>
      <c r="I62" s="163" t="s">
        <v>330</v>
      </c>
      <c r="J62" s="163" t="s">
        <v>416</v>
      </c>
    </row>
    <row r="63" customHeight="1" spans="1:10">
      <c r="A63" s="164" t="s">
        <v>303</v>
      </c>
      <c r="B63" s="163" t="s">
        <v>444</v>
      </c>
      <c r="C63" s="163" t="s">
        <v>324</v>
      </c>
      <c r="D63" s="163" t="s">
        <v>325</v>
      </c>
      <c r="E63" s="163" t="s">
        <v>445</v>
      </c>
      <c r="F63" s="163" t="s">
        <v>327</v>
      </c>
      <c r="G63" s="163" t="s">
        <v>446</v>
      </c>
      <c r="H63" s="163" t="s">
        <v>447</v>
      </c>
      <c r="I63" s="163" t="s">
        <v>330</v>
      </c>
      <c r="J63" s="163" t="s">
        <v>448</v>
      </c>
    </row>
    <row r="64" customHeight="1" spans="1:10">
      <c r="A64" s="164"/>
      <c r="B64" s="163" t="s">
        <v>444</v>
      </c>
      <c r="C64" s="163" t="s">
        <v>324</v>
      </c>
      <c r="D64" s="163" t="s">
        <v>338</v>
      </c>
      <c r="E64" s="163" t="s">
        <v>449</v>
      </c>
      <c r="F64" s="163" t="s">
        <v>327</v>
      </c>
      <c r="G64" s="163" t="s">
        <v>342</v>
      </c>
      <c r="H64" s="163" t="s">
        <v>337</v>
      </c>
      <c r="I64" s="163" t="s">
        <v>330</v>
      </c>
      <c r="J64" s="163" t="s">
        <v>448</v>
      </c>
    </row>
    <row r="65" customHeight="1" spans="1:10">
      <c r="A65" s="164"/>
      <c r="B65" s="163" t="s">
        <v>444</v>
      </c>
      <c r="C65" s="163" t="s">
        <v>324</v>
      </c>
      <c r="D65" s="163" t="s">
        <v>343</v>
      </c>
      <c r="E65" s="163" t="s">
        <v>450</v>
      </c>
      <c r="F65" s="163" t="s">
        <v>411</v>
      </c>
      <c r="G65" s="163" t="s">
        <v>451</v>
      </c>
      <c r="H65" s="163" t="s">
        <v>452</v>
      </c>
      <c r="I65" s="163" t="s">
        <v>330</v>
      </c>
      <c r="J65" s="163" t="s">
        <v>448</v>
      </c>
    </row>
    <row r="66" customHeight="1" spans="1:10">
      <c r="A66" s="164"/>
      <c r="B66" s="163" t="s">
        <v>444</v>
      </c>
      <c r="C66" s="163" t="s">
        <v>324</v>
      </c>
      <c r="D66" s="163" t="s">
        <v>347</v>
      </c>
      <c r="E66" s="163" t="s">
        <v>376</v>
      </c>
      <c r="F66" s="163" t="s">
        <v>327</v>
      </c>
      <c r="G66" s="163" t="s">
        <v>453</v>
      </c>
      <c r="H66" s="163" t="s">
        <v>350</v>
      </c>
      <c r="I66" s="163" t="s">
        <v>330</v>
      </c>
      <c r="J66" s="163" t="s">
        <v>448</v>
      </c>
    </row>
    <row r="67" customHeight="1" spans="1:10">
      <c r="A67" s="164"/>
      <c r="B67" s="163" t="s">
        <v>444</v>
      </c>
      <c r="C67" s="163" t="s">
        <v>351</v>
      </c>
      <c r="D67" s="163" t="s">
        <v>352</v>
      </c>
      <c r="E67" s="163" t="s">
        <v>445</v>
      </c>
      <c r="F67" s="163" t="s">
        <v>327</v>
      </c>
      <c r="G67" s="163" t="s">
        <v>342</v>
      </c>
      <c r="H67" s="163" t="s">
        <v>337</v>
      </c>
      <c r="I67" s="163" t="s">
        <v>330</v>
      </c>
      <c r="J67" s="163" t="s">
        <v>448</v>
      </c>
    </row>
    <row r="68" customHeight="1" spans="1:10">
      <c r="A68" s="164"/>
      <c r="B68" s="163" t="s">
        <v>444</v>
      </c>
      <c r="C68" s="163" t="s">
        <v>351</v>
      </c>
      <c r="D68" s="163" t="s">
        <v>354</v>
      </c>
      <c r="E68" s="163" t="s">
        <v>454</v>
      </c>
      <c r="F68" s="163" t="s">
        <v>327</v>
      </c>
      <c r="G68" s="163" t="s">
        <v>342</v>
      </c>
      <c r="H68" s="163" t="s">
        <v>337</v>
      </c>
      <c r="I68" s="163" t="s">
        <v>330</v>
      </c>
      <c r="J68" s="163" t="s">
        <v>448</v>
      </c>
    </row>
    <row r="69" customHeight="1" spans="1:10">
      <c r="A69" s="164"/>
      <c r="B69" s="163" t="s">
        <v>444</v>
      </c>
      <c r="C69" s="163" t="s">
        <v>356</v>
      </c>
      <c r="D69" s="163" t="s">
        <v>357</v>
      </c>
      <c r="E69" s="163" t="s">
        <v>455</v>
      </c>
      <c r="F69" s="163" t="s">
        <v>411</v>
      </c>
      <c r="G69" s="163" t="s">
        <v>396</v>
      </c>
      <c r="H69" s="163" t="s">
        <v>337</v>
      </c>
      <c r="I69" s="163" t="s">
        <v>330</v>
      </c>
      <c r="J69" s="163" t="s">
        <v>448</v>
      </c>
    </row>
    <row r="70" customHeight="1" spans="1:10">
      <c r="A70" s="164" t="s">
        <v>287</v>
      </c>
      <c r="B70" s="163" t="s">
        <v>456</v>
      </c>
      <c r="C70" s="163" t="s">
        <v>324</v>
      </c>
      <c r="D70" s="163" t="s">
        <v>325</v>
      </c>
      <c r="E70" s="163" t="s">
        <v>457</v>
      </c>
      <c r="F70" s="163" t="s">
        <v>411</v>
      </c>
      <c r="G70" s="163" t="s">
        <v>342</v>
      </c>
      <c r="H70" s="163" t="s">
        <v>447</v>
      </c>
      <c r="I70" s="163" t="s">
        <v>330</v>
      </c>
      <c r="J70" s="163" t="s">
        <v>458</v>
      </c>
    </row>
    <row r="71" customHeight="1" spans="1:10">
      <c r="A71" s="164"/>
      <c r="B71" s="163" t="s">
        <v>456</v>
      </c>
      <c r="C71" s="163" t="s">
        <v>324</v>
      </c>
      <c r="D71" s="163" t="s">
        <v>325</v>
      </c>
      <c r="E71" s="163" t="s">
        <v>459</v>
      </c>
      <c r="F71" s="163" t="s">
        <v>411</v>
      </c>
      <c r="G71" s="163" t="s">
        <v>333</v>
      </c>
      <c r="H71" s="163" t="s">
        <v>460</v>
      </c>
      <c r="I71" s="163" t="s">
        <v>330</v>
      </c>
      <c r="J71" s="163" t="s">
        <v>458</v>
      </c>
    </row>
    <row r="72" customHeight="1" spans="1:10">
      <c r="A72" s="164"/>
      <c r="B72" s="163" t="s">
        <v>456</v>
      </c>
      <c r="C72" s="163" t="s">
        <v>324</v>
      </c>
      <c r="D72" s="163" t="s">
        <v>338</v>
      </c>
      <c r="E72" s="163" t="s">
        <v>461</v>
      </c>
      <c r="F72" s="163" t="s">
        <v>327</v>
      </c>
      <c r="G72" s="163" t="s">
        <v>461</v>
      </c>
      <c r="H72" s="163" t="s">
        <v>337</v>
      </c>
      <c r="I72" s="163" t="s">
        <v>330</v>
      </c>
      <c r="J72" s="163" t="s">
        <v>458</v>
      </c>
    </row>
    <row r="73" customHeight="1" spans="1:10">
      <c r="A73" s="164"/>
      <c r="B73" s="163" t="s">
        <v>456</v>
      </c>
      <c r="C73" s="163" t="s">
        <v>324</v>
      </c>
      <c r="D73" s="163" t="s">
        <v>343</v>
      </c>
      <c r="E73" s="163" t="s">
        <v>462</v>
      </c>
      <c r="F73" s="163" t="s">
        <v>327</v>
      </c>
      <c r="G73" s="163" t="s">
        <v>463</v>
      </c>
      <c r="H73" s="163" t="s">
        <v>375</v>
      </c>
      <c r="I73" s="163" t="s">
        <v>330</v>
      </c>
      <c r="J73" s="163" t="s">
        <v>458</v>
      </c>
    </row>
    <row r="74" customHeight="1" spans="1:10">
      <c r="A74" s="164"/>
      <c r="B74" s="163" t="s">
        <v>456</v>
      </c>
      <c r="C74" s="163" t="s">
        <v>324</v>
      </c>
      <c r="D74" s="163" t="s">
        <v>347</v>
      </c>
      <c r="E74" s="163" t="s">
        <v>376</v>
      </c>
      <c r="F74" s="163" t="s">
        <v>327</v>
      </c>
      <c r="G74" s="163" t="s">
        <v>464</v>
      </c>
      <c r="H74" s="163" t="s">
        <v>350</v>
      </c>
      <c r="I74" s="163" t="s">
        <v>330</v>
      </c>
      <c r="J74" s="163" t="s">
        <v>458</v>
      </c>
    </row>
    <row r="75" customHeight="1" spans="1:10">
      <c r="A75" s="164"/>
      <c r="B75" s="163" t="s">
        <v>456</v>
      </c>
      <c r="C75" s="163" t="s">
        <v>351</v>
      </c>
      <c r="D75" s="163" t="s">
        <v>378</v>
      </c>
      <c r="E75" s="163" t="s">
        <v>465</v>
      </c>
      <c r="F75" s="163" t="s">
        <v>327</v>
      </c>
      <c r="G75" s="163" t="s">
        <v>466</v>
      </c>
      <c r="H75" s="163" t="s">
        <v>350</v>
      </c>
      <c r="I75" s="163" t="s">
        <v>330</v>
      </c>
      <c r="J75" s="163" t="s">
        <v>458</v>
      </c>
    </row>
    <row r="76" customHeight="1" spans="1:10">
      <c r="A76" s="164"/>
      <c r="B76" s="163" t="s">
        <v>456</v>
      </c>
      <c r="C76" s="163" t="s">
        <v>351</v>
      </c>
      <c r="D76" s="163" t="s">
        <v>378</v>
      </c>
      <c r="E76" s="163" t="s">
        <v>467</v>
      </c>
      <c r="F76" s="163" t="s">
        <v>327</v>
      </c>
      <c r="G76" s="163" t="s">
        <v>468</v>
      </c>
      <c r="H76" s="163" t="s">
        <v>350</v>
      </c>
      <c r="I76" s="163" t="s">
        <v>330</v>
      </c>
      <c r="J76" s="163" t="s">
        <v>458</v>
      </c>
    </row>
    <row r="77" customHeight="1" spans="1:10">
      <c r="A77" s="164"/>
      <c r="B77" s="163" t="s">
        <v>456</v>
      </c>
      <c r="C77" s="163" t="s">
        <v>351</v>
      </c>
      <c r="D77" s="163" t="s">
        <v>352</v>
      </c>
      <c r="E77" s="163" t="s">
        <v>469</v>
      </c>
      <c r="F77" s="163" t="s">
        <v>327</v>
      </c>
      <c r="G77" s="163" t="s">
        <v>469</v>
      </c>
      <c r="H77" s="163" t="s">
        <v>337</v>
      </c>
      <c r="I77" s="163" t="s">
        <v>330</v>
      </c>
      <c r="J77" s="163" t="s">
        <v>458</v>
      </c>
    </row>
    <row r="78" customHeight="1" spans="1:10">
      <c r="A78" s="164"/>
      <c r="B78" s="163" t="s">
        <v>456</v>
      </c>
      <c r="C78" s="163" t="s">
        <v>351</v>
      </c>
      <c r="D78" s="163" t="s">
        <v>354</v>
      </c>
      <c r="E78" s="163" t="s">
        <v>469</v>
      </c>
      <c r="F78" s="163" t="s">
        <v>327</v>
      </c>
      <c r="G78" s="163" t="s">
        <v>469</v>
      </c>
      <c r="H78" s="163" t="s">
        <v>337</v>
      </c>
      <c r="I78" s="163" t="s">
        <v>330</v>
      </c>
      <c r="J78" s="163" t="s">
        <v>458</v>
      </c>
    </row>
    <row r="79" customHeight="1" spans="1:10">
      <c r="A79" s="164"/>
      <c r="B79" s="163" t="s">
        <v>456</v>
      </c>
      <c r="C79" s="163" t="s">
        <v>356</v>
      </c>
      <c r="D79" s="163" t="s">
        <v>357</v>
      </c>
      <c r="E79" s="163" t="s">
        <v>395</v>
      </c>
      <c r="F79" s="163" t="s">
        <v>411</v>
      </c>
      <c r="G79" s="163" t="s">
        <v>396</v>
      </c>
      <c r="H79" s="163" t="s">
        <v>337</v>
      </c>
      <c r="I79" s="163" t="s">
        <v>330</v>
      </c>
      <c r="J79" s="163" t="s">
        <v>458</v>
      </c>
    </row>
    <row r="80" customHeight="1" spans="1:10">
      <c r="A80" s="164" t="s">
        <v>293</v>
      </c>
      <c r="B80" s="163" t="s">
        <v>470</v>
      </c>
      <c r="C80" s="163" t="s">
        <v>324</v>
      </c>
      <c r="D80" s="163" t="s">
        <v>325</v>
      </c>
      <c r="E80" s="163" t="s">
        <v>471</v>
      </c>
      <c r="F80" s="163" t="s">
        <v>327</v>
      </c>
      <c r="G80" s="163" t="s">
        <v>472</v>
      </c>
      <c r="H80" s="163" t="s">
        <v>401</v>
      </c>
      <c r="I80" s="163" t="s">
        <v>330</v>
      </c>
      <c r="J80" s="163" t="s">
        <v>473</v>
      </c>
    </row>
    <row r="81" customHeight="1" spans="1:10">
      <c r="A81" s="164"/>
      <c r="B81" s="163" t="s">
        <v>470</v>
      </c>
      <c r="C81" s="163" t="s">
        <v>324</v>
      </c>
      <c r="D81" s="163" t="s">
        <v>325</v>
      </c>
      <c r="E81" s="163" t="s">
        <v>474</v>
      </c>
      <c r="F81" s="163" t="s">
        <v>327</v>
      </c>
      <c r="G81" s="163" t="s">
        <v>328</v>
      </c>
      <c r="H81" s="163" t="s">
        <v>329</v>
      </c>
      <c r="I81" s="163" t="s">
        <v>330</v>
      </c>
      <c r="J81" s="163" t="s">
        <v>473</v>
      </c>
    </row>
    <row r="82" customHeight="1" spans="1:10">
      <c r="A82" s="164"/>
      <c r="B82" s="163" t="s">
        <v>470</v>
      </c>
      <c r="C82" s="163" t="s">
        <v>324</v>
      </c>
      <c r="D82" s="163" t="s">
        <v>325</v>
      </c>
      <c r="E82" s="163" t="s">
        <v>475</v>
      </c>
      <c r="F82" s="163" t="s">
        <v>327</v>
      </c>
      <c r="G82" s="163" t="s">
        <v>328</v>
      </c>
      <c r="H82" s="163" t="s">
        <v>329</v>
      </c>
      <c r="I82" s="163" t="s">
        <v>330</v>
      </c>
      <c r="J82" s="163" t="s">
        <v>473</v>
      </c>
    </row>
    <row r="83" customHeight="1" spans="1:10">
      <c r="A83" s="164"/>
      <c r="B83" s="163" t="s">
        <v>470</v>
      </c>
      <c r="C83" s="163" t="s">
        <v>324</v>
      </c>
      <c r="D83" s="163" t="s">
        <v>325</v>
      </c>
      <c r="E83" s="163" t="s">
        <v>476</v>
      </c>
      <c r="F83" s="163" t="s">
        <v>327</v>
      </c>
      <c r="G83" s="163" t="s">
        <v>472</v>
      </c>
      <c r="H83" s="163" t="s">
        <v>401</v>
      </c>
      <c r="I83" s="163" t="s">
        <v>330</v>
      </c>
      <c r="J83" s="163" t="s">
        <v>473</v>
      </c>
    </row>
    <row r="84" customHeight="1" spans="1:10">
      <c r="A84" s="164"/>
      <c r="B84" s="163" t="s">
        <v>470</v>
      </c>
      <c r="C84" s="163" t="s">
        <v>324</v>
      </c>
      <c r="D84" s="163" t="s">
        <v>338</v>
      </c>
      <c r="E84" s="163" t="s">
        <v>477</v>
      </c>
      <c r="F84" s="163" t="s">
        <v>327</v>
      </c>
      <c r="G84" s="163" t="s">
        <v>342</v>
      </c>
      <c r="H84" s="163" t="s">
        <v>337</v>
      </c>
      <c r="I84" s="163" t="s">
        <v>330</v>
      </c>
      <c r="J84" s="163" t="s">
        <v>473</v>
      </c>
    </row>
    <row r="85" customHeight="1" spans="1:10">
      <c r="A85" s="164"/>
      <c r="B85" s="163" t="s">
        <v>470</v>
      </c>
      <c r="C85" s="163" t="s">
        <v>324</v>
      </c>
      <c r="D85" s="163" t="s">
        <v>338</v>
      </c>
      <c r="E85" s="163" t="s">
        <v>478</v>
      </c>
      <c r="F85" s="163" t="s">
        <v>327</v>
      </c>
      <c r="G85" s="163" t="s">
        <v>342</v>
      </c>
      <c r="H85" s="163" t="s">
        <v>337</v>
      </c>
      <c r="I85" s="163" t="s">
        <v>330</v>
      </c>
      <c r="J85" s="163" t="s">
        <v>473</v>
      </c>
    </row>
    <row r="86" customHeight="1" spans="1:10">
      <c r="A86" s="164"/>
      <c r="B86" s="163" t="s">
        <v>470</v>
      </c>
      <c r="C86" s="163" t="s">
        <v>324</v>
      </c>
      <c r="D86" s="163" t="s">
        <v>338</v>
      </c>
      <c r="E86" s="163" t="s">
        <v>479</v>
      </c>
      <c r="F86" s="163" t="s">
        <v>327</v>
      </c>
      <c r="G86" s="163" t="s">
        <v>342</v>
      </c>
      <c r="H86" s="163" t="s">
        <v>337</v>
      </c>
      <c r="I86" s="163" t="s">
        <v>330</v>
      </c>
      <c r="J86" s="163" t="s">
        <v>473</v>
      </c>
    </row>
    <row r="87" customHeight="1" spans="1:10">
      <c r="A87" s="164"/>
      <c r="B87" s="163" t="s">
        <v>470</v>
      </c>
      <c r="C87" s="163" t="s">
        <v>324</v>
      </c>
      <c r="D87" s="163" t="s">
        <v>343</v>
      </c>
      <c r="E87" s="163" t="s">
        <v>480</v>
      </c>
      <c r="F87" s="163" t="s">
        <v>327</v>
      </c>
      <c r="G87" s="163" t="s">
        <v>481</v>
      </c>
      <c r="H87" s="163" t="s">
        <v>375</v>
      </c>
      <c r="I87" s="163" t="s">
        <v>330</v>
      </c>
      <c r="J87" s="163" t="s">
        <v>473</v>
      </c>
    </row>
    <row r="88" customHeight="1" spans="1:10">
      <c r="A88" s="164"/>
      <c r="B88" s="163" t="s">
        <v>470</v>
      </c>
      <c r="C88" s="163" t="s">
        <v>324</v>
      </c>
      <c r="D88" s="163" t="s">
        <v>347</v>
      </c>
      <c r="E88" s="163" t="s">
        <v>376</v>
      </c>
      <c r="F88" s="163" t="s">
        <v>327</v>
      </c>
      <c r="G88" s="163" t="s">
        <v>482</v>
      </c>
      <c r="H88" s="163" t="s">
        <v>350</v>
      </c>
      <c r="I88" s="163" t="s">
        <v>330</v>
      </c>
      <c r="J88" s="163" t="s">
        <v>483</v>
      </c>
    </row>
    <row r="89" customHeight="1" spans="1:10">
      <c r="A89" s="164"/>
      <c r="B89" s="163" t="s">
        <v>470</v>
      </c>
      <c r="C89" s="163" t="s">
        <v>351</v>
      </c>
      <c r="D89" s="163" t="s">
        <v>352</v>
      </c>
      <c r="E89" s="163" t="s">
        <v>484</v>
      </c>
      <c r="F89" s="163" t="s">
        <v>327</v>
      </c>
      <c r="G89" s="163" t="s">
        <v>485</v>
      </c>
      <c r="H89" s="163" t="s">
        <v>337</v>
      </c>
      <c r="I89" s="163" t="s">
        <v>330</v>
      </c>
      <c r="J89" s="163" t="s">
        <v>473</v>
      </c>
    </row>
    <row r="90" customHeight="1" spans="1:10">
      <c r="A90" s="164"/>
      <c r="B90" s="163" t="s">
        <v>470</v>
      </c>
      <c r="C90" s="163" t="s">
        <v>351</v>
      </c>
      <c r="D90" s="163" t="s">
        <v>486</v>
      </c>
      <c r="E90" s="163" t="s">
        <v>487</v>
      </c>
      <c r="F90" s="163" t="s">
        <v>327</v>
      </c>
      <c r="G90" s="163" t="s">
        <v>488</v>
      </c>
      <c r="H90" s="163" t="s">
        <v>337</v>
      </c>
      <c r="I90" s="163" t="s">
        <v>330</v>
      </c>
      <c r="J90" s="163" t="s">
        <v>473</v>
      </c>
    </row>
    <row r="91" customHeight="1" spans="1:10">
      <c r="A91" s="164"/>
      <c r="B91" s="163" t="s">
        <v>470</v>
      </c>
      <c r="C91" s="163" t="s">
        <v>351</v>
      </c>
      <c r="D91" s="163" t="s">
        <v>354</v>
      </c>
      <c r="E91" s="163" t="s">
        <v>489</v>
      </c>
      <c r="F91" s="163" t="s">
        <v>327</v>
      </c>
      <c r="G91" s="163" t="s">
        <v>490</v>
      </c>
      <c r="H91" s="163" t="s">
        <v>337</v>
      </c>
      <c r="I91" s="163" t="s">
        <v>330</v>
      </c>
      <c r="J91" s="163" t="s">
        <v>473</v>
      </c>
    </row>
    <row r="92" customHeight="1" spans="1:10">
      <c r="A92" s="164"/>
      <c r="B92" s="163" t="s">
        <v>470</v>
      </c>
      <c r="C92" s="163" t="s">
        <v>356</v>
      </c>
      <c r="D92" s="163" t="s">
        <v>357</v>
      </c>
      <c r="E92" s="163" t="s">
        <v>491</v>
      </c>
      <c r="F92" s="163" t="s">
        <v>327</v>
      </c>
      <c r="G92" s="163" t="s">
        <v>396</v>
      </c>
      <c r="H92" s="163" t="s">
        <v>337</v>
      </c>
      <c r="I92" s="163" t="s">
        <v>330</v>
      </c>
      <c r="J92" s="163" t="s">
        <v>473</v>
      </c>
    </row>
    <row r="93" customHeight="1" spans="1:10">
      <c r="A93" s="164"/>
      <c r="B93" s="163" t="s">
        <v>470</v>
      </c>
      <c r="C93" s="163" t="s">
        <v>356</v>
      </c>
      <c r="D93" s="163" t="s">
        <v>357</v>
      </c>
      <c r="E93" s="163" t="s">
        <v>492</v>
      </c>
      <c r="F93" s="163" t="s">
        <v>327</v>
      </c>
      <c r="G93" s="163" t="s">
        <v>396</v>
      </c>
      <c r="H93" s="163" t="s">
        <v>337</v>
      </c>
      <c r="I93" s="163" t="s">
        <v>330</v>
      </c>
      <c r="J93" s="163" t="s">
        <v>473</v>
      </c>
    </row>
    <row r="94" customHeight="1" spans="1:10">
      <c r="A94" s="164" t="s">
        <v>297</v>
      </c>
      <c r="B94" s="163" t="s">
        <v>493</v>
      </c>
      <c r="C94" s="163" t="s">
        <v>324</v>
      </c>
      <c r="D94" s="163" t="s">
        <v>325</v>
      </c>
      <c r="E94" s="163" t="s">
        <v>494</v>
      </c>
      <c r="F94" s="163" t="s">
        <v>327</v>
      </c>
      <c r="G94" s="163" t="s">
        <v>495</v>
      </c>
      <c r="H94" s="163" t="s">
        <v>496</v>
      </c>
      <c r="I94" s="163" t="s">
        <v>330</v>
      </c>
      <c r="J94" s="163" t="s">
        <v>497</v>
      </c>
    </row>
    <row r="95" customHeight="1" spans="1:10">
      <c r="A95" s="164"/>
      <c r="B95" s="163" t="s">
        <v>493</v>
      </c>
      <c r="C95" s="163" t="s">
        <v>324</v>
      </c>
      <c r="D95" s="163" t="s">
        <v>338</v>
      </c>
      <c r="E95" s="163" t="s">
        <v>498</v>
      </c>
      <c r="F95" s="163" t="s">
        <v>327</v>
      </c>
      <c r="G95" s="163" t="s">
        <v>342</v>
      </c>
      <c r="H95" s="163" t="s">
        <v>337</v>
      </c>
      <c r="I95" s="163" t="s">
        <v>330</v>
      </c>
      <c r="J95" s="163" t="s">
        <v>497</v>
      </c>
    </row>
    <row r="96" customHeight="1" spans="1:10">
      <c r="A96" s="164"/>
      <c r="B96" s="163" t="s">
        <v>493</v>
      </c>
      <c r="C96" s="163" t="s">
        <v>324</v>
      </c>
      <c r="D96" s="163" t="s">
        <v>343</v>
      </c>
      <c r="E96" s="163" t="s">
        <v>499</v>
      </c>
      <c r="F96" s="163" t="s">
        <v>327</v>
      </c>
      <c r="G96" s="163" t="s">
        <v>500</v>
      </c>
      <c r="H96" s="163" t="s">
        <v>375</v>
      </c>
      <c r="I96" s="163" t="s">
        <v>330</v>
      </c>
      <c r="J96" s="163" t="s">
        <v>497</v>
      </c>
    </row>
    <row r="97" customHeight="1" spans="1:10">
      <c r="A97" s="164"/>
      <c r="B97" s="163" t="s">
        <v>493</v>
      </c>
      <c r="C97" s="163" t="s">
        <v>324</v>
      </c>
      <c r="D97" s="163" t="s">
        <v>347</v>
      </c>
      <c r="E97" s="163" t="s">
        <v>348</v>
      </c>
      <c r="F97" s="163" t="s">
        <v>327</v>
      </c>
      <c r="G97" s="163" t="s">
        <v>501</v>
      </c>
      <c r="H97" s="163" t="s">
        <v>350</v>
      </c>
      <c r="I97" s="163" t="s">
        <v>330</v>
      </c>
      <c r="J97" s="163" t="s">
        <v>497</v>
      </c>
    </row>
    <row r="98" customHeight="1" spans="1:10">
      <c r="A98" s="164"/>
      <c r="B98" s="163" t="s">
        <v>493</v>
      </c>
      <c r="C98" s="163" t="s">
        <v>351</v>
      </c>
      <c r="D98" s="163" t="s">
        <v>352</v>
      </c>
      <c r="E98" s="163" t="s">
        <v>502</v>
      </c>
      <c r="F98" s="163" t="s">
        <v>327</v>
      </c>
      <c r="G98" s="163" t="s">
        <v>342</v>
      </c>
      <c r="H98" s="163" t="s">
        <v>337</v>
      </c>
      <c r="I98" s="163" t="s">
        <v>330</v>
      </c>
      <c r="J98" s="163" t="s">
        <v>497</v>
      </c>
    </row>
    <row r="99" customHeight="1" spans="1:10">
      <c r="A99" s="164"/>
      <c r="B99" s="163" t="s">
        <v>493</v>
      </c>
      <c r="C99" s="163" t="s">
        <v>351</v>
      </c>
      <c r="D99" s="163" t="s">
        <v>354</v>
      </c>
      <c r="E99" s="163" t="s">
        <v>503</v>
      </c>
      <c r="F99" s="163" t="s">
        <v>327</v>
      </c>
      <c r="G99" s="163" t="s">
        <v>342</v>
      </c>
      <c r="H99" s="163" t="s">
        <v>337</v>
      </c>
      <c r="I99" s="163" t="s">
        <v>330</v>
      </c>
      <c r="J99" s="163" t="s">
        <v>497</v>
      </c>
    </row>
    <row r="100" customHeight="1" spans="1:10">
      <c r="A100" s="164"/>
      <c r="B100" s="163" t="s">
        <v>493</v>
      </c>
      <c r="C100" s="163" t="s">
        <v>356</v>
      </c>
      <c r="D100" s="163" t="s">
        <v>357</v>
      </c>
      <c r="E100" s="163" t="s">
        <v>504</v>
      </c>
      <c r="F100" s="163" t="s">
        <v>411</v>
      </c>
      <c r="G100" s="163" t="s">
        <v>396</v>
      </c>
      <c r="H100" s="163" t="s">
        <v>337</v>
      </c>
      <c r="I100" s="163" t="s">
        <v>330</v>
      </c>
      <c r="J100" s="163" t="s">
        <v>497</v>
      </c>
    </row>
    <row r="101" customHeight="1" spans="1:10">
      <c r="A101" s="164" t="s">
        <v>301</v>
      </c>
      <c r="B101" s="163" t="s">
        <v>505</v>
      </c>
      <c r="C101" s="163" t="s">
        <v>324</v>
      </c>
      <c r="D101" s="163" t="s">
        <v>325</v>
      </c>
      <c r="E101" s="163" t="s">
        <v>506</v>
      </c>
      <c r="F101" s="163" t="s">
        <v>327</v>
      </c>
      <c r="G101" s="163" t="s">
        <v>446</v>
      </c>
      <c r="H101" s="163" t="s">
        <v>447</v>
      </c>
      <c r="I101" s="163" t="s">
        <v>330</v>
      </c>
      <c r="J101" s="163" t="s">
        <v>507</v>
      </c>
    </row>
    <row r="102" customHeight="1" spans="1:10">
      <c r="A102" s="164"/>
      <c r="B102" s="163" t="s">
        <v>505</v>
      </c>
      <c r="C102" s="163" t="s">
        <v>324</v>
      </c>
      <c r="D102" s="163" t="s">
        <v>338</v>
      </c>
      <c r="E102" s="163" t="s">
        <v>508</v>
      </c>
      <c r="F102" s="163" t="s">
        <v>327</v>
      </c>
      <c r="G102" s="163" t="s">
        <v>342</v>
      </c>
      <c r="H102" s="163" t="s">
        <v>337</v>
      </c>
      <c r="I102" s="163" t="s">
        <v>330</v>
      </c>
      <c r="J102" s="163" t="s">
        <v>507</v>
      </c>
    </row>
    <row r="103" customHeight="1" spans="1:10">
      <c r="A103" s="164"/>
      <c r="B103" s="163" t="s">
        <v>505</v>
      </c>
      <c r="C103" s="163" t="s">
        <v>324</v>
      </c>
      <c r="D103" s="163" t="s">
        <v>343</v>
      </c>
      <c r="E103" s="163" t="s">
        <v>509</v>
      </c>
      <c r="F103" s="163" t="s">
        <v>327</v>
      </c>
      <c r="G103" s="163" t="s">
        <v>451</v>
      </c>
      <c r="H103" s="163" t="s">
        <v>375</v>
      </c>
      <c r="I103" s="163" t="s">
        <v>330</v>
      </c>
      <c r="J103" s="163" t="s">
        <v>507</v>
      </c>
    </row>
    <row r="104" customHeight="1" spans="1:10">
      <c r="A104" s="164"/>
      <c r="B104" s="163" t="s">
        <v>505</v>
      </c>
      <c r="C104" s="163" t="s">
        <v>324</v>
      </c>
      <c r="D104" s="163" t="s">
        <v>347</v>
      </c>
      <c r="E104" s="163" t="s">
        <v>376</v>
      </c>
      <c r="F104" s="163" t="s">
        <v>327</v>
      </c>
      <c r="G104" s="163" t="s">
        <v>349</v>
      </c>
      <c r="H104" s="163" t="s">
        <v>350</v>
      </c>
      <c r="I104" s="163" t="s">
        <v>330</v>
      </c>
      <c r="J104" s="163" t="s">
        <v>507</v>
      </c>
    </row>
    <row r="105" customHeight="1" spans="1:10">
      <c r="A105" s="164"/>
      <c r="B105" s="163" t="s">
        <v>505</v>
      </c>
      <c r="C105" s="163" t="s">
        <v>351</v>
      </c>
      <c r="D105" s="163" t="s">
        <v>378</v>
      </c>
      <c r="E105" s="163" t="s">
        <v>506</v>
      </c>
      <c r="F105" s="163" t="s">
        <v>327</v>
      </c>
      <c r="G105" s="163" t="s">
        <v>342</v>
      </c>
      <c r="H105" s="163" t="s">
        <v>337</v>
      </c>
      <c r="I105" s="163" t="s">
        <v>330</v>
      </c>
      <c r="J105" s="163" t="s">
        <v>507</v>
      </c>
    </row>
    <row r="106" customHeight="1" spans="1:10">
      <c r="A106" s="164"/>
      <c r="B106" s="163" t="s">
        <v>505</v>
      </c>
      <c r="C106" s="163" t="s">
        <v>351</v>
      </c>
      <c r="D106" s="163" t="s">
        <v>352</v>
      </c>
      <c r="E106" s="163" t="s">
        <v>506</v>
      </c>
      <c r="F106" s="163" t="s">
        <v>327</v>
      </c>
      <c r="G106" s="163" t="s">
        <v>342</v>
      </c>
      <c r="H106" s="163" t="s">
        <v>337</v>
      </c>
      <c r="I106" s="163" t="s">
        <v>330</v>
      </c>
      <c r="J106" s="163" t="s">
        <v>507</v>
      </c>
    </row>
    <row r="107" customHeight="1" spans="1:10">
      <c r="A107" s="164"/>
      <c r="B107" s="163" t="s">
        <v>505</v>
      </c>
      <c r="C107" s="163" t="s">
        <v>351</v>
      </c>
      <c r="D107" s="163" t="s">
        <v>354</v>
      </c>
      <c r="E107" s="163" t="s">
        <v>454</v>
      </c>
      <c r="F107" s="163" t="s">
        <v>327</v>
      </c>
      <c r="G107" s="163" t="s">
        <v>342</v>
      </c>
      <c r="H107" s="163" t="s">
        <v>337</v>
      </c>
      <c r="I107" s="163" t="s">
        <v>330</v>
      </c>
      <c r="J107" s="163" t="s">
        <v>507</v>
      </c>
    </row>
    <row r="108" customHeight="1" spans="1:10">
      <c r="A108" s="164"/>
      <c r="B108" s="163" t="s">
        <v>505</v>
      </c>
      <c r="C108" s="163" t="s">
        <v>356</v>
      </c>
      <c r="D108" s="163" t="s">
        <v>357</v>
      </c>
      <c r="E108" s="163" t="s">
        <v>455</v>
      </c>
      <c r="F108" s="163" t="s">
        <v>411</v>
      </c>
      <c r="G108" s="163" t="s">
        <v>396</v>
      </c>
      <c r="H108" s="163" t="s">
        <v>337</v>
      </c>
      <c r="I108" s="163" t="s">
        <v>330</v>
      </c>
      <c r="J108" s="163" t="s">
        <v>507</v>
      </c>
    </row>
    <row r="109" customHeight="1" spans="1:10">
      <c r="A109" s="164" t="s">
        <v>281</v>
      </c>
      <c r="B109" s="163" t="s">
        <v>510</v>
      </c>
      <c r="C109" s="163" t="s">
        <v>324</v>
      </c>
      <c r="D109" s="163" t="s">
        <v>325</v>
      </c>
      <c r="E109" s="163" t="s">
        <v>511</v>
      </c>
      <c r="F109" s="163" t="s">
        <v>327</v>
      </c>
      <c r="G109" s="163" t="s">
        <v>495</v>
      </c>
      <c r="H109" s="163" t="s">
        <v>496</v>
      </c>
      <c r="I109" s="163" t="s">
        <v>330</v>
      </c>
      <c r="J109" s="163" t="s">
        <v>512</v>
      </c>
    </row>
    <row r="110" customHeight="1" spans="1:10">
      <c r="A110" s="164"/>
      <c r="B110" s="163" t="s">
        <v>510</v>
      </c>
      <c r="C110" s="163" t="s">
        <v>324</v>
      </c>
      <c r="D110" s="163" t="s">
        <v>338</v>
      </c>
      <c r="E110" s="163" t="s">
        <v>513</v>
      </c>
      <c r="F110" s="163" t="s">
        <v>327</v>
      </c>
      <c r="G110" s="163" t="s">
        <v>342</v>
      </c>
      <c r="H110" s="163" t="s">
        <v>337</v>
      </c>
      <c r="I110" s="163" t="s">
        <v>330</v>
      </c>
      <c r="J110" s="163" t="s">
        <v>512</v>
      </c>
    </row>
    <row r="111" customHeight="1" spans="1:10">
      <c r="A111" s="164"/>
      <c r="B111" s="163" t="s">
        <v>510</v>
      </c>
      <c r="C111" s="163" t="s">
        <v>324</v>
      </c>
      <c r="D111" s="163" t="s">
        <v>343</v>
      </c>
      <c r="E111" s="163" t="s">
        <v>514</v>
      </c>
      <c r="F111" s="163" t="s">
        <v>327</v>
      </c>
      <c r="G111" s="163" t="s">
        <v>515</v>
      </c>
      <c r="H111" s="163" t="s">
        <v>375</v>
      </c>
      <c r="I111" s="163" t="s">
        <v>330</v>
      </c>
      <c r="J111" s="163" t="s">
        <v>512</v>
      </c>
    </row>
    <row r="112" customHeight="1" spans="1:10">
      <c r="A112" s="164"/>
      <c r="B112" s="163" t="s">
        <v>510</v>
      </c>
      <c r="C112" s="163" t="s">
        <v>324</v>
      </c>
      <c r="D112" s="163" t="s">
        <v>347</v>
      </c>
      <c r="E112" s="163" t="s">
        <v>348</v>
      </c>
      <c r="F112" s="163" t="s">
        <v>327</v>
      </c>
      <c r="G112" s="163" t="s">
        <v>516</v>
      </c>
      <c r="H112" s="163" t="s">
        <v>350</v>
      </c>
      <c r="I112" s="163" t="s">
        <v>330</v>
      </c>
      <c r="J112" s="163" t="s">
        <v>512</v>
      </c>
    </row>
    <row r="113" customHeight="1" spans="1:10">
      <c r="A113" s="164"/>
      <c r="B113" s="163" t="s">
        <v>510</v>
      </c>
      <c r="C113" s="163" t="s">
        <v>351</v>
      </c>
      <c r="D113" s="163" t="s">
        <v>352</v>
      </c>
      <c r="E113" s="163" t="s">
        <v>517</v>
      </c>
      <c r="F113" s="163" t="s">
        <v>327</v>
      </c>
      <c r="G113" s="163" t="s">
        <v>518</v>
      </c>
      <c r="H113" s="163" t="s">
        <v>337</v>
      </c>
      <c r="I113" s="163" t="s">
        <v>330</v>
      </c>
      <c r="J113" s="163" t="s">
        <v>512</v>
      </c>
    </row>
    <row r="114" customHeight="1" spans="1:10">
      <c r="A114" s="164"/>
      <c r="B114" s="163" t="s">
        <v>510</v>
      </c>
      <c r="C114" s="163" t="s">
        <v>351</v>
      </c>
      <c r="D114" s="163" t="s">
        <v>354</v>
      </c>
      <c r="E114" s="163" t="s">
        <v>408</v>
      </c>
      <c r="F114" s="163" t="s">
        <v>327</v>
      </c>
      <c r="G114" s="163" t="s">
        <v>409</v>
      </c>
      <c r="H114" s="163" t="s">
        <v>337</v>
      </c>
      <c r="I114" s="163" t="s">
        <v>330</v>
      </c>
      <c r="J114" s="163" t="s">
        <v>512</v>
      </c>
    </row>
    <row r="115" customHeight="1" spans="1:10">
      <c r="A115" s="164"/>
      <c r="B115" s="163" t="s">
        <v>510</v>
      </c>
      <c r="C115" s="163" t="s">
        <v>356</v>
      </c>
      <c r="D115" s="163" t="s">
        <v>357</v>
      </c>
      <c r="E115" s="163" t="s">
        <v>412</v>
      </c>
      <c r="F115" s="163" t="s">
        <v>327</v>
      </c>
      <c r="G115" s="163" t="s">
        <v>396</v>
      </c>
      <c r="H115" s="163" t="s">
        <v>337</v>
      </c>
      <c r="I115" s="163" t="s">
        <v>330</v>
      </c>
      <c r="J115" s="163" t="s">
        <v>512</v>
      </c>
    </row>
    <row r="116" customHeight="1" spans="1:10">
      <c r="A116" s="164"/>
      <c r="B116" s="163" t="s">
        <v>510</v>
      </c>
      <c r="C116" s="163" t="s">
        <v>356</v>
      </c>
      <c r="D116" s="163" t="s">
        <v>357</v>
      </c>
      <c r="E116" s="163" t="s">
        <v>410</v>
      </c>
      <c r="F116" s="163" t="s">
        <v>327</v>
      </c>
      <c r="G116" s="163" t="s">
        <v>396</v>
      </c>
      <c r="H116" s="163" t="s">
        <v>337</v>
      </c>
      <c r="I116" s="163" t="s">
        <v>330</v>
      </c>
      <c r="J116" s="163" t="s">
        <v>512</v>
      </c>
    </row>
    <row r="117" customHeight="1" spans="1:10">
      <c r="A117" s="164" t="s">
        <v>307</v>
      </c>
      <c r="B117" s="163" t="s">
        <v>519</v>
      </c>
      <c r="C117" s="163" t="s">
        <v>324</v>
      </c>
      <c r="D117" s="163" t="s">
        <v>325</v>
      </c>
      <c r="E117" s="163" t="s">
        <v>520</v>
      </c>
      <c r="F117" s="163" t="s">
        <v>327</v>
      </c>
      <c r="G117" s="163" t="s">
        <v>521</v>
      </c>
      <c r="H117" s="163" t="s">
        <v>334</v>
      </c>
      <c r="I117" s="163" t="s">
        <v>330</v>
      </c>
      <c r="J117" s="163" t="s">
        <v>522</v>
      </c>
    </row>
    <row r="118" customHeight="1" spans="1:10">
      <c r="A118" s="164"/>
      <c r="B118" s="163" t="s">
        <v>519</v>
      </c>
      <c r="C118" s="163" t="s">
        <v>324</v>
      </c>
      <c r="D118" s="163" t="s">
        <v>325</v>
      </c>
      <c r="E118" s="163" t="s">
        <v>523</v>
      </c>
      <c r="F118" s="163" t="s">
        <v>327</v>
      </c>
      <c r="G118" s="163" t="s">
        <v>524</v>
      </c>
      <c r="H118" s="163" t="s">
        <v>334</v>
      </c>
      <c r="I118" s="163" t="s">
        <v>330</v>
      </c>
      <c r="J118" s="163" t="s">
        <v>522</v>
      </c>
    </row>
    <row r="119" customHeight="1" spans="1:10">
      <c r="A119" s="164"/>
      <c r="B119" s="163" t="s">
        <v>519</v>
      </c>
      <c r="C119" s="163" t="s">
        <v>324</v>
      </c>
      <c r="D119" s="163" t="s">
        <v>338</v>
      </c>
      <c r="E119" s="163" t="s">
        <v>525</v>
      </c>
      <c r="F119" s="163" t="s">
        <v>327</v>
      </c>
      <c r="G119" s="163" t="s">
        <v>342</v>
      </c>
      <c r="H119" s="163" t="s">
        <v>337</v>
      </c>
      <c r="I119" s="163" t="s">
        <v>330</v>
      </c>
      <c r="J119" s="163" t="s">
        <v>522</v>
      </c>
    </row>
    <row r="120" customHeight="1" spans="1:10">
      <c r="A120" s="164"/>
      <c r="B120" s="163" t="s">
        <v>519</v>
      </c>
      <c r="C120" s="163" t="s">
        <v>324</v>
      </c>
      <c r="D120" s="163" t="s">
        <v>343</v>
      </c>
      <c r="E120" s="163" t="s">
        <v>526</v>
      </c>
      <c r="F120" s="163" t="s">
        <v>327</v>
      </c>
      <c r="G120" s="163" t="s">
        <v>527</v>
      </c>
      <c r="H120" s="163" t="s">
        <v>375</v>
      </c>
      <c r="I120" s="163" t="s">
        <v>330</v>
      </c>
      <c r="J120" s="163" t="s">
        <v>522</v>
      </c>
    </row>
    <row r="121" customHeight="1" spans="1:10">
      <c r="A121" s="164"/>
      <c r="B121" s="163" t="s">
        <v>519</v>
      </c>
      <c r="C121" s="163" t="s">
        <v>324</v>
      </c>
      <c r="D121" s="163" t="s">
        <v>347</v>
      </c>
      <c r="E121" s="163" t="s">
        <v>348</v>
      </c>
      <c r="F121" s="163" t="s">
        <v>327</v>
      </c>
      <c r="G121" s="163" t="s">
        <v>516</v>
      </c>
      <c r="H121" s="163" t="s">
        <v>350</v>
      </c>
      <c r="I121" s="163" t="s">
        <v>330</v>
      </c>
      <c r="J121" s="163" t="s">
        <v>522</v>
      </c>
    </row>
    <row r="122" customHeight="1" spans="1:10">
      <c r="A122" s="164"/>
      <c r="B122" s="163" t="s">
        <v>519</v>
      </c>
      <c r="C122" s="163" t="s">
        <v>351</v>
      </c>
      <c r="D122" s="163" t="s">
        <v>352</v>
      </c>
      <c r="E122" s="163" t="s">
        <v>528</v>
      </c>
      <c r="F122" s="163" t="s">
        <v>327</v>
      </c>
      <c r="G122" s="163" t="s">
        <v>342</v>
      </c>
      <c r="H122" s="163" t="s">
        <v>337</v>
      </c>
      <c r="I122" s="163" t="s">
        <v>330</v>
      </c>
      <c r="J122" s="163" t="s">
        <v>522</v>
      </c>
    </row>
    <row r="123" customHeight="1" spans="1:10">
      <c r="A123" s="164"/>
      <c r="B123" s="163" t="s">
        <v>519</v>
      </c>
      <c r="C123" s="163" t="s">
        <v>351</v>
      </c>
      <c r="D123" s="163" t="s">
        <v>354</v>
      </c>
      <c r="E123" s="163" t="s">
        <v>529</v>
      </c>
      <c r="F123" s="163" t="s">
        <v>327</v>
      </c>
      <c r="G123" s="163" t="s">
        <v>342</v>
      </c>
      <c r="H123" s="163" t="s">
        <v>337</v>
      </c>
      <c r="I123" s="163" t="s">
        <v>330</v>
      </c>
      <c r="J123" s="163" t="s">
        <v>522</v>
      </c>
    </row>
    <row r="124" customHeight="1" spans="1:10">
      <c r="A124" s="164"/>
      <c r="B124" s="163" t="s">
        <v>519</v>
      </c>
      <c r="C124" s="163" t="s">
        <v>356</v>
      </c>
      <c r="D124" s="163" t="s">
        <v>357</v>
      </c>
      <c r="E124" s="163" t="s">
        <v>530</v>
      </c>
      <c r="F124" s="163" t="s">
        <v>327</v>
      </c>
      <c r="G124" s="163" t="s">
        <v>342</v>
      </c>
      <c r="H124" s="163" t="s">
        <v>337</v>
      </c>
      <c r="I124" s="163" t="s">
        <v>330</v>
      </c>
      <c r="J124" s="163" t="s">
        <v>522</v>
      </c>
    </row>
    <row r="125" customHeight="1" spans="1:10">
      <c r="A125" s="164" t="s">
        <v>309</v>
      </c>
      <c r="B125" s="163" t="s">
        <v>531</v>
      </c>
      <c r="C125" s="163" t="s">
        <v>324</v>
      </c>
      <c r="D125" s="163" t="s">
        <v>325</v>
      </c>
      <c r="E125" s="163" t="s">
        <v>532</v>
      </c>
      <c r="F125" s="163" t="s">
        <v>327</v>
      </c>
      <c r="G125" s="163" t="s">
        <v>533</v>
      </c>
      <c r="H125" s="163" t="s">
        <v>334</v>
      </c>
      <c r="I125" s="163" t="s">
        <v>330</v>
      </c>
      <c r="J125" s="163" t="s">
        <v>534</v>
      </c>
    </row>
    <row r="126" customHeight="1" spans="1:10">
      <c r="A126" s="164"/>
      <c r="B126" s="163" t="s">
        <v>531</v>
      </c>
      <c r="C126" s="163" t="s">
        <v>324</v>
      </c>
      <c r="D126" s="163" t="s">
        <v>325</v>
      </c>
      <c r="E126" s="163" t="s">
        <v>535</v>
      </c>
      <c r="F126" s="163" t="s">
        <v>327</v>
      </c>
      <c r="G126" s="163" t="s">
        <v>536</v>
      </c>
      <c r="H126" s="163" t="s">
        <v>329</v>
      </c>
      <c r="I126" s="163" t="s">
        <v>330</v>
      </c>
      <c r="J126" s="163" t="s">
        <v>537</v>
      </c>
    </row>
    <row r="127" customHeight="1" spans="1:10">
      <c r="A127" s="164"/>
      <c r="B127" s="163" t="s">
        <v>531</v>
      </c>
      <c r="C127" s="163" t="s">
        <v>324</v>
      </c>
      <c r="D127" s="163" t="s">
        <v>325</v>
      </c>
      <c r="E127" s="163" t="s">
        <v>335</v>
      </c>
      <c r="F127" s="163" t="s">
        <v>327</v>
      </c>
      <c r="G127" s="163" t="s">
        <v>84</v>
      </c>
      <c r="H127" s="163" t="s">
        <v>538</v>
      </c>
      <c r="I127" s="163" t="s">
        <v>330</v>
      </c>
      <c r="J127" s="163" t="s">
        <v>537</v>
      </c>
    </row>
    <row r="128" customHeight="1" spans="1:10">
      <c r="A128" s="164"/>
      <c r="B128" s="163" t="s">
        <v>531</v>
      </c>
      <c r="C128" s="163" t="s">
        <v>324</v>
      </c>
      <c r="D128" s="163" t="s">
        <v>338</v>
      </c>
      <c r="E128" s="163" t="s">
        <v>341</v>
      </c>
      <c r="F128" s="163" t="s">
        <v>327</v>
      </c>
      <c r="G128" s="163" t="s">
        <v>342</v>
      </c>
      <c r="H128" s="163" t="s">
        <v>337</v>
      </c>
      <c r="I128" s="163" t="s">
        <v>330</v>
      </c>
      <c r="J128" s="163" t="s">
        <v>534</v>
      </c>
    </row>
    <row r="129" customHeight="1" spans="1:10">
      <c r="A129" s="164"/>
      <c r="B129" s="163" t="s">
        <v>531</v>
      </c>
      <c r="C129" s="163" t="s">
        <v>324</v>
      </c>
      <c r="D129" s="163" t="s">
        <v>343</v>
      </c>
      <c r="E129" s="163" t="s">
        <v>539</v>
      </c>
      <c r="F129" s="163" t="s">
        <v>327</v>
      </c>
      <c r="G129" s="163" t="s">
        <v>540</v>
      </c>
      <c r="H129" s="163" t="s">
        <v>375</v>
      </c>
      <c r="I129" s="163" t="s">
        <v>330</v>
      </c>
      <c r="J129" s="163" t="s">
        <v>537</v>
      </c>
    </row>
    <row r="130" customHeight="1" spans="1:10">
      <c r="A130" s="164"/>
      <c r="B130" s="163" t="s">
        <v>531</v>
      </c>
      <c r="C130" s="163" t="s">
        <v>324</v>
      </c>
      <c r="D130" s="163" t="s">
        <v>347</v>
      </c>
      <c r="E130" s="163" t="s">
        <v>376</v>
      </c>
      <c r="F130" s="163" t="s">
        <v>327</v>
      </c>
      <c r="G130" s="163" t="s">
        <v>541</v>
      </c>
      <c r="H130" s="163" t="s">
        <v>350</v>
      </c>
      <c r="I130" s="163" t="s">
        <v>542</v>
      </c>
      <c r="J130" s="163" t="s">
        <v>537</v>
      </c>
    </row>
    <row r="131" customHeight="1" spans="1:10">
      <c r="A131" s="164"/>
      <c r="B131" s="163" t="s">
        <v>531</v>
      </c>
      <c r="C131" s="163" t="s">
        <v>351</v>
      </c>
      <c r="D131" s="163" t="s">
        <v>352</v>
      </c>
      <c r="E131" s="163" t="s">
        <v>543</v>
      </c>
      <c r="F131" s="163" t="s">
        <v>327</v>
      </c>
      <c r="G131" s="163" t="s">
        <v>342</v>
      </c>
      <c r="H131" s="163" t="s">
        <v>337</v>
      </c>
      <c r="I131" s="163" t="s">
        <v>330</v>
      </c>
      <c r="J131" s="163" t="s">
        <v>544</v>
      </c>
    </row>
    <row r="132" customHeight="1" spans="1:10">
      <c r="A132" s="164"/>
      <c r="B132" s="163" t="s">
        <v>531</v>
      </c>
      <c r="C132" s="163" t="s">
        <v>356</v>
      </c>
      <c r="D132" s="163" t="s">
        <v>357</v>
      </c>
      <c r="E132" s="163" t="s">
        <v>545</v>
      </c>
      <c r="F132" s="163" t="s">
        <v>327</v>
      </c>
      <c r="G132" s="163" t="s">
        <v>342</v>
      </c>
      <c r="H132" s="163" t="s">
        <v>337</v>
      </c>
      <c r="I132" s="163" t="s">
        <v>330</v>
      </c>
      <c r="J132" s="163" t="s">
        <v>544</v>
      </c>
    </row>
    <row r="133" customHeight="1" spans="1:10">
      <c r="A133" s="164" t="s">
        <v>299</v>
      </c>
      <c r="B133" s="163" t="s">
        <v>546</v>
      </c>
      <c r="C133" s="163" t="s">
        <v>324</v>
      </c>
      <c r="D133" s="163" t="s">
        <v>325</v>
      </c>
      <c r="E133" s="163" t="s">
        <v>547</v>
      </c>
      <c r="F133" s="163" t="s">
        <v>327</v>
      </c>
      <c r="G133" s="163" t="s">
        <v>495</v>
      </c>
      <c r="H133" s="163" t="s">
        <v>496</v>
      </c>
      <c r="I133" s="163" t="s">
        <v>330</v>
      </c>
      <c r="J133" s="163" t="s">
        <v>548</v>
      </c>
    </row>
    <row r="134" customHeight="1" spans="1:10">
      <c r="A134" s="164"/>
      <c r="B134" s="163" t="s">
        <v>546</v>
      </c>
      <c r="C134" s="163" t="s">
        <v>324</v>
      </c>
      <c r="D134" s="163" t="s">
        <v>338</v>
      </c>
      <c r="E134" s="163" t="s">
        <v>549</v>
      </c>
      <c r="F134" s="163" t="s">
        <v>327</v>
      </c>
      <c r="G134" s="163" t="s">
        <v>342</v>
      </c>
      <c r="H134" s="163" t="s">
        <v>337</v>
      </c>
      <c r="I134" s="163" t="s">
        <v>330</v>
      </c>
      <c r="J134" s="163" t="s">
        <v>548</v>
      </c>
    </row>
    <row r="135" customHeight="1" spans="1:10">
      <c r="A135" s="164"/>
      <c r="B135" s="163" t="s">
        <v>546</v>
      </c>
      <c r="C135" s="163" t="s">
        <v>324</v>
      </c>
      <c r="D135" s="163" t="s">
        <v>343</v>
      </c>
      <c r="E135" s="163" t="s">
        <v>550</v>
      </c>
      <c r="F135" s="163" t="s">
        <v>327</v>
      </c>
      <c r="G135" s="163" t="s">
        <v>551</v>
      </c>
      <c r="H135" s="163" t="s">
        <v>375</v>
      </c>
      <c r="I135" s="163" t="s">
        <v>330</v>
      </c>
      <c r="J135" s="163" t="s">
        <v>548</v>
      </c>
    </row>
    <row r="136" customHeight="1" spans="1:10">
      <c r="A136" s="164"/>
      <c r="B136" s="163" t="s">
        <v>546</v>
      </c>
      <c r="C136" s="163" t="s">
        <v>324</v>
      </c>
      <c r="D136" s="163" t="s">
        <v>347</v>
      </c>
      <c r="E136" s="163" t="s">
        <v>348</v>
      </c>
      <c r="F136" s="163" t="s">
        <v>327</v>
      </c>
      <c r="G136" s="163" t="s">
        <v>453</v>
      </c>
      <c r="H136" s="163" t="s">
        <v>350</v>
      </c>
      <c r="I136" s="163" t="s">
        <v>330</v>
      </c>
      <c r="J136" s="163" t="s">
        <v>548</v>
      </c>
    </row>
    <row r="137" customHeight="1" spans="1:10">
      <c r="A137" s="164"/>
      <c r="B137" s="163" t="s">
        <v>546</v>
      </c>
      <c r="C137" s="163" t="s">
        <v>351</v>
      </c>
      <c r="D137" s="163" t="s">
        <v>352</v>
      </c>
      <c r="E137" s="163" t="s">
        <v>552</v>
      </c>
      <c r="F137" s="163" t="s">
        <v>327</v>
      </c>
      <c r="G137" s="163" t="s">
        <v>553</v>
      </c>
      <c r="H137" s="163" t="s">
        <v>337</v>
      </c>
      <c r="I137" s="163" t="s">
        <v>330</v>
      </c>
      <c r="J137" s="163" t="s">
        <v>548</v>
      </c>
    </row>
    <row r="138" customHeight="1" spans="1:10">
      <c r="A138" s="164"/>
      <c r="B138" s="163" t="s">
        <v>546</v>
      </c>
      <c r="C138" s="163" t="s">
        <v>356</v>
      </c>
      <c r="D138" s="163" t="s">
        <v>357</v>
      </c>
      <c r="E138" s="163" t="s">
        <v>554</v>
      </c>
      <c r="F138" s="163" t="s">
        <v>411</v>
      </c>
      <c r="G138" s="163" t="s">
        <v>396</v>
      </c>
      <c r="H138" s="163" t="s">
        <v>337</v>
      </c>
      <c r="I138" s="163" t="s">
        <v>330</v>
      </c>
      <c r="J138" s="163" t="s">
        <v>548</v>
      </c>
    </row>
    <row r="139" customHeight="1" spans="1:10">
      <c r="A139" s="164"/>
      <c r="B139" s="163" t="s">
        <v>546</v>
      </c>
      <c r="C139" s="163" t="s">
        <v>356</v>
      </c>
      <c r="D139" s="163" t="s">
        <v>357</v>
      </c>
      <c r="E139" s="163" t="s">
        <v>555</v>
      </c>
      <c r="F139" s="163" t="s">
        <v>411</v>
      </c>
      <c r="G139" s="163" t="s">
        <v>396</v>
      </c>
      <c r="H139" s="163" t="s">
        <v>337</v>
      </c>
      <c r="I139" s="163" t="s">
        <v>330</v>
      </c>
      <c r="J139" s="163" t="s">
        <v>548</v>
      </c>
    </row>
    <row r="140" customHeight="1" spans="1:10">
      <c r="A140" s="164" t="s">
        <v>291</v>
      </c>
      <c r="B140" s="163" t="s">
        <v>556</v>
      </c>
      <c r="C140" s="163" t="s">
        <v>324</v>
      </c>
      <c r="D140" s="163" t="s">
        <v>325</v>
      </c>
      <c r="E140" s="163" t="s">
        <v>360</v>
      </c>
      <c r="F140" s="163" t="s">
        <v>327</v>
      </c>
      <c r="G140" s="163" t="s">
        <v>361</v>
      </c>
      <c r="H140" s="163" t="s">
        <v>350</v>
      </c>
      <c r="I140" s="163" t="s">
        <v>330</v>
      </c>
      <c r="J140" s="163" t="s">
        <v>362</v>
      </c>
    </row>
    <row r="141" customHeight="1" spans="1:10">
      <c r="A141" s="164"/>
      <c r="B141" s="163" t="s">
        <v>556</v>
      </c>
      <c r="C141" s="163" t="s">
        <v>324</v>
      </c>
      <c r="D141" s="163" t="s">
        <v>325</v>
      </c>
      <c r="E141" s="163" t="s">
        <v>363</v>
      </c>
      <c r="F141" s="163" t="s">
        <v>327</v>
      </c>
      <c r="G141" s="163" t="s">
        <v>364</v>
      </c>
      <c r="H141" s="163" t="s">
        <v>350</v>
      </c>
      <c r="I141" s="163" t="s">
        <v>330</v>
      </c>
      <c r="J141" s="163" t="s">
        <v>362</v>
      </c>
    </row>
    <row r="142" customHeight="1" spans="1:10">
      <c r="A142" s="164"/>
      <c r="B142" s="163" t="s">
        <v>556</v>
      </c>
      <c r="C142" s="163" t="s">
        <v>324</v>
      </c>
      <c r="D142" s="163" t="s">
        <v>325</v>
      </c>
      <c r="E142" s="163" t="s">
        <v>365</v>
      </c>
      <c r="F142" s="163" t="s">
        <v>327</v>
      </c>
      <c r="G142" s="163" t="s">
        <v>366</v>
      </c>
      <c r="H142" s="163" t="s">
        <v>350</v>
      </c>
      <c r="I142" s="163" t="s">
        <v>330</v>
      </c>
      <c r="J142" s="163" t="s">
        <v>362</v>
      </c>
    </row>
    <row r="143" customHeight="1" spans="1:10">
      <c r="A143" s="164"/>
      <c r="B143" s="163" t="s">
        <v>556</v>
      </c>
      <c r="C143" s="163" t="s">
        <v>324</v>
      </c>
      <c r="D143" s="163" t="s">
        <v>325</v>
      </c>
      <c r="E143" s="163" t="s">
        <v>367</v>
      </c>
      <c r="F143" s="163" t="s">
        <v>327</v>
      </c>
      <c r="G143" s="163" t="s">
        <v>368</v>
      </c>
      <c r="H143" s="163" t="s">
        <v>350</v>
      </c>
      <c r="I143" s="163" t="s">
        <v>330</v>
      </c>
      <c r="J143" s="163" t="s">
        <v>362</v>
      </c>
    </row>
    <row r="144" customHeight="1" spans="1:10">
      <c r="A144" s="164"/>
      <c r="B144" s="163" t="s">
        <v>556</v>
      </c>
      <c r="C144" s="163" t="s">
        <v>324</v>
      </c>
      <c r="D144" s="163" t="s">
        <v>325</v>
      </c>
      <c r="E144" s="163" t="s">
        <v>369</v>
      </c>
      <c r="F144" s="163" t="s">
        <v>327</v>
      </c>
      <c r="G144" s="163" t="s">
        <v>557</v>
      </c>
      <c r="H144" s="163" t="s">
        <v>371</v>
      </c>
      <c r="I144" s="163" t="s">
        <v>330</v>
      </c>
      <c r="J144" s="163" t="s">
        <v>362</v>
      </c>
    </row>
    <row r="145" customHeight="1" spans="1:10">
      <c r="A145" s="164"/>
      <c r="B145" s="163" t="s">
        <v>556</v>
      </c>
      <c r="C145" s="163" t="s">
        <v>324</v>
      </c>
      <c r="D145" s="163" t="s">
        <v>338</v>
      </c>
      <c r="E145" s="163" t="s">
        <v>372</v>
      </c>
      <c r="F145" s="163" t="s">
        <v>327</v>
      </c>
      <c r="G145" s="163" t="s">
        <v>342</v>
      </c>
      <c r="H145" s="163" t="s">
        <v>350</v>
      </c>
      <c r="I145" s="163" t="s">
        <v>330</v>
      </c>
      <c r="J145" s="163" t="s">
        <v>362</v>
      </c>
    </row>
    <row r="146" customHeight="1" spans="1:10">
      <c r="A146" s="164"/>
      <c r="B146" s="163" t="s">
        <v>556</v>
      </c>
      <c r="C146" s="163" t="s">
        <v>324</v>
      </c>
      <c r="D146" s="163" t="s">
        <v>343</v>
      </c>
      <c r="E146" s="163" t="s">
        <v>373</v>
      </c>
      <c r="F146" s="163" t="s">
        <v>327</v>
      </c>
      <c r="G146" s="163" t="s">
        <v>558</v>
      </c>
      <c r="H146" s="163" t="s">
        <v>375</v>
      </c>
      <c r="I146" s="163" t="s">
        <v>330</v>
      </c>
      <c r="J146" s="163" t="s">
        <v>362</v>
      </c>
    </row>
    <row r="147" customHeight="1" spans="1:10">
      <c r="A147" s="164"/>
      <c r="B147" s="163" t="s">
        <v>556</v>
      </c>
      <c r="C147" s="163" t="s">
        <v>324</v>
      </c>
      <c r="D147" s="163" t="s">
        <v>347</v>
      </c>
      <c r="E147" s="163" t="s">
        <v>376</v>
      </c>
      <c r="F147" s="163" t="s">
        <v>327</v>
      </c>
      <c r="G147" s="163" t="s">
        <v>559</v>
      </c>
      <c r="H147" s="163" t="s">
        <v>350</v>
      </c>
      <c r="I147" s="163" t="s">
        <v>542</v>
      </c>
      <c r="J147" s="163" t="s">
        <v>560</v>
      </c>
    </row>
    <row r="148" customHeight="1" spans="1:10">
      <c r="A148" s="164"/>
      <c r="B148" s="163" t="s">
        <v>556</v>
      </c>
      <c r="C148" s="163" t="s">
        <v>351</v>
      </c>
      <c r="D148" s="163" t="s">
        <v>378</v>
      </c>
      <c r="E148" s="163" t="s">
        <v>379</v>
      </c>
      <c r="F148" s="163" t="s">
        <v>327</v>
      </c>
      <c r="G148" s="163" t="s">
        <v>380</v>
      </c>
      <c r="H148" s="163" t="s">
        <v>350</v>
      </c>
      <c r="I148" s="163" t="s">
        <v>330</v>
      </c>
      <c r="J148" s="163" t="s">
        <v>362</v>
      </c>
    </row>
    <row r="149" customHeight="1" spans="1:10">
      <c r="A149" s="164"/>
      <c r="B149" s="163" t="s">
        <v>556</v>
      </c>
      <c r="C149" s="163" t="s">
        <v>351</v>
      </c>
      <c r="D149" s="163" t="s">
        <v>378</v>
      </c>
      <c r="E149" s="163" t="s">
        <v>381</v>
      </c>
      <c r="F149" s="163" t="s">
        <v>327</v>
      </c>
      <c r="G149" s="163" t="s">
        <v>382</v>
      </c>
      <c r="H149" s="163" t="s">
        <v>350</v>
      </c>
      <c r="I149" s="163" t="s">
        <v>330</v>
      </c>
      <c r="J149" s="163" t="s">
        <v>362</v>
      </c>
    </row>
    <row r="150" customHeight="1" spans="1:10">
      <c r="A150" s="164"/>
      <c r="B150" s="163" t="s">
        <v>556</v>
      </c>
      <c r="C150" s="163" t="s">
        <v>351</v>
      </c>
      <c r="D150" s="163" t="s">
        <v>378</v>
      </c>
      <c r="E150" s="163" t="s">
        <v>383</v>
      </c>
      <c r="F150" s="163" t="s">
        <v>327</v>
      </c>
      <c r="G150" s="163" t="s">
        <v>384</v>
      </c>
      <c r="H150" s="163" t="s">
        <v>350</v>
      </c>
      <c r="I150" s="163" t="s">
        <v>330</v>
      </c>
      <c r="J150" s="163" t="s">
        <v>362</v>
      </c>
    </row>
    <row r="151" customHeight="1" spans="1:10">
      <c r="A151" s="164"/>
      <c r="B151" s="163" t="s">
        <v>556</v>
      </c>
      <c r="C151" s="163" t="s">
        <v>351</v>
      </c>
      <c r="D151" s="163" t="s">
        <v>378</v>
      </c>
      <c r="E151" s="163" t="s">
        <v>385</v>
      </c>
      <c r="F151" s="163" t="s">
        <v>327</v>
      </c>
      <c r="G151" s="163" t="s">
        <v>386</v>
      </c>
      <c r="H151" s="163" t="s">
        <v>350</v>
      </c>
      <c r="I151" s="163" t="s">
        <v>330</v>
      </c>
      <c r="J151" s="163" t="s">
        <v>362</v>
      </c>
    </row>
    <row r="152" customHeight="1" spans="1:10">
      <c r="A152" s="164"/>
      <c r="B152" s="163" t="s">
        <v>556</v>
      </c>
      <c r="C152" s="163" t="s">
        <v>351</v>
      </c>
      <c r="D152" s="163" t="s">
        <v>352</v>
      </c>
      <c r="E152" s="163" t="s">
        <v>387</v>
      </c>
      <c r="F152" s="163" t="s">
        <v>327</v>
      </c>
      <c r="G152" s="163" t="s">
        <v>388</v>
      </c>
      <c r="H152" s="163" t="s">
        <v>350</v>
      </c>
      <c r="I152" s="163" t="s">
        <v>330</v>
      </c>
      <c r="J152" s="163" t="s">
        <v>362</v>
      </c>
    </row>
    <row r="153" customHeight="1" spans="1:10">
      <c r="A153" s="164"/>
      <c r="B153" s="163" t="s">
        <v>556</v>
      </c>
      <c r="C153" s="163" t="s">
        <v>351</v>
      </c>
      <c r="D153" s="163" t="s">
        <v>352</v>
      </c>
      <c r="E153" s="163" t="s">
        <v>389</v>
      </c>
      <c r="F153" s="163" t="s">
        <v>327</v>
      </c>
      <c r="G153" s="163" t="s">
        <v>561</v>
      </c>
      <c r="H153" s="163" t="s">
        <v>350</v>
      </c>
      <c r="I153" s="163" t="s">
        <v>330</v>
      </c>
      <c r="J153" s="163" t="s">
        <v>362</v>
      </c>
    </row>
    <row r="154" customHeight="1" spans="1:10">
      <c r="A154" s="164"/>
      <c r="B154" s="163" t="s">
        <v>556</v>
      </c>
      <c r="C154" s="163" t="s">
        <v>351</v>
      </c>
      <c r="D154" s="163" t="s">
        <v>352</v>
      </c>
      <c r="E154" s="163" t="s">
        <v>391</v>
      </c>
      <c r="F154" s="163" t="s">
        <v>327</v>
      </c>
      <c r="G154" s="163" t="s">
        <v>392</v>
      </c>
      <c r="H154" s="163" t="s">
        <v>350</v>
      </c>
      <c r="I154" s="163" t="s">
        <v>330</v>
      </c>
      <c r="J154" s="163" t="s">
        <v>362</v>
      </c>
    </row>
    <row r="155" customHeight="1" spans="1:10">
      <c r="A155" s="164"/>
      <c r="B155" s="163" t="s">
        <v>556</v>
      </c>
      <c r="C155" s="163" t="s">
        <v>351</v>
      </c>
      <c r="D155" s="163" t="s">
        <v>354</v>
      </c>
      <c r="E155" s="163" t="s">
        <v>393</v>
      </c>
      <c r="F155" s="163" t="s">
        <v>327</v>
      </c>
      <c r="G155" s="163" t="s">
        <v>394</v>
      </c>
      <c r="H155" s="163" t="s">
        <v>337</v>
      </c>
      <c r="I155" s="163" t="s">
        <v>330</v>
      </c>
      <c r="J155" s="163" t="s">
        <v>362</v>
      </c>
    </row>
    <row r="156" customHeight="1" spans="1:10">
      <c r="A156" s="164"/>
      <c r="B156" s="163" t="s">
        <v>556</v>
      </c>
      <c r="C156" s="163" t="s">
        <v>356</v>
      </c>
      <c r="D156" s="163" t="s">
        <v>357</v>
      </c>
      <c r="E156" s="163" t="s">
        <v>395</v>
      </c>
      <c r="F156" s="163" t="s">
        <v>411</v>
      </c>
      <c r="G156" s="163" t="s">
        <v>396</v>
      </c>
      <c r="H156" s="163" t="s">
        <v>337</v>
      </c>
      <c r="I156" s="163" t="s">
        <v>330</v>
      </c>
      <c r="J156" s="163" t="s">
        <v>362</v>
      </c>
    </row>
    <row r="157" customHeight="1" spans="1:10">
      <c r="A157" s="164"/>
      <c r="B157" s="163" t="s">
        <v>556</v>
      </c>
      <c r="C157" s="163" t="s">
        <v>356</v>
      </c>
      <c r="D157" s="163" t="s">
        <v>357</v>
      </c>
      <c r="E157" s="163" t="s">
        <v>397</v>
      </c>
      <c r="F157" s="163" t="s">
        <v>411</v>
      </c>
      <c r="G157" s="163" t="s">
        <v>396</v>
      </c>
      <c r="H157" s="163" t="s">
        <v>337</v>
      </c>
      <c r="I157" s="163" t="s">
        <v>330</v>
      </c>
      <c r="J157" s="163" t="s">
        <v>362</v>
      </c>
    </row>
    <row r="158" customHeight="1" spans="1:10">
      <c r="A158" s="164" t="s">
        <v>311</v>
      </c>
      <c r="B158" s="163" t="s">
        <v>562</v>
      </c>
      <c r="C158" s="163" t="s">
        <v>324</v>
      </c>
      <c r="D158" s="163" t="s">
        <v>325</v>
      </c>
      <c r="E158" s="163" t="s">
        <v>563</v>
      </c>
      <c r="F158" s="163" t="s">
        <v>411</v>
      </c>
      <c r="G158" s="163" t="s">
        <v>564</v>
      </c>
      <c r="H158" s="163" t="s">
        <v>565</v>
      </c>
      <c r="I158" s="163" t="s">
        <v>330</v>
      </c>
      <c r="J158" s="163" t="s">
        <v>566</v>
      </c>
    </row>
    <row r="159" customHeight="1" spans="1:10">
      <c r="A159" s="164"/>
      <c r="B159" s="163" t="s">
        <v>562</v>
      </c>
      <c r="C159" s="163" t="s">
        <v>324</v>
      </c>
      <c r="D159" s="163" t="s">
        <v>325</v>
      </c>
      <c r="E159" s="163" t="s">
        <v>567</v>
      </c>
      <c r="F159" s="163" t="s">
        <v>411</v>
      </c>
      <c r="G159" s="163" t="s">
        <v>568</v>
      </c>
      <c r="H159" s="163" t="s">
        <v>496</v>
      </c>
      <c r="I159" s="163" t="s">
        <v>330</v>
      </c>
      <c r="J159" s="163" t="s">
        <v>566</v>
      </c>
    </row>
    <row r="160" customHeight="1" spans="1:10">
      <c r="A160" s="164"/>
      <c r="B160" s="163" t="s">
        <v>562</v>
      </c>
      <c r="C160" s="163" t="s">
        <v>324</v>
      </c>
      <c r="D160" s="163" t="s">
        <v>338</v>
      </c>
      <c r="E160" s="163" t="s">
        <v>569</v>
      </c>
      <c r="F160" s="163" t="s">
        <v>327</v>
      </c>
      <c r="G160" s="163" t="s">
        <v>570</v>
      </c>
      <c r="H160" s="163" t="s">
        <v>337</v>
      </c>
      <c r="I160" s="163" t="s">
        <v>330</v>
      </c>
      <c r="J160" s="163" t="s">
        <v>566</v>
      </c>
    </row>
    <row r="161" customHeight="1" spans="1:10">
      <c r="A161" s="164"/>
      <c r="B161" s="163" t="s">
        <v>562</v>
      </c>
      <c r="C161" s="163" t="s">
        <v>324</v>
      </c>
      <c r="D161" s="163" t="s">
        <v>343</v>
      </c>
      <c r="E161" s="163" t="s">
        <v>571</v>
      </c>
      <c r="F161" s="163" t="s">
        <v>327</v>
      </c>
      <c r="G161" s="163" t="s">
        <v>572</v>
      </c>
      <c r="H161" s="163" t="s">
        <v>375</v>
      </c>
      <c r="I161" s="163" t="s">
        <v>330</v>
      </c>
      <c r="J161" s="163" t="s">
        <v>566</v>
      </c>
    </row>
    <row r="162" customHeight="1" spans="1:10">
      <c r="A162" s="164"/>
      <c r="B162" s="163" t="s">
        <v>562</v>
      </c>
      <c r="C162" s="163" t="s">
        <v>324</v>
      </c>
      <c r="D162" s="163" t="s">
        <v>347</v>
      </c>
      <c r="E162" s="163" t="s">
        <v>376</v>
      </c>
      <c r="F162" s="163" t="s">
        <v>327</v>
      </c>
      <c r="G162" s="163" t="s">
        <v>573</v>
      </c>
      <c r="H162" s="163" t="s">
        <v>350</v>
      </c>
      <c r="I162" s="163" t="s">
        <v>330</v>
      </c>
      <c r="J162" s="163" t="s">
        <v>566</v>
      </c>
    </row>
    <row r="163" customHeight="1" spans="1:10">
      <c r="A163" s="164"/>
      <c r="B163" s="163" t="s">
        <v>562</v>
      </c>
      <c r="C163" s="163" t="s">
        <v>351</v>
      </c>
      <c r="D163" s="163" t="s">
        <v>378</v>
      </c>
      <c r="E163" s="163" t="s">
        <v>574</v>
      </c>
      <c r="F163" s="163" t="s">
        <v>327</v>
      </c>
      <c r="G163" s="163" t="s">
        <v>575</v>
      </c>
      <c r="H163" s="163" t="s">
        <v>337</v>
      </c>
      <c r="I163" s="163" t="s">
        <v>330</v>
      </c>
      <c r="J163" s="163" t="s">
        <v>566</v>
      </c>
    </row>
    <row r="164" customHeight="1" spans="1:10">
      <c r="A164" s="164"/>
      <c r="B164" s="163" t="s">
        <v>562</v>
      </c>
      <c r="C164" s="163" t="s">
        <v>351</v>
      </c>
      <c r="D164" s="163" t="s">
        <v>352</v>
      </c>
      <c r="E164" s="163" t="s">
        <v>576</v>
      </c>
      <c r="F164" s="163" t="s">
        <v>327</v>
      </c>
      <c r="G164" s="163" t="s">
        <v>577</v>
      </c>
      <c r="H164" s="163" t="s">
        <v>337</v>
      </c>
      <c r="I164" s="163" t="s">
        <v>330</v>
      </c>
      <c r="J164" s="163" t="s">
        <v>566</v>
      </c>
    </row>
    <row r="165" customHeight="1" spans="1:10">
      <c r="A165" s="164"/>
      <c r="B165" s="163" t="s">
        <v>562</v>
      </c>
      <c r="C165" s="163" t="s">
        <v>351</v>
      </c>
      <c r="D165" s="163" t="s">
        <v>486</v>
      </c>
      <c r="E165" s="163" t="s">
        <v>578</v>
      </c>
      <c r="F165" s="163" t="s">
        <v>327</v>
      </c>
      <c r="G165" s="163" t="s">
        <v>579</v>
      </c>
      <c r="H165" s="163" t="s">
        <v>337</v>
      </c>
      <c r="I165" s="163" t="s">
        <v>330</v>
      </c>
      <c r="J165" s="163" t="s">
        <v>566</v>
      </c>
    </row>
    <row r="166" customHeight="1" spans="1:10">
      <c r="A166" s="164"/>
      <c r="B166" s="163" t="s">
        <v>562</v>
      </c>
      <c r="C166" s="163" t="s">
        <v>351</v>
      </c>
      <c r="D166" s="163" t="s">
        <v>354</v>
      </c>
      <c r="E166" s="163" t="s">
        <v>580</v>
      </c>
      <c r="F166" s="163" t="s">
        <v>327</v>
      </c>
      <c r="G166" s="163" t="s">
        <v>581</v>
      </c>
      <c r="H166" s="163" t="s">
        <v>337</v>
      </c>
      <c r="I166" s="163" t="s">
        <v>330</v>
      </c>
      <c r="J166" s="163" t="s">
        <v>566</v>
      </c>
    </row>
    <row r="167" customHeight="1" spans="1:10">
      <c r="A167" s="164"/>
      <c r="B167" s="163" t="s">
        <v>562</v>
      </c>
      <c r="C167" s="163" t="s">
        <v>351</v>
      </c>
      <c r="D167" s="163" t="s">
        <v>354</v>
      </c>
      <c r="E167" s="163" t="s">
        <v>582</v>
      </c>
      <c r="F167" s="163" t="s">
        <v>327</v>
      </c>
      <c r="G167" s="163" t="s">
        <v>583</v>
      </c>
      <c r="H167" s="163" t="s">
        <v>565</v>
      </c>
      <c r="I167" s="163" t="s">
        <v>330</v>
      </c>
      <c r="J167" s="163" t="s">
        <v>566</v>
      </c>
    </row>
    <row r="168" customHeight="1" spans="1:10">
      <c r="A168" s="164"/>
      <c r="B168" s="163" t="s">
        <v>562</v>
      </c>
      <c r="C168" s="163" t="s">
        <v>356</v>
      </c>
      <c r="D168" s="163" t="s">
        <v>357</v>
      </c>
      <c r="E168" s="163" t="s">
        <v>584</v>
      </c>
      <c r="F168" s="163" t="s">
        <v>411</v>
      </c>
      <c r="G168" s="163" t="s">
        <v>396</v>
      </c>
      <c r="H168" s="163" t="s">
        <v>337</v>
      </c>
      <c r="I168" s="163" t="s">
        <v>330</v>
      </c>
      <c r="J168" s="163" t="s">
        <v>566</v>
      </c>
    </row>
    <row r="169" customHeight="1" spans="1:10">
      <c r="A169" s="164"/>
      <c r="B169" s="163" t="s">
        <v>562</v>
      </c>
      <c r="C169" s="163" t="s">
        <v>356</v>
      </c>
      <c r="D169" s="163" t="s">
        <v>357</v>
      </c>
      <c r="E169" s="163" t="s">
        <v>585</v>
      </c>
      <c r="F169" s="163" t="s">
        <v>411</v>
      </c>
      <c r="G169" s="163" t="s">
        <v>396</v>
      </c>
      <c r="H169" s="163" t="s">
        <v>337</v>
      </c>
      <c r="I169" s="163" t="s">
        <v>330</v>
      </c>
      <c r="J169" s="163" t="s">
        <v>566</v>
      </c>
    </row>
  </sheetData>
  <autoFilter xmlns:etc="http://www.wps.cn/officeDocument/2017/etCustomData" ref="A2:J169" etc:filterBottomFollowUsedRange="0">
    <extLst/>
  </autoFilter>
  <mergeCells count="32">
    <mergeCell ref="A3:J3"/>
    <mergeCell ref="A4:H4"/>
    <mergeCell ref="A9:A18"/>
    <mergeCell ref="A19:A36"/>
    <mergeCell ref="A37:A44"/>
    <mergeCell ref="A45:A62"/>
    <mergeCell ref="A63:A69"/>
    <mergeCell ref="A70:A79"/>
    <mergeCell ref="A80:A93"/>
    <mergeCell ref="A94:A100"/>
    <mergeCell ref="A101:A108"/>
    <mergeCell ref="A109:A116"/>
    <mergeCell ref="A117:A124"/>
    <mergeCell ref="A125:A132"/>
    <mergeCell ref="A133:A139"/>
    <mergeCell ref="A140:A157"/>
    <mergeCell ref="A158:A169"/>
    <mergeCell ref="B9:B18"/>
    <mergeCell ref="B19:B36"/>
    <mergeCell ref="B37:B44"/>
    <mergeCell ref="B45:B62"/>
    <mergeCell ref="B63:B69"/>
    <mergeCell ref="B70:B79"/>
    <mergeCell ref="B80:B93"/>
    <mergeCell ref="B94:B100"/>
    <mergeCell ref="B101:B108"/>
    <mergeCell ref="B109:B116"/>
    <mergeCell ref="B117:B124"/>
    <mergeCell ref="B125:B132"/>
    <mergeCell ref="B133:B139"/>
    <mergeCell ref="B140:B157"/>
    <mergeCell ref="B158:B16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cp:lastModifiedBy>
  <dcterms:created xsi:type="dcterms:W3CDTF">2025-02-06T07:09:00Z</dcterms:created>
  <dcterms:modified xsi:type="dcterms:W3CDTF">2025-04-03T07:59:19Z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E44C3FD0A4EE4E26990DBD24FBD5EDCB_13</vt:lpwstr>
  </property>
  <property fmtid="{D5CDD505-2E9C-101B-9397-08002B2CF9AE}" pid="3" name="KSOProductBuildVer">
    <vt:lpwstr>2052-12.1.0.20305</vt:lpwstr>
  </property>
</Properties>
</file>