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20" tabRatio="894" firstSheet="9" activeTab="1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<sst xmlns="http://schemas.openxmlformats.org/spreadsheetml/2006/main" count="1313" uniqueCount="436">
  <si>
    <t>预算01-1表</t>
  </si>
  <si>
    <t>单位名称：昆明市西山区信访局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</si>
  <si>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</si>
  <si>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</si>
  <si>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</si>
  <si>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</si>
  <si>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</si>
  <si>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</si>
  <si>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</si>
  <si>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</si>
  <si>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</si>
  <si>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</si>
  <si>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</si>
  <si>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</si>
  <si>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</si>
  <si>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</si>
  <si>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</si>
  <si>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</si>
  <si>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</si>
  <si>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</si>
  <si>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</si>
  <si>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</si>
  <si>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</si>
  <si>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</si>
  <si>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</si>
  <si>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</si>
  <si>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</si>
  <si>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</si>
  <si>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</si>
  <si>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</si>
  <si>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</si>
  <si>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</si>
  <si>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</si>
  <si>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</si>
  <si>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</si>
  <si>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</si>
  <si>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</si>
  <si>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</si>
  <si>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</si>
  <si>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</si>
  <si>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</si>
  <si>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</si>
  <si>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</si>
  <si>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</si>
  <si>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</si>
  <si>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</si>
  <si>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</si>
  <si>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</si>
  <si>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</si>
  <si>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</si>
  <si>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</si>
  <si>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</si>
  <si>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</si>
  <si>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</si>
  <si>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</si>
  <si>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</si>
  <si>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</si>
  <si>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</si>
  <si>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</si>
  <si>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</si>
  <si>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</si>
  <si>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</si>
  <si>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</si>
  <si>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</si>
  <si>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</si>
  <si>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</si>
  <si>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</si>
  <si>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</si>
  <si>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</si>
  <si>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</si>
  <si>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292</t>
  </si>
  <si>
    <t>昆明市西山区信访局</t>
  </si>
  <si>
    <t>292001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</si>
  <si>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</si>
  <si>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</si>
  <si>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</si>
  <si>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</si>
  <si>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</si>
  <si>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</si>
  <si>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</si>
  <si>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</si>
  <si>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</si>
  <si>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</si>
  <si>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</si>
  <si>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</si>
  <si>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</si>
  <si>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</si>
  <si>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</si>
  <si>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</si>
  <si>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</si>
  <si>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</si>
  <si>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</si>
  <si>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</si>
  <si>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</si>
  <si>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</si>
  <si>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</si>
  <si>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</si>
  <si>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</si>
  <si>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</si>
  <si>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</si>
  <si>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</si>
  <si>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20140</t>
  </si>
  <si>
    <t>信访事务</t>
  </si>
  <si>
    <t>2014001</t>
  </si>
  <si>
    <t>行政运行</t>
  </si>
  <si>
    <t>2014004</t>
  </si>
  <si>
    <t>信访业务</t>
  </si>
  <si>
    <t>2014099</t>
  </si>
  <si>
    <t>其他信访事务支出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</si>
  <si>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</si>
  <si>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</si>
  <si>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</si>
  <si>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</si>
  <si>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</si>
  <si>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</si>
  <si>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2080599</t>
  </si>
  <si>
    <t>其他行政事业单位养老支出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</si>
  <si>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</si>
  <si>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</si>
  <si>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</si>
  <si>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</si>
  <si>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</si>
  <si>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</si>
  <si>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</si>
  <si>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</si>
  <si>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</si>
  <si>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</si>
  <si>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</si>
  <si>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</si>
  <si>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</si>
  <si>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</si>
  <si>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</si>
  <si>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</si>
  <si>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</si>
  <si>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</si>
  <si>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</si>
  <si>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</si>
  <si>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</si>
  <si>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</si>
  <si>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</si>
  <si>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</si>
  <si>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</si>
  <si>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</si>
  <si>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</si>
  <si>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</si>
  <si>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</si>
  <si>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</si>
  <si>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</si>
  <si>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</si>
  <si>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</si>
  <si>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</si>
  <si>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</si>
  <si>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</si>
  <si>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</si>
  <si>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</si>
  <si>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</si>
  <si>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</si>
  <si>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</si>
  <si>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</si>
  <si>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</si>
  <si>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</si>
  <si>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</si>
  <si>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</si>
  <si>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</si>
  <si>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</si>
  <si>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</si>
  <si>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</si>
  <si>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</si>
  <si>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</si>
  <si>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</si>
  <si>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</si>
  <si>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</si>
  <si>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</si>
  <si>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</si>
  <si>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</si>
  <si>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</si>
  <si>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</si>
  <si>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</si>
  <si>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</si>
  <si>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</si>
  <si>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</si>
  <si>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</si>
  <si>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</si>
  <si>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</si>
  <si>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</si>
  <si>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</si>
  <si>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</si>
  <si>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</si>
  <si>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</si>
  <si>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</si>
  <si>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</si>
  <si>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</si>
  <si>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</si>
  <si>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</si>
  <si>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</si>
  <si>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</si>
  <si>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</si>
  <si>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</si>
  <si>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</si>
  <si>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</si>
  <si>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530112210000000003558</t>
  </si>
  <si>
    <t>工会经费</t>
  </si>
  <si>
    <t>50201</t>
  </si>
  <si>
    <t>办公经费</t>
  </si>
  <si>
    <t>50502</t>
  </si>
  <si>
    <t>商品和服务支出</t>
  </si>
  <si>
    <t>530112231100001307297</t>
  </si>
  <si>
    <t>事业公务交通补贴</t>
  </si>
  <si>
    <t>530112231100001584335</t>
  </si>
  <si>
    <t>事业人员绩效奖励</t>
  </si>
  <si>
    <t>50501</t>
  </si>
  <si>
    <t>工资福利支出</t>
  </si>
  <si>
    <t>530112241100002204522</t>
  </si>
  <si>
    <t>编外聘用人员支出</t>
  </si>
  <si>
    <t>50199</t>
  </si>
  <si>
    <t>其他工资福利支出</t>
  </si>
  <si>
    <t>530112231100001584324</t>
  </si>
  <si>
    <t>行政人员绩效奖励</t>
  </si>
  <si>
    <t>50101</t>
  </si>
  <si>
    <t>工资奖金津补贴</t>
  </si>
  <si>
    <t>530112210000000003551</t>
  </si>
  <si>
    <t>行政人员工资支出</t>
  </si>
  <si>
    <t>530112210000000003553</t>
  </si>
  <si>
    <t>社会保障缴费</t>
  </si>
  <si>
    <t>50102</t>
  </si>
  <si>
    <t>530112251100003677077</t>
  </si>
  <si>
    <t>残疾人保障金</t>
  </si>
  <si>
    <t xml:space="preserve">530112210000000003559
</t>
  </si>
  <si>
    <t>其他公用经费支出</t>
  </si>
  <si>
    <t>530112241100002204523</t>
  </si>
  <si>
    <t>离退休人员福利费</t>
  </si>
  <si>
    <t>530112241100002204521</t>
  </si>
  <si>
    <t>离退休人员支出</t>
  </si>
  <si>
    <t>50901</t>
  </si>
  <si>
    <t>社会福利和救助</t>
  </si>
  <si>
    <t>530112221100000303682</t>
  </si>
  <si>
    <t>事业人员工资支出</t>
  </si>
  <si>
    <t>530112210000000003557</t>
  </si>
  <si>
    <t>公务交通补贴</t>
  </si>
  <si>
    <t>530112210000000003556</t>
  </si>
  <si>
    <t>公车购置及运维费</t>
  </si>
  <si>
    <t>50208</t>
  </si>
  <si>
    <t>公务用车运行维护费</t>
  </si>
  <si>
    <t>530112210000000003554</t>
  </si>
  <si>
    <t>50103</t>
  </si>
  <si>
    <t>530112210000000003560</t>
  </si>
  <si>
    <t>一般公用经费支出</t>
  </si>
  <si>
    <t>50202</t>
  </si>
  <si>
    <t>会议费</t>
  </si>
  <si>
    <t>50203</t>
  </si>
  <si>
    <t>培训费</t>
  </si>
  <si>
    <t>50209</t>
  </si>
  <si>
    <t>维修（护）费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</si>
  <si>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</si>
  <si>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</si>
  <si>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</si>
  <si>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</si>
  <si>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</si>
  <si>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</si>
  <si>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</si>
  <si>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</si>
  <si>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530112251100003720093</t>
  </si>
  <si>
    <t>处置特殊信访事项工作经费</t>
  </si>
  <si>
    <t>31002</t>
  </si>
  <si>
    <t>办公设备购置</t>
  </si>
  <si>
    <t>30216</t>
  </si>
  <si>
    <t>30211</t>
  </si>
  <si>
    <t>差旅费</t>
  </si>
  <si>
    <t>30299</t>
  </si>
  <si>
    <t>其他商品和服务支出</t>
  </si>
  <si>
    <t>30226</t>
  </si>
  <si>
    <t>劳务费</t>
  </si>
  <si>
    <t>530112251100003720375</t>
  </si>
  <si>
    <t>信访业务工作经费</t>
  </si>
  <si>
    <t>30227</t>
  </si>
  <si>
    <t>委托业务费</t>
  </si>
  <si>
    <t>530112251100003720927</t>
  </si>
  <si>
    <t>度假区划转信访业务工作经费</t>
  </si>
  <si>
    <t>30202</t>
  </si>
  <si>
    <t>印刷费</t>
  </si>
  <si>
    <t>530112251100003784584</t>
  </si>
  <si>
    <t>代理记账相关经费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</si>
  <si>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</si>
  <si>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</si>
  <si>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</si>
  <si>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</si>
  <si>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</si>
  <si>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</si>
  <si>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</si>
  <si>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</si>
  <si>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</si>
  <si>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</si>
  <si>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做好各年度辖区内信访业务工作，完成上级交办的信访业务工作。</t>
  </si>
  <si>
    <t>产出指标</t>
  </si>
  <si>
    <t>数量指标</t>
  </si>
  <si>
    <t>度假区划转信访业务工作办理率</t>
  </si>
  <si>
    <t>=</t>
  </si>
  <si>
    <t>100</t>
  </si>
  <si>
    <t>%</t>
  </si>
  <si>
    <t>定量指标</t>
  </si>
  <si>
    <t>度假区划转信访业务工作办理率不低于100%</t>
  </si>
  <si>
    <t>质量指标</t>
  </si>
  <si>
    <t>影响社会稳定的信访事件</t>
  </si>
  <si>
    <t>&lt;=</t>
  </si>
  <si>
    <t>件</t>
  </si>
  <si>
    <t>影响社会稳定的信访事件不超过2件。</t>
  </si>
  <si>
    <t>时效指标</t>
  </si>
  <si>
    <t>度假区划转信访业务工作及时受理率</t>
  </si>
  <si>
    <t>度假区划转信访业务工作及时受理率不低于100%。</t>
  </si>
  <si>
    <t>成本指标</t>
  </si>
  <si>
    <t>经济成本指标</t>
  </si>
  <si>
    <t>10000</t>
  </si>
  <si>
    <t>元</t>
  </si>
  <si>
    <t>全年经费支出不超过10000元。</t>
  </si>
  <si>
    <t>效益指标</t>
  </si>
  <si>
    <t>社会效益</t>
  </si>
  <si>
    <t>不良影响信访事项</t>
  </si>
  <si>
    <t>0</t>
  </si>
  <si>
    <t>不良影响信访事项0件。</t>
  </si>
  <si>
    <t>满意度指标</t>
  </si>
  <si>
    <t>服务对象满意度</t>
  </si>
  <si>
    <t>&gt;=</t>
  </si>
  <si>
    <t>80</t>
  </si>
  <si>
    <t>定性指标</t>
  </si>
  <si>
    <t>服务群众满意度80%以上。</t>
  </si>
  <si>
    <t>2025年期间，认真做好我区信访工作，处置好特殊信访事项，完成上级安排部署的各项工作。</t>
  </si>
  <si>
    <t>特殊信访事项处理率</t>
  </si>
  <si>
    <t>特殊信访事项处理率不低于100。</t>
  </si>
  <si>
    <t>不发生极端恶劣事件</t>
  </si>
  <si>
    <t>保障完成各项信访业务工作。</t>
  </si>
  <si>
    <t>特定信访事项处理及时率</t>
  </si>
  <si>
    <t>特定信访事项处理及时率不低于100%</t>
  </si>
  <si>
    <t>250000</t>
  </si>
  <si>
    <t>费用支出不超出总预算费用。</t>
  </si>
  <si>
    <t>无影响社会稳定的恶劣事件</t>
  </si>
  <si>
    <t>全年无影响社会稳定的恶劣事件。</t>
  </si>
  <si>
    <t>服务群众满意度</t>
  </si>
  <si>
    <t>服务群众满意度不低于80%。</t>
  </si>
  <si>
    <t>做好2025年辖区内信访业务工作，完成上级交办的信访业务工作。</t>
  </si>
  <si>
    <t>信访业务工作处理率</t>
  </si>
  <si>
    <t>信访业务工作处理率不低于100%。</t>
  </si>
  <si>
    <t>全年不出现2件以上影响辖区社会稳定的信访事件。</t>
  </si>
  <si>
    <t>信访业务工作处理及时率</t>
  </si>
  <si>
    <t>信访业务工作处理及时率不低于100%。</t>
  </si>
  <si>
    <t>150000</t>
  </si>
  <si>
    <t>全年经费支出不超过150000元。</t>
  </si>
  <si>
    <t>无影响恶劣的信访事件影响正常运转</t>
  </si>
  <si>
    <t>全年无影响恶劣的信访事件影响正常运转。</t>
  </si>
  <si>
    <t>保障西山区信访局2025年代理记账业务。</t>
  </si>
  <si>
    <t>通过每月做账，完成做账工作</t>
  </si>
  <si>
    <t>次</t>
  </si>
  <si>
    <t>每月开展会计记账工作。</t>
  </si>
  <si>
    <t>做账正确率</t>
  </si>
  <si>
    <t>做账正确率不低于100%。</t>
  </si>
  <si>
    <t>做账及时率</t>
  </si>
  <si>
    <t>做账及时率不低于100%。</t>
  </si>
  <si>
    <t>20000</t>
  </si>
  <si>
    <t>经费不超过20000元</t>
  </si>
  <si>
    <t>保障单位正常运转</t>
  </si>
  <si>
    <t>保障单位正常运转。</t>
  </si>
  <si>
    <t>服务单位满意度</t>
  </si>
  <si>
    <t>90</t>
  </si>
  <si>
    <t>服务单位满意度超过90%。</t>
  </si>
  <si>
    <t>预算06表</t>
  </si>
  <si>
    <t>政府性基金预算支出预算表</t>
  </si>
  <si>
    <t>单位名称：昆明市发展和改革委员会</t>
  </si>
  <si>
    <t>政府性基金预算支出</t>
  </si>
  <si>
    <t>本部门无政府性基金支出预算，此表无数据。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</si>
  <si>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</si>
  <si>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</si>
  <si>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</si>
  <si>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</si>
  <si>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</si>
  <si>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</si>
  <si>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</si>
  <si>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</si>
  <si>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</si>
  <si>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</si>
  <si>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</si>
  <si>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公务用车加油</t>
  </si>
  <si>
    <t>车辆加油、添加燃料服务</t>
  </si>
  <si>
    <t>公务用车维修保养</t>
  </si>
  <si>
    <t>车辆维修和保养服务</t>
  </si>
  <si>
    <t>公务用车保险</t>
  </si>
  <si>
    <t>机动车保险服务</t>
  </si>
  <si>
    <t>采购复印纸</t>
  </si>
  <si>
    <t>复印纸</t>
  </si>
  <si>
    <t>箱</t>
  </si>
  <si>
    <t>采购接访大厅联排椅</t>
  </si>
  <si>
    <t>其他家具</t>
  </si>
  <si>
    <t>个</t>
  </si>
  <si>
    <t>采购碎纸机</t>
  </si>
  <si>
    <t>碎纸机</t>
  </si>
  <si>
    <t>台</t>
  </si>
  <si>
    <t>印制信访宣传材料</t>
  </si>
  <si>
    <t>其他印刷服务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</si>
  <si>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</si>
  <si>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</si>
  <si>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</si>
  <si>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</si>
  <si>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</si>
  <si>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</si>
  <si>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</si>
  <si>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</si>
  <si>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B1101 维修保养服务</t>
  </si>
  <si>
    <t>B 政府履职辅助性服务</t>
  </si>
  <si>
    <t>201 一般公共服务支出</t>
  </si>
  <si>
    <t>B1104 印刷和出版服务</t>
  </si>
  <si>
    <t xml:space="preserve">印制信访宣传材料
</t>
  </si>
  <si>
    <t>预算09-1表</t>
  </si>
  <si>
    <t>单位名称（项目）</t>
  </si>
  <si>
    <t>地区</t>
  </si>
  <si>
    <t>本部门无对下转移支付预算，此表无数据。</t>
  </si>
  <si>
    <t>预算09-2表</t>
  </si>
  <si>
    <t>本部门无对下转移支付绩效目标，此表无数据。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</si>
  <si>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</si>
  <si>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</si>
  <si>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</si>
  <si>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</si>
  <si>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</si>
  <si>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</si>
  <si>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</si>
  <si>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</si>
  <si>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</si>
  <si>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A02021301 碎纸机</t>
  </si>
  <si>
    <t>家具和用品</t>
  </si>
  <si>
    <t>A05019900 其他家具</t>
  </si>
  <si>
    <t>把</t>
  </si>
  <si>
    <t>预算11表</t>
  </si>
  <si>
    <t>上级补助</t>
  </si>
  <si>
    <t>本部门无上级转移支付补助项目支出预算，此表无数据。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</si>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</sst>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\-mm\-dd"/>
    <numFmt numFmtId="177" formatCode="#,##0.00;\-#,##0.00;;@"/>
    <numFmt numFmtId="178" formatCode="yyyy\-mm\-dd\ hh:mm:ss"/>
    <numFmt numFmtId="179" formatCode="#,##0;\-#,##0;;@"/>
    <numFmt numFmtId="43" formatCode="_ * #,##0.00_ ;_ * \-#,##0.00_ ;_ * &quot;-&quot;??_ ;_ @_ "/>
    <numFmt numFmtId="180" formatCode="hh:mm:ss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1.2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.5"/>
      <color rgb="FF000000"/>
      <name val="宋体"/>
      <charset val="134"/>
    </font>
    <font>
      <sz val="9"/>
      <name val="宋体"/>
      <charset val="134"/>
    </font>
    <font>
      <sz val="10"/>
      <color theme="1"/>
      <name val="Arial Unicode MS"/>
      <charset val="134"/>
    </font>
    <font>
      <sz val="9.75"/>
      <color rgb="FF000000"/>
      <name val="SimSun"/>
      <charset val="134"/>
    </font>
    <font>
      <b/>
      <sz val="18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7">
    <xf numFmtId="0" fontId="0" fillId="0" borderId="0"/>
    <xf numFmtId="179" fontId="13" fillId="0" borderId="4">
      <alignment horizontal="right" vertical="center"/>
    </xf>
    <xf numFmtId="180" fontId="13" fillId="0" borderId="4">
      <alignment horizontal="right" vertical="center"/>
    </xf>
    <xf numFmtId="177" fontId="13" fillId="0" borderId="4">
      <alignment horizontal="right" vertical="center"/>
    </xf>
    <xf numFmtId="177" fontId="13" fillId="0" borderId="4">
      <alignment horizontal="right" vertical="center"/>
    </xf>
    <xf numFmtId="10" fontId="13" fillId="0" borderId="4">
      <alignment horizontal="right" vertical="center"/>
    </xf>
    <xf numFmtId="178" fontId="13" fillId="0" borderId="4">
      <alignment horizontal="right" vertical="center"/>
    </xf>
    <xf numFmtId="0" fontId="19" fillId="15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24" fillId="0" borderId="1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9" fillId="0" borderId="1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20" applyNumberFormat="false" applyFill="false" applyAlignment="false" applyProtection="false">
      <alignment vertical="center"/>
    </xf>
    <xf numFmtId="176" fontId="13" fillId="0" borderId="4">
      <alignment horizontal="right"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35" fillId="0" borderId="20" applyNumberFormat="false" applyFill="false" applyAlignment="false" applyProtection="false">
      <alignment vertical="center"/>
    </xf>
    <xf numFmtId="49" fontId="13" fillId="0" borderId="4">
      <alignment horizontal="left" vertical="center" wrapText="true"/>
    </xf>
    <xf numFmtId="0" fontId="26" fillId="0" borderId="0" applyNumberFormat="false" applyFill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33" fillId="19" borderId="22" applyNumberFormat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34" fillId="29" borderId="22" applyNumberFormat="false" applyAlignment="false" applyProtection="false">
      <alignment vertical="center"/>
    </xf>
    <xf numFmtId="0" fontId="27" fillId="19" borderId="16" applyNumberFormat="false" applyAlignment="false" applyProtection="false">
      <alignment vertical="center"/>
    </xf>
    <xf numFmtId="0" fontId="28" fillId="22" borderId="17" applyNumberFormat="false" applyAlignment="false" applyProtection="false">
      <alignment vertical="center"/>
    </xf>
    <xf numFmtId="0" fontId="30" fillId="0" borderId="19" applyNumberFormat="false" applyFill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0" fillId="28" borderId="21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</cellStyleXfs>
  <cellXfs count="265">
    <xf numFmtId="0" fontId="0" fillId="0" borderId="0" xfId="0" applyFont="true" applyBorder="true"/>
    <xf numFmtId="0" fontId="0" fillId="0" borderId="0" xfId="0" applyFont="true" applyFill="true" applyBorder="true"/>
    <xf numFmtId="0" fontId="0" fillId="0" borderId="0" xfId="0" applyFont="true" applyFill="true" applyBorder="true" applyAlignment="true">
      <alignment horizontal="center" vertical="center"/>
    </xf>
    <xf numFmtId="49" fontId="1" fillId="0" borderId="0" xfId="0" applyNumberFormat="true" applyFont="true" applyFill="true" applyBorder="true"/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 applyProtection="true">
      <alignment horizontal="left" vertical="center"/>
      <protection locked="false"/>
    </xf>
    <xf numFmtId="0" fontId="4" fillId="0" borderId="0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/>
    </xf>
    <xf numFmtId="177" fontId="5" fillId="0" borderId="4" xfId="3" applyFont="true" applyAlignment="true">
      <alignment horizontal="left" vertical="center"/>
    </xf>
    <xf numFmtId="177" fontId="5" fillId="0" borderId="4" xfId="3" applyFont="true">
      <alignment horizontal="right" vertical="center"/>
    </xf>
    <xf numFmtId="0" fontId="3" fillId="2" borderId="4" xfId="0" applyFont="true" applyFill="true" applyBorder="true" applyAlignment="true" applyProtection="true">
      <alignment horizontal="left" vertical="center" wrapText="true"/>
      <protection locked="false"/>
    </xf>
    <xf numFmtId="0" fontId="3" fillId="2" borderId="4" xfId="0" applyFont="true" applyFill="true" applyBorder="true" applyAlignment="true" applyProtection="true">
      <alignment horizontal="left" vertical="center"/>
      <protection locked="false"/>
    </xf>
    <xf numFmtId="49" fontId="5" fillId="0" borderId="4" xfId="27" applyFont="true">
      <alignment horizontal="left" vertical="center" wrapText="true"/>
    </xf>
    <xf numFmtId="0" fontId="3" fillId="0" borderId="5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6" xfId="0" applyFont="true" applyFill="true" applyBorder="true" applyAlignment="true" applyProtection="true">
      <alignment horizontal="left" vertical="center" wrapText="true"/>
      <protection locked="false"/>
    </xf>
    <xf numFmtId="0" fontId="3" fillId="0" borderId="7" xfId="0" applyFont="true" applyFill="true" applyBorder="true" applyAlignment="true" applyProtection="true">
      <alignment horizontal="left" vertical="center" wrapText="true"/>
      <protection locked="false"/>
    </xf>
    <xf numFmtId="0" fontId="3" fillId="0" borderId="0" xfId="0" applyFont="true" applyFill="true" applyBorder="true" applyAlignment="true" applyProtection="true">
      <alignment horizontal="right" vertical="center"/>
      <protection locked="false"/>
    </xf>
    <xf numFmtId="0" fontId="4" fillId="0" borderId="0" xfId="0" applyFont="true" applyFill="true" applyBorder="true"/>
    <xf numFmtId="0" fontId="3" fillId="0" borderId="0" xfId="0" applyFont="true" applyFill="true" applyBorder="true" applyAlignment="true" applyProtection="true">
      <alignment horizontal="right"/>
      <protection locked="false"/>
    </xf>
    <xf numFmtId="0" fontId="4" fillId="0" borderId="5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  <xf numFmtId="0" fontId="4" fillId="0" borderId="7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177" fontId="5" fillId="0" borderId="4" xfId="0" applyNumberFormat="true" applyFont="true" applyFill="true" applyBorder="true" applyAlignment="true">
      <alignment horizontal="right" vertical="center"/>
    </xf>
    <xf numFmtId="0" fontId="3" fillId="0" borderId="4" xfId="0" applyFont="true" applyFill="true" applyBorder="true" applyAlignment="true">
      <alignment horizontal="left" vertical="center" wrapText="true"/>
    </xf>
    <xf numFmtId="0" fontId="3" fillId="0" borderId="4" xfId="0" applyFont="true" applyFill="true" applyBorder="true" applyAlignment="true" applyProtection="true">
      <alignment horizontal="left" vertical="center" wrapText="true"/>
      <protection locked="false"/>
    </xf>
    <xf numFmtId="0" fontId="1" fillId="0" borderId="5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6" xfId="0" applyFont="true" applyFill="true" applyBorder="true" applyAlignment="true">
      <alignment horizontal="left" vertical="center"/>
    </xf>
    <xf numFmtId="0" fontId="4" fillId="0" borderId="2" xfId="0" applyFont="true" applyFill="true" applyBorder="true" applyAlignment="true">
      <alignment horizontal="center" vertical="center"/>
    </xf>
    <xf numFmtId="4" fontId="3" fillId="0" borderId="4" xfId="0" applyNumberFormat="true" applyFont="true" applyFill="true" applyBorder="true" applyAlignment="true">
      <alignment horizontal="right" vertical="center" wrapText="true"/>
    </xf>
    <xf numFmtId="4" fontId="3" fillId="0" borderId="4" xfId="0" applyNumberFormat="true" applyFont="true" applyFill="true" applyBorder="true" applyAlignment="true" applyProtection="true">
      <alignment horizontal="right" vertical="center" wrapText="true"/>
      <protection locked="false"/>
    </xf>
    <xf numFmtId="0" fontId="3" fillId="0" borderId="7" xfId="0" applyFont="true" applyFill="true" applyBorder="true" applyAlignment="true">
      <alignment horizontal="left" vertical="center"/>
    </xf>
    <xf numFmtId="0" fontId="1" fillId="0" borderId="4" xfId="0" applyFont="true" applyFill="true" applyBorder="true" applyAlignment="true" applyProtection="true">
      <alignment horizontal="center" vertical="center"/>
      <protection locked="false"/>
    </xf>
    <xf numFmtId="4" fontId="5" fillId="0" borderId="4" xfId="3" applyNumberFormat="true" applyFont="true" applyFill="true" applyBorder="true">
      <alignment horizontal="right" vertical="center"/>
    </xf>
    <xf numFmtId="0" fontId="3" fillId="0" borderId="0" xfId="0" applyFont="true" applyFill="true" applyBorder="true" applyAlignment="true" applyProtection="true">
      <alignment horizontal="right" vertical="top" wrapText="true"/>
      <protection locked="false"/>
    </xf>
    <xf numFmtId="0" fontId="6" fillId="0" borderId="0" xfId="0" applyFont="true" applyFill="true" applyBorder="true" applyAlignment="true" applyProtection="true">
      <alignment vertical="top"/>
      <protection locked="false"/>
    </xf>
    <xf numFmtId="0" fontId="6" fillId="0" borderId="0" xfId="0" applyFont="true" applyFill="true" applyBorder="true" applyAlignment="true">
      <alignment vertical="top"/>
    </xf>
    <xf numFmtId="0" fontId="7" fillId="0" borderId="0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0" xfId="0" applyFont="true" applyFill="true" applyBorder="true" applyProtection="true">
      <protection locked="false"/>
    </xf>
    <xf numFmtId="0" fontId="6" fillId="0" borderId="0" xfId="0" applyFont="true" applyFill="true" applyBorder="true"/>
    <xf numFmtId="0" fontId="3" fillId="0" borderId="0" xfId="0" applyFont="true" applyFill="true" applyBorder="true" applyAlignment="true" applyProtection="true">
      <alignment horizontal="left" vertical="center" wrapText="true"/>
      <protection locked="false"/>
    </xf>
    <xf numFmtId="0" fontId="1" fillId="0" borderId="0" xfId="0" applyFont="true" applyFill="true" applyBorder="true" applyAlignment="true" applyProtection="true">
      <alignment horizontal="right" vertical="center"/>
      <protection locked="false"/>
    </xf>
    <xf numFmtId="0" fontId="1" fillId="0" borderId="0" xfId="0" applyFont="true" applyFill="true" applyBorder="true" applyAlignment="true" applyProtection="true">
      <alignment horizontal="right" vertical="center" wrapText="true"/>
      <protection locked="false"/>
    </xf>
    <xf numFmtId="0" fontId="1" fillId="0" borderId="4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4" xfId="0" applyFont="true" applyFill="true" applyBorder="true" applyAlignment="true" applyProtection="true">
      <alignment horizontal="right" vertical="center"/>
      <protection locked="false"/>
    </xf>
    <xf numFmtId="0" fontId="1" fillId="0" borderId="4" xfId="0" applyFont="true" applyFill="true" applyBorder="true" applyAlignment="true" applyProtection="true">
      <alignment horizontal="right" vertical="center" wrapText="true"/>
      <protection locked="fals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 applyProtection="true">
      <alignment horizontal="center"/>
      <protection locked="false"/>
    </xf>
    <xf numFmtId="0" fontId="3" fillId="0" borderId="4" xfId="0" applyFont="true" applyFill="true" applyBorder="true" applyAlignment="true" applyProtection="true">
      <alignment horizontal="center" wrapText="true"/>
      <protection locked="false"/>
    </xf>
    <xf numFmtId="0" fontId="4" fillId="0" borderId="4" xfId="0" applyFont="true" applyFill="true" applyBorder="true" applyAlignment="true" applyProtection="true">
      <alignment horizontal="center" wrapText="true"/>
      <protection locked="false"/>
    </xf>
    <xf numFmtId="0" fontId="8" fillId="0" borderId="4" xfId="0" applyFont="true" applyFill="true" applyBorder="true" applyAlignment="true" applyProtection="true">
      <alignment horizontal="center" wrapText="true"/>
      <protection locked="false"/>
    </xf>
    <xf numFmtId="0" fontId="3" fillId="0" borderId="4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 applyProtection="true">
      <alignment horizontal="left"/>
      <protection locked="false"/>
    </xf>
    <xf numFmtId="0" fontId="3" fillId="0" borderId="4" xfId="0" applyFont="true" applyFill="true" applyBorder="true" applyAlignment="true">
      <alignment horizontal="left"/>
    </xf>
    <xf numFmtId="0" fontId="3" fillId="0" borderId="4" xfId="0" applyFont="true" applyFill="true" applyBorder="true" applyAlignment="true">
      <alignment horizontal="center" wrapText="true"/>
    </xf>
    <xf numFmtId="0" fontId="3" fillId="0" borderId="4" xfId="0" applyFont="true" applyFill="true" applyBorder="true" applyAlignment="true" applyProtection="true">
      <alignment horizontal="center" vertical="center" wrapText="true"/>
      <protection locked="false"/>
    </xf>
    <xf numFmtId="4" fontId="8" fillId="2" borderId="4" xfId="0" applyNumberFormat="true" applyFont="true" applyFill="true" applyBorder="true" applyAlignment="true" applyProtection="true">
      <alignment horizontal="center" vertical="center"/>
      <protection locked="false"/>
    </xf>
    <xf numFmtId="0" fontId="3" fillId="0" borderId="4" xfId="0" applyFont="true" applyFill="true" applyBorder="true" applyAlignment="true">
      <alignment horizontal="right" vertical="center"/>
    </xf>
    <xf numFmtId="3" fontId="8" fillId="2" borderId="4" xfId="0" applyNumberFormat="true" applyFont="true" applyFill="true" applyBorder="true" applyAlignment="true" applyProtection="true">
      <alignment horizontal="center" vertical="center"/>
      <protection locked="false"/>
    </xf>
    <xf numFmtId="0" fontId="3" fillId="0" borderId="0" xfId="0" applyFont="true" applyFill="true" applyBorder="true" applyAlignment="true" applyProtection="true">
      <alignment horizontal="right" vertical="center" wrapText="true"/>
      <protection locked="false"/>
    </xf>
    <xf numFmtId="0" fontId="9" fillId="0" borderId="0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 applyProtection="true">
      <alignment horizontal="center" vertical="center"/>
      <protection locked="false"/>
    </xf>
    <xf numFmtId="0" fontId="4" fillId="0" borderId="4" xfId="0" applyFont="true" applyFill="true" applyBorder="true" applyAlignment="true" applyProtection="true">
      <alignment horizontal="center" vertical="center"/>
      <protection locked="false"/>
    </xf>
    <xf numFmtId="0" fontId="3" fillId="0" borderId="4" xfId="0" applyFont="true" applyFill="true" applyBorder="true" applyAlignment="true" applyProtection="true">
      <alignment horizontal="center" vertical="center"/>
      <protection locked="false"/>
    </xf>
    <xf numFmtId="0" fontId="1" fillId="0" borderId="0" xfId="0" applyFont="true" applyFill="true" applyBorder="true" applyAlignment="true">
      <alignment horizontal="right" vertical="center"/>
    </xf>
    <xf numFmtId="0" fontId="9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left" vertical="center" wrapText="true"/>
    </xf>
    <xf numFmtId="0" fontId="4" fillId="0" borderId="0" xfId="0" applyFont="true" applyFill="true" applyBorder="true" applyAlignment="true">
      <alignment wrapText="true"/>
    </xf>
    <xf numFmtId="0" fontId="1" fillId="0" borderId="0" xfId="0" applyFont="true" applyFill="true" applyBorder="true" applyAlignment="true">
      <alignment horizontal="right" wrapText="true"/>
    </xf>
    <xf numFmtId="0" fontId="4" fillId="0" borderId="8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/>
    </xf>
    <xf numFmtId="0" fontId="4" fillId="0" borderId="9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 applyProtection="true">
      <alignment horizontal="center" vertical="center"/>
      <protection locked="false"/>
    </xf>
    <xf numFmtId="0" fontId="0" fillId="0" borderId="0" xfId="0" applyFont="true" applyBorder="true" applyAlignment="true">
      <alignment horizontal="center" vertical="center"/>
    </xf>
    <xf numFmtId="0" fontId="1" fillId="0" borderId="0" xfId="0" applyFont="true" applyBorder="true" applyAlignment="true">
      <alignment wrapText="true"/>
    </xf>
    <xf numFmtId="0" fontId="1" fillId="0" borderId="0" xfId="0" applyFont="true" applyBorder="true" applyProtection="true">
      <protection locked="false"/>
    </xf>
    <xf numFmtId="0" fontId="9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 applyProtection="true">
      <alignment horizontal="center" vertical="center"/>
      <protection locked="false"/>
    </xf>
    <xf numFmtId="0" fontId="3" fillId="0" borderId="0" xfId="0" applyFont="true" applyBorder="true" applyAlignment="true">
      <alignment horizontal="left" vertical="center" wrapText="true"/>
    </xf>
    <xf numFmtId="0" fontId="4" fillId="0" borderId="0" xfId="0" applyFont="true" applyBorder="true" applyProtection="true">
      <protection locked="false"/>
    </xf>
    <xf numFmtId="0" fontId="4" fillId="0" borderId="1" xfId="0" applyFont="true" applyBorder="true" applyAlignment="true">
      <alignment horizontal="center" vertical="center" wrapText="true"/>
    </xf>
    <xf numFmtId="0" fontId="4" fillId="0" borderId="10" xfId="0" applyFont="true" applyBorder="true" applyAlignment="true" applyProtection="true">
      <alignment horizontal="center" vertical="center"/>
      <protection locked="false"/>
    </xf>
    <xf numFmtId="0" fontId="4" fillId="0" borderId="2" xfId="0" applyFont="true" applyBorder="true" applyAlignment="true">
      <alignment horizontal="center" vertical="center" wrapText="true"/>
    </xf>
    <xf numFmtId="0" fontId="4" fillId="0" borderId="11" xfId="0" applyFont="true" applyBorder="true" applyAlignment="true" applyProtection="true">
      <alignment horizontal="center" vertical="center"/>
      <protection locked="false"/>
    </xf>
    <xf numFmtId="0" fontId="4" fillId="0" borderId="3" xfId="0" applyFont="true" applyBorder="true" applyAlignment="true">
      <alignment horizontal="center" vertical="center" wrapText="true"/>
    </xf>
    <xf numFmtId="0" fontId="4" fillId="0" borderId="12" xfId="0" applyFont="true" applyBorder="true" applyAlignment="true" applyProtection="true">
      <alignment horizontal="center" vertical="center"/>
      <protection locked="false"/>
    </xf>
    <xf numFmtId="0" fontId="4" fillId="0" borderId="3" xfId="0" applyFont="true" applyBorder="true" applyAlignment="true">
      <alignment horizontal="center" vertical="center"/>
    </xf>
    <xf numFmtId="0" fontId="8" fillId="0" borderId="4" xfId="0" applyFont="true" applyFill="true" applyBorder="true" applyAlignment="true" applyProtection="true">
      <alignment horizontal="left" vertical="center"/>
      <protection locked="false"/>
    </xf>
    <xf numFmtId="0" fontId="8" fillId="0" borderId="4" xfId="0" applyFont="true" applyFill="true" applyBorder="true" applyAlignment="true">
      <alignment horizontal="left" vertical="center" wrapText="true"/>
    </xf>
    <xf numFmtId="0" fontId="3" fillId="0" borderId="13" xfId="0" applyFont="true" applyBorder="true" applyAlignment="true">
      <alignment horizontal="center" vertical="center"/>
    </xf>
    <xf numFmtId="0" fontId="3" fillId="0" borderId="14" xfId="0" applyFont="true" applyBorder="true" applyAlignment="true" applyProtection="true">
      <alignment horizontal="left" vertical="center"/>
      <protection locked="false"/>
    </xf>
    <xf numFmtId="0" fontId="2" fillId="0" borderId="0" xfId="0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wrapText="true"/>
    </xf>
    <xf numFmtId="0" fontId="4" fillId="0" borderId="10" xfId="0" applyFont="true" applyBorder="true" applyAlignment="true">
      <alignment horizontal="center" vertical="center" wrapText="true"/>
    </xf>
    <xf numFmtId="0" fontId="4" fillId="0" borderId="11" xfId="0" applyFont="true" applyBorder="true" applyAlignment="true">
      <alignment horizontal="center" vertical="center" wrapText="true"/>
    </xf>
    <xf numFmtId="0" fontId="4" fillId="0" borderId="12" xfId="0" applyFont="true" applyBorder="true" applyAlignment="true">
      <alignment horizontal="center" vertical="center" wrapText="true"/>
    </xf>
    <xf numFmtId="0" fontId="3" fillId="0" borderId="14" xfId="0" applyFont="true" applyBorder="true" applyAlignment="true">
      <alignment horizontal="left" vertical="center"/>
    </xf>
    <xf numFmtId="0" fontId="4" fillId="0" borderId="6" xfId="0" applyFont="true" applyBorder="true" applyAlignment="true">
      <alignment horizontal="center" vertical="center" wrapText="true"/>
    </xf>
    <xf numFmtId="4" fontId="8" fillId="0" borderId="4" xfId="0" applyNumberFormat="true" applyFont="true" applyFill="true" applyBorder="true" applyAlignment="true">
      <alignment horizontal="right" vertical="center"/>
    </xf>
    <xf numFmtId="177" fontId="5" fillId="0" borderId="4" xfId="0" applyNumberFormat="true" applyFont="true" applyBorder="true" applyAlignment="true">
      <alignment horizontal="right" vertical="center"/>
    </xf>
    <xf numFmtId="0" fontId="3" fillId="2" borderId="12" xfId="0" applyFont="true" applyFill="true" applyBorder="true" applyAlignment="true">
      <alignment horizontal="left" vertical="center"/>
    </xf>
    <xf numFmtId="4" fontId="8" fillId="2" borderId="4" xfId="0" applyNumberFormat="true" applyFont="true" applyFill="true" applyBorder="true" applyAlignment="true" applyProtection="true">
      <alignment horizontal="right" vertical="center"/>
      <protection locked="false"/>
    </xf>
    <xf numFmtId="0" fontId="3" fillId="0" borderId="0" xfId="0" applyFont="true" applyBorder="true" applyAlignment="true" applyProtection="true">
      <alignment vertical="top" wrapText="true"/>
      <protection locked="false"/>
    </xf>
    <xf numFmtId="0" fontId="2" fillId="0" borderId="0" xfId="0" applyFont="true" applyBorder="true" applyAlignment="true" applyProtection="true">
      <alignment horizontal="center" vertical="center" wrapText="true"/>
      <protection locked="false"/>
    </xf>
    <xf numFmtId="0" fontId="4" fillId="0" borderId="6" xfId="0" applyFont="true" applyBorder="true" applyAlignment="true" applyProtection="true">
      <alignment horizontal="center" vertical="center" wrapText="true"/>
      <protection locked="false"/>
    </xf>
    <xf numFmtId="0" fontId="4" fillId="0" borderId="11" xfId="0" applyFont="true" applyBorder="true" applyAlignment="true" applyProtection="true">
      <alignment horizontal="center" vertical="center" wrapText="true"/>
      <protection locked="false"/>
    </xf>
    <xf numFmtId="0" fontId="4" fillId="0" borderId="14" xfId="0" applyFont="true" applyBorder="true" applyAlignment="true">
      <alignment horizontal="center" vertical="center" wrapText="true"/>
    </xf>
    <xf numFmtId="0" fontId="4" fillId="0" borderId="12" xfId="0" applyFont="true" applyBorder="true" applyAlignment="true" applyProtection="true">
      <alignment horizontal="center" vertical="center" wrapText="true"/>
      <protection locked="false"/>
    </xf>
    <xf numFmtId="0" fontId="3" fillId="0" borderId="0" xfId="0" applyFont="true" applyBorder="true" applyAlignment="true" applyProtection="true">
      <alignment horizontal="right" vertical="center" wrapText="true"/>
      <protection locked="false"/>
    </xf>
    <xf numFmtId="0" fontId="3" fillId="0" borderId="0" xfId="0" applyFont="true" applyBorder="true" applyAlignment="true" applyProtection="true">
      <alignment horizontal="right" wrapText="true"/>
      <protection locked="false"/>
    </xf>
    <xf numFmtId="0" fontId="4" fillId="0" borderId="6" xfId="0" applyFont="true" applyBorder="true" applyAlignment="true" applyProtection="true">
      <alignment horizontal="center" vertical="center"/>
      <protection locked="false"/>
    </xf>
    <xf numFmtId="0" fontId="4" fillId="0" borderId="7" xfId="0" applyFont="true" applyBorder="true" applyAlignment="true" applyProtection="true">
      <alignment horizontal="center" vertical="center"/>
      <protection locked="false"/>
    </xf>
    <xf numFmtId="0" fontId="4" fillId="0" borderId="14" xfId="0" applyFont="true" applyBorder="true" applyAlignment="true" applyProtection="true">
      <alignment horizontal="center" vertical="center"/>
      <protection locked="false"/>
    </xf>
    <xf numFmtId="0" fontId="4" fillId="0" borderId="14" xfId="0" applyFont="true" applyBorder="true" applyAlignment="true" applyProtection="true">
      <alignment horizontal="center" vertical="center" wrapText="true"/>
      <protection locked="false"/>
    </xf>
    <xf numFmtId="0" fontId="2" fillId="0" borderId="0" xfId="0" applyFont="true" applyBorder="true" applyAlignment="true">
      <alignment horizontal="center" vertical="center"/>
    </xf>
    <xf numFmtId="0" fontId="3" fillId="0" borderId="0" xfId="0" applyFont="true" applyBorder="true" applyAlignment="true">
      <alignment horizontal="left" vertical="center"/>
    </xf>
    <xf numFmtId="0" fontId="4" fillId="0" borderId="0" xfId="0" applyFont="true" applyBorder="true"/>
    <xf numFmtId="179" fontId="5" fillId="0" borderId="4" xfId="1" applyNumberFormat="true" applyFont="true" applyBorder="true" applyAlignment="true">
      <alignment horizontal="center" vertical="center"/>
    </xf>
    <xf numFmtId="179" fontId="5" fillId="0" borderId="4" xfId="0" applyNumberFormat="true" applyFont="true" applyBorder="true" applyAlignment="true">
      <alignment horizontal="center" vertical="center"/>
    </xf>
    <xf numFmtId="179" fontId="5" fillId="0" borderId="3" xfId="1" applyNumberFormat="true" applyFont="true" applyBorder="true" applyAlignment="true">
      <alignment horizontal="center" vertical="center"/>
    </xf>
    <xf numFmtId="0" fontId="3" fillId="0" borderId="4" xfId="0" applyFont="true" applyFill="true" applyBorder="true" applyAlignment="true" applyProtection="true">
      <alignment horizontal="left" vertical="center"/>
      <protection locked="false"/>
    </xf>
    <xf numFmtId="0" fontId="3" fillId="0" borderId="0" xfId="0" applyFont="true" applyBorder="true" applyAlignment="true" applyProtection="true">
      <alignment horizontal="left" vertical="center"/>
      <protection locked="false"/>
    </xf>
    <xf numFmtId="3" fontId="3" fillId="0" borderId="4" xfId="0" applyNumberFormat="true" applyFont="true" applyFill="true" applyBorder="true" applyAlignment="true">
      <alignment horizontal="right" vertical="center"/>
    </xf>
    <xf numFmtId="0" fontId="4" fillId="0" borderId="12" xfId="0" applyFont="true" applyBorder="true" applyAlignment="true">
      <alignment horizontal="center" vertical="center"/>
    </xf>
    <xf numFmtId="177" fontId="5" fillId="0" borderId="4" xfId="3" applyNumberFormat="true" applyFont="true" applyBorder="true">
      <alignment horizontal="right" vertical="center"/>
    </xf>
    <xf numFmtId="0" fontId="3" fillId="2" borderId="12" xfId="0" applyFont="true" applyFill="true" applyBorder="true" applyAlignment="true">
      <alignment horizontal="right" vertical="center"/>
    </xf>
    <xf numFmtId="0" fontId="3" fillId="2" borderId="0" xfId="0" applyFont="true" applyFill="true" applyBorder="true" applyAlignment="true">
      <alignment horizontal="left" vertical="center"/>
    </xf>
    <xf numFmtId="177" fontId="5" fillId="0" borderId="0" xfId="0" applyNumberFormat="true" applyFont="true" applyBorder="true" applyAlignment="true">
      <alignment horizontal="left" vertical="center"/>
    </xf>
    <xf numFmtId="4" fontId="3" fillId="0" borderId="4" xfId="0" applyNumberFormat="true" applyFont="true" applyFill="true" applyBorder="true" applyAlignment="true">
      <alignment horizontal="right" vertical="center"/>
    </xf>
    <xf numFmtId="4" fontId="3" fillId="2" borderId="4" xfId="0" applyNumberFormat="true" applyFont="true" applyFill="true" applyBorder="true" applyAlignment="true" applyProtection="true">
      <alignment horizontal="right" vertical="center"/>
      <protection locked="false"/>
    </xf>
    <xf numFmtId="0" fontId="3" fillId="0" borderId="0" xfId="0" applyFont="true" applyBorder="true" applyAlignment="true" applyProtection="true">
      <alignment horizontal="right" vertical="center"/>
      <protection locked="false"/>
    </xf>
    <xf numFmtId="0" fontId="3" fillId="0" borderId="0" xfId="0" applyFont="true" applyBorder="true" applyAlignment="true" applyProtection="true">
      <alignment horizontal="right"/>
      <protection locked="false"/>
    </xf>
    <xf numFmtId="0" fontId="3" fillId="0" borderId="0" xfId="0" applyFont="true" applyBorder="true" applyAlignment="true">
      <alignment horizontal="right"/>
    </xf>
    <xf numFmtId="0" fontId="10" fillId="0" borderId="0" xfId="0" applyFont="true" applyFill="true" applyBorder="true" applyAlignment="true" applyProtection="true">
      <alignment horizontal="right"/>
      <protection locked="false"/>
    </xf>
    <xf numFmtId="49" fontId="10" fillId="0" borderId="0" xfId="0" applyNumberFormat="true" applyFont="true" applyFill="true" applyBorder="true" applyProtection="true">
      <protection locked="false"/>
    </xf>
    <xf numFmtId="0" fontId="1" fillId="0" borderId="0" xfId="0" applyFont="true" applyFill="true" applyBorder="true" applyAlignment="true">
      <alignment horizontal="right"/>
    </xf>
    <xf numFmtId="0" fontId="11" fillId="0" borderId="0" xfId="0" applyFont="true" applyFill="true" applyBorder="true" applyAlignment="true" applyProtection="true">
      <alignment horizontal="center" vertical="center" wrapText="true"/>
      <protection locked="false"/>
    </xf>
    <xf numFmtId="0" fontId="11" fillId="0" borderId="0" xfId="0" applyFont="true" applyFill="true" applyBorder="true" applyAlignment="true" applyProtection="true">
      <alignment horizontal="center" vertical="center"/>
      <protection locked="false"/>
    </xf>
    <xf numFmtId="0" fontId="11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/>
      <protection locked="fals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2" xfId="0" applyFont="true" applyFill="true" applyBorder="true" applyAlignment="true" applyProtection="true">
      <alignment horizontal="center" vertical="center"/>
      <protection locked="false"/>
    </xf>
    <xf numFmtId="49" fontId="4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4" fillId="0" borderId="4" xfId="0" applyNumberFormat="true" applyFont="true" applyFill="true" applyBorder="true" applyAlignment="true" applyProtection="true">
      <alignment horizontal="center" vertical="center"/>
      <protection locked="false"/>
    </xf>
    <xf numFmtId="0" fontId="4" fillId="0" borderId="4" xfId="0" applyFont="true" applyFill="true" applyBorder="true" applyAlignment="true">
      <alignment horizontal="center" vertical="center"/>
    </xf>
    <xf numFmtId="0" fontId="1" fillId="0" borderId="6" xfId="0" applyFont="true" applyFill="true" applyBorder="true" applyAlignment="true" applyProtection="true">
      <alignment horizontal="center" vertical="center"/>
      <protection locked="false"/>
    </xf>
    <xf numFmtId="0" fontId="1" fillId="0" borderId="7" xfId="0" applyFont="true" applyFill="true" applyBorder="true" applyAlignment="true" applyProtection="true">
      <alignment horizontal="center" vertical="center"/>
      <protection locked="false"/>
    </xf>
    <xf numFmtId="0" fontId="3" fillId="0" borderId="0" xfId="0" applyFont="true" applyFill="true" applyBorder="true" applyAlignment="true">
      <alignment horizontal="right"/>
    </xf>
    <xf numFmtId="0" fontId="1" fillId="0" borderId="4" xfId="0" applyFont="true" applyFill="true" applyBorder="true" applyAlignment="true">
      <alignment horizontal="center" vertical="center" wrapText="true"/>
    </xf>
    <xf numFmtId="0" fontId="12" fillId="0" borderId="4" xfId="0" applyFont="true" applyBorder="true" applyAlignment="true">
      <alignment vertical="center" wrapText="true"/>
    </xf>
    <xf numFmtId="0" fontId="3" fillId="0" borderId="4" xfId="0" applyFont="true" applyFill="true" applyBorder="true" applyAlignment="true">
      <alignment horizontal="left" vertical="center" wrapText="true" indent="1"/>
    </xf>
    <xf numFmtId="49" fontId="5" fillId="0" borderId="4" xfId="27" applyFont="true" applyBorder="true" applyAlignment="true">
      <alignment horizontal="center" vertical="center" wrapText="true"/>
    </xf>
    <xf numFmtId="49" fontId="5" fillId="0" borderId="4" xfId="27" applyFont="true" applyBorder="true" applyAlignment="true">
      <alignment horizontal="left" vertical="center" wrapText="true"/>
    </xf>
    <xf numFmtId="49" fontId="5" fillId="0" borderId="4" xfId="27" applyFont="true" applyBorder="true">
      <alignment horizontal="left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left" vertical="center" wrapText="true"/>
    </xf>
    <xf numFmtId="0" fontId="12" fillId="0" borderId="4" xfId="0" applyFont="true" applyBorder="true" applyAlignment="true">
      <alignment horizontal="center" vertical="center" wrapText="true"/>
    </xf>
    <xf numFmtId="0" fontId="12" fillId="0" borderId="4" xfId="0" applyFont="true" applyBorder="true" applyAlignment="true" applyProtection="true">
      <alignment horizontal="center" vertical="center"/>
      <protection locked="false"/>
    </xf>
    <xf numFmtId="0" fontId="1" fillId="0" borderId="0" xfId="0" applyFont="true" applyBorder="true" applyAlignment="true">
      <alignment vertical="top"/>
    </xf>
    <xf numFmtId="0" fontId="4" fillId="0" borderId="0" xfId="0" applyFont="true" applyBorder="true" applyAlignment="true">
      <alignment horizontal="left" vertical="center"/>
    </xf>
    <xf numFmtId="0" fontId="4" fillId="0" borderId="1" xfId="0" applyFont="true" applyBorder="true" applyAlignment="true" applyProtection="true">
      <alignment horizontal="center" vertical="center" wrapText="true"/>
      <protection locked="false"/>
    </xf>
    <xf numFmtId="0" fontId="4" fillId="0" borderId="2" xfId="0" applyFont="true" applyBorder="true" applyAlignment="true" applyProtection="true">
      <alignment horizontal="center" vertical="center" wrapText="true"/>
      <protection locked="false"/>
    </xf>
    <xf numFmtId="0" fontId="4" fillId="0" borderId="2" xfId="0" applyFont="true" applyBorder="true" applyAlignment="true">
      <alignment horizontal="center" vertical="center"/>
    </xf>
    <xf numFmtId="0" fontId="4" fillId="2" borderId="3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4" xfId="0" applyFont="true" applyBorder="true" applyAlignment="true">
      <alignment horizontal="center" vertical="center"/>
    </xf>
    <xf numFmtId="49" fontId="5" fillId="0" borderId="4" xfId="0" applyNumberFormat="true" applyFont="true" applyBorder="true" applyAlignment="true">
      <alignment horizontal="left" vertical="center" wrapText="true"/>
    </xf>
    <xf numFmtId="0" fontId="1" fillId="0" borderId="5" xfId="0" applyFont="true" applyBorder="true" applyAlignment="true" applyProtection="true">
      <alignment horizontal="center" vertical="center" wrapText="true"/>
      <protection locked="false"/>
    </xf>
    <xf numFmtId="0" fontId="3" fillId="0" borderId="6" xfId="0" applyFont="true" applyBorder="true" applyAlignment="true">
      <alignment horizontal="left" vertical="center"/>
    </xf>
    <xf numFmtId="49" fontId="1" fillId="0" borderId="0" xfId="0" applyNumberFormat="true" applyFont="true" applyBorder="true"/>
    <xf numFmtId="0" fontId="3" fillId="0" borderId="7" xfId="0" applyFont="true" applyBorder="true" applyAlignment="true">
      <alignment horizontal="left" vertical="center"/>
    </xf>
    <xf numFmtId="0" fontId="4" fillId="2" borderId="1" xfId="0" applyFont="true" applyFill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4" fillId="0" borderId="6" xfId="0" applyFont="true" applyBorder="true" applyAlignment="true">
      <alignment horizontal="center" vertical="center"/>
    </xf>
    <xf numFmtId="0" fontId="4" fillId="0" borderId="8" xfId="0" applyFont="true" applyBorder="true" applyAlignment="true">
      <alignment horizontal="center" vertical="center"/>
    </xf>
    <xf numFmtId="0" fontId="4" fillId="0" borderId="10" xfId="0" applyFont="true" applyBorder="true" applyAlignment="true">
      <alignment horizontal="center" vertical="center"/>
    </xf>
    <xf numFmtId="0" fontId="4" fillId="0" borderId="13" xfId="0" applyFont="true" applyBorder="true" applyAlignment="true" applyProtection="true">
      <alignment horizontal="center" vertical="center" wrapText="true"/>
      <protection locked="false"/>
    </xf>
    <xf numFmtId="0" fontId="4" fillId="0" borderId="4" xfId="0" applyFont="true" applyBorder="true" applyAlignment="true">
      <alignment horizontal="center" vertical="center" wrapText="true"/>
    </xf>
    <xf numFmtId="0" fontId="1" fillId="0" borderId="4" xfId="0" applyFont="true" applyBorder="true" applyAlignment="true" applyProtection="true">
      <alignment horizontal="center" vertical="center"/>
      <protection locked="false"/>
    </xf>
    <xf numFmtId="4" fontId="3" fillId="0" borderId="4" xfId="0" applyNumberFormat="true" applyFont="true" applyBorder="true" applyAlignment="true" applyProtection="true">
      <alignment horizontal="right" vertical="center" wrapText="true"/>
      <protection locked="false"/>
    </xf>
    <xf numFmtId="0" fontId="4" fillId="0" borderId="7" xfId="0" applyFont="true" applyBorder="true" applyAlignment="true">
      <alignment horizontal="center" vertical="center"/>
    </xf>
    <xf numFmtId="0" fontId="3" fillId="0" borderId="0" xfId="0" applyFont="true" applyBorder="true" applyAlignment="true">
      <alignment horizontal="right" vertical="center"/>
    </xf>
    <xf numFmtId="4" fontId="3" fillId="0" borderId="4" xfId="0" applyNumberFormat="true" applyFont="true" applyBorder="true" applyAlignment="true" applyProtection="true">
      <alignment horizontal="right" vertical="center"/>
      <protection locked="false"/>
    </xf>
    <xf numFmtId="0" fontId="1" fillId="0" borderId="0" xfId="0" applyFont="true" applyBorder="true" applyAlignment="true" applyProtection="true">
      <alignment vertical="top"/>
      <protection locked="false"/>
    </xf>
    <xf numFmtId="0" fontId="4" fillId="0" borderId="0" xfId="0" applyFont="true" applyBorder="true" applyAlignment="true" applyProtection="true">
      <alignment horizontal="left" vertical="center"/>
      <protection locked="false"/>
    </xf>
    <xf numFmtId="0" fontId="4" fillId="0" borderId="2" xfId="0" applyFont="true" applyBorder="true" applyAlignment="true" applyProtection="true">
      <alignment horizontal="center" vertical="center"/>
      <protection locked="false"/>
    </xf>
    <xf numFmtId="0" fontId="4" fillId="0" borderId="3" xfId="0" applyFont="true" applyBorder="true" applyAlignment="true" applyProtection="true">
      <alignment horizontal="center" vertical="center"/>
      <protection locked="false"/>
    </xf>
    <xf numFmtId="0" fontId="13" fillId="0" borderId="4" xfId="0" applyFont="true" applyFill="true" applyBorder="true" applyAlignment="true" applyProtection="true">
      <alignment horizontal="center" vertical="center"/>
      <protection locked="false"/>
    </xf>
    <xf numFmtId="0" fontId="14" fillId="0" borderId="9" xfId="0" applyNumberFormat="true" applyFont="true" applyFill="true" applyBorder="true" applyAlignment="true">
      <alignment horizontal="center" vertical="center" wrapText="true"/>
    </xf>
    <xf numFmtId="0" fontId="13" fillId="0" borderId="4" xfId="0" applyFont="true" applyFill="true" applyBorder="true" applyAlignment="true" applyProtection="true">
      <alignment horizontal="left" vertical="center"/>
      <protection locked="false"/>
    </xf>
    <xf numFmtId="49" fontId="1" fillId="0" borderId="0" xfId="0" applyNumberFormat="true" applyFont="true" applyBorder="true" applyProtection="true">
      <protection locked="false"/>
    </xf>
    <xf numFmtId="177" fontId="13" fillId="0" borderId="4" xfId="3" applyProtection="true">
      <alignment horizontal="right" vertical="center"/>
      <protection locked="false"/>
    </xf>
    <xf numFmtId="0" fontId="4" fillId="0" borderId="5" xfId="0" applyFont="true" applyBorder="true" applyAlignment="true" applyProtection="true">
      <alignment horizontal="center" vertical="center"/>
      <protection locked="false"/>
    </xf>
    <xf numFmtId="0" fontId="4" fillId="0" borderId="1" xfId="0" applyFont="true" applyBorder="true" applyAlignment="true" applyProtection="true">
      <alignment horizontal="center" vertical="center"/>
      <protection locked="false"/>
    </xf>
    <xf numFmtId="0" fontId="4" fillId="0" borderId="5" xfId="0" applyFont="true" applyBorder="true" applyAlignment="true" applyProtection="true">
      <alignment horizontal="center" vertical="center" wrapText="true"/>
      <protection locked="false"/>
    </xf>
    <xf numFmtId="0" fontId="4" fillId="0" borderId="4" xfId="0" applyFont="true" applyBorder="true" applyAlignment="true" applyProtection="true">
      <alignment horizontal="center" vertical="center" wrapText="true"/>
      <protection locked="false"/>
    </xf>
    <xf numFmtId="177" fontId="13" fillId="0" borderId="4" xfId="3" applyProtection="true">
      <alignment horizontal="right" vertical="center"/>
      <protection locked="false"/>
    </xf>
    <xf numFmtId="0" fontId="15" fillId="0" borderId="4" xfId="0" applyFont="true" applyBorder="true" applyAlignment="true">
      <alignment horizontal="center"/>
    </xf>
    <xf numFmtId="0" fontId="4" fillId="0" borderId="7" xfId="0" applyFont="true" applyBorder="true" applyAlignment="true" applyProtection="true">
      <alignment horizontal="center" vertical="center" wrapText="true"/>
      <protection locked="false"/>
    </xf>
    <xf numFmtId="0" fontId="16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left" vertical="center"/>
    </xf>
    <xf numFmtId="0" fontId="1" fillId="0" borderId="0" xfId="0" applyFont="true" applyFill="true" applyBorder="true" applyAlignment="true" applyProtection="true">
      <alignment horizontal="left" vertical="center" wrapText="true"/>
      <protection locked="false"/>
    </xf>
    <xf numFmtId="0" fontId="6" fillId="0" borderId="4" xfId="0" applyFont="true" applyFill="true" applyBorder="true" applyAlignment="true" applyProtection="true">
      <alignment vertical="top" wrapText="true"/>
      <protection locked="false"/>
    </xf>
    <xf numFmtId="4" fontId="3" fillId="2" borderId="4" xfId="0" applyNumberFormat="true" applyFont="true" applyFill="true" applyBorder="true" applyAlignment="true">
      <alignment horizontal="right" vertical="top"/>
    </xf>
    <xf numFmtId="0" fontId="3" fillId="0" borderId="0" xfId="0" applyFont="true" applyFill="true" applyBorder="true" applyAlignment="true">
      <alignment horizontal="right" vertical="center" wrapText="true"/>
    </xf>
    <xf numFmtId="0" fontId="1" fillId="0" borderId="0" xfId="0" applyFont="true" applyFill="true" applyBorder="true" applyAlignment="true">
      <alignment vertical="top"/>
    </xf>
    <xf numFmtId="49" fontId="4" fillId="0" borderId="5" xfId="0" applyNumberFormat="true" applyFont="true" applyFill="true" applyBorder="true" applyAlignment="true">
      <alignment horizontal="center" vertical="center" wrapText="true"/>
    </xf>
    <xf numFmtId="49" fontId="4" fillId="0" borderId="7" xfId="0" applyNumberFormat="true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 applyProtection="true">
      <alignment horizontal="center" vertical="center"/>
      <protection locked="false"/>
    </xf>
    <xf numFmtId="49" fontId="4" fillId="0" borderId="4" xfId="0" applyNumberFormat="true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left" vertical="center" wrapText="true" indent="2"/>
    </xf>
    <xf numFmtId="0" fontId="1" fillId="0" borderId="7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right" vertical="center"/>
    </xf>
    <xf numFmtId="0" fontId="4" fillId="0" borderId="10" xfId="0" applyFont="true" applyFill="true" applyBorder="true" applyAlignment="true">
      <alignment horizontal="center" vertical="center"/>
    </xf>
    <xf numFmtId="0" fontId="4" fillId="0" borderId="12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left" vertical="center"/>
    </xf>
    <xf numFmtId="0" fontId="15" fillId="0" borderId="4" xfId="0" applyFont="true" applyFill="true" applyBorder="true" applyAlignment="true" applyProtection="true">
      <alignment horizontal="center" vertical="center" wrapText="true"/>
      <protection locked="false"/>
    </xf>
    <xf numFmtId="0" fontId="15" fillId="0" borderId="4" xfId="0" applyFont="true" applyFill="true" applyBorder="true" applyAlignment="true" applyProtection="true">
      <alignment vertical="top" wrapText="true"/>
      <protection locked="false"/>
    </xf>
    <xf numFmtId="0" fontId="3" fillId="0" borderId="4" xfId="0" applyFont="true" applyFill="true" applyBorder="true" applyAlignment="true" applyProtection="true">
      <alignment vertical="center" wrapText="true"/>
      <protection locked="false"/>
    </xf>
    <xf numFmtId="4" fontId="3" fillId="0" borderId="4" xfId="0" applyNumberFormat="true" applyFont="true" applyFill="true" applyBorder="true" applyAlignment="true" applyProtection="true">
      <alignment horizontal="right" vertical="center"/>
      <protection locked="false"/>
    </xf>
    <xf numFmtId="0" fontId="3" fillId="0" borderId="4" xfId="0" applyFont="true" applyFill="true" applyBorder="true" applyAlignment="true">
      <alignment horizontal="left" vertical="center"/>
    </xf>
    <xf numFmtId="0" fontId="17" fillId="0" borderId="4" xfId="0" applyFont="true" applyFill="true" applyBorder="true" applyAlignment="true">
      <alignment horizontal="center" vertical="center"/>
    </xf>
    <xf numFmtId="4" fontId="17" fillId="0" borderId="4" xfId="0" applyNumberFormat="true" applyFont="true" applyBorder="true" applyAlignment="true">
      <alignment horizontal="right" vertical="center"/>
    </xf>
    <xf numFmtId="0" fontId="17" fillId="0" borderId="4" xfId="0" applyFont="true" applyFill="true" applyBorder="true" applyAlignment="true" applyProtection="true">
      <alignment horizontal="center" vertical="center" wrapText="true"/>
      <protection locked="false"/>
    </xf>
    <xf numFmtId="4" fontId="17" fillId="0" borderId="4" xfId="0" applyNumberFormat="true" applyFont="true" applyFill="true" applyBorder="true" applyAlignment="true" applyProtection="true">
      <alignment horizontal="right" vertical="center"/>
      <protection locked="false"/>
    </xf>
    <xf numFmtId="0" fontId="15" fillId="0" borderId="1" xfId="0" applyFont="true" applyFill="true" applyBorder="true" applyAlignment="true">
      <alignment horizontal="center" vertical="center"/>
    </xf>
    <xf numFmtId="0" fontId="15" fillId="0" borderId="5" xfId="0" applyFont="true" applyFill="true" applyBorder="true" applyAlignment="true" applyProtection="true">
      <alignment horizontal="center" vertical="center"/>
      <protection locked="false"/>
    </xf>
    <xf numFmtId="0" fontId="15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15" fillId="0" borderId="3" xfId="0" applyFont="true" applyFill="true" applyBorder="true" applyAlignment="true" applyProtection="true">
      <alignment horizontal="center" vertical="center"/>
      <protection locked="false"/>
    </xf>
    <xf numFmtId="0" fontId="15" fillId="0" borderId="4" xfId="0" applyFont="true" applyFill="true" applyBorder="true" applyAlignment="true" applyProtection="true">
      <alignment horizontal="center" vertical="center"/>
      <protection locked="false"/>
    </xf>
    <xf numFmtId="0" fontId="3" fillId="2" borderId="4" xfId="0" applyFont="true" applyFill="true" applyBorder="true" applyAlignment="true">
      <alignment horizontal="left" vertical="center" wrapText="true"/>
    </xf>
    <xf numFmtId="0" fontId="3" fillId="2" borderId="4" xfId="0" applyFont="true" applyFill="true" applyBorder="true" applyAlignment="true">
      <alignment horizontal="left" vertical="center" wrapText="true" indent="1"/>
    </xf>
    <xf numFmtId="0" fontId="3" fillId="2" borderId="4" xfId="0" applyFont="true" applyFill="true" applyBorder="true" applyAlignment="true">
      <alignment horizontal="left" vertical="center" wrapText="true" indent="2"/>
    </xf>
    <xf numFmtId="0" fontId="3" fillId="0" borderId="5" xfId="0" applyFont="true" applyFill="true" applyBorder="true" applyAlignment="true">
      <alignment horizontal="center" vertical="center" wrapText="true"/>
    </xf>
    <xf numFmtId="0" fontId="15" fillId="0" borderId="6" xfId="0" applyFont="true" applyFill="true" applyBorder="true" applyAlignment="true" applyProtection="true">
      <alignment horizontal="center" vertical="center"/>
      <protection locked="false"/>
    </xf>
    <xf numFmtId="0" fontId="15" fillId="0" borderId="7" xfId="0" applyFont="true" applyFill="true" applyBorder="true" applyAlignment="true" applyProtection="true">
      <alignment horizontal="center" vertical="center"/>
      <protection locked="false"/>
    </xf>
    <xf numFmtId="0" fontId="15" fillId="0" borderId="1" xfId="0" applyFont="true" applyFill="true" applyBorder="true" applyAlignment="true" applyProtection="true">
      <alignment horizontal="center" vertical="center"/>
      <protection locked="false"/>
    </xf>
    <xf numFmtId="0" fontId="15" fillId="0" borderId="6" xfId="0" applyFont="true" applyFill="true" applyBorder="true" applyAlignment="true">
      <alignment horizontal="center" vertical="center"/>
    </xf>
    <xf numFmtId="0" fontId="15" fillId="0" borderId="7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10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6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1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3" xfId="0" applyFont="true" applyFill="true" applyBorder="true" applyAlignment="true">
      <alignment horizontal="left" vertical="center"/>
    </xf>
    <xf numFmtId="0" fontId="3" fillId="0" borderId="12" xfId="0" applyFont="true" applyFill="true" applyBorder="true" applyAlignment="true">
      <alignment horizontal="left" vertical="center"/>
    </xf>
    <xf numFmtId="0" fontId="3" fillId="0" borderId="12" xfId="0" applyFont="true" applyFill="true" applyBorder="true" applyAlignment="true">
      <alignment horizontal="right" vertical="center"/>
    </xf>
    <xf numFmtId="0" fontId="3" fillId="2" borderId="4" xfId="0" applyFont="true" applyFill="true" applyBorder="true" applyAlignment="true" applyProtection="true">
      <alignment horizontal="left" vertical="center" wrapText="true" indent="1"/>
      <protection locked="false"/>
    </xf>
    <xf numFmtId="0" fontId="1" fillId="0" borderId="5" xfId="0" applyFont="true" applyBorder="true" applyAlignment="true">
      <alignment horizontal="center" vertical="center"/>
    </xf>
    <xf numFmtId="0" fontId="1" fillId="0" borderId="14" xfId="0" applyFont="true" applyFill="true" applyBorder="true" applyAlignment="true" applyProtection="true">
      <alignment horizontal="center" vertical="center"/>
      <protection locked="false"/>
    </xf>
    <xf numFmtId="0" fontId="1" fillId="0" borderId="14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12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5" xfId="0" applyFont="true" applyBorder="true" applyAlignment="true" applyProtection="true">
      <alignment horizontal="center" vertical="center"/>
      <protection locked="false"/>
    </xf>
    <xf numFmtId="0" fontId="1" fillId="0" borderId="7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12" xfId="0" applyFont="true" applyFill="true" applyBorder="true" applyAlignment="true" applyProtection="true">
      <alignment horizontal="right" vertical="center"/>
      <protection locked="false"/>
    </xf>
    <xf numFmtId="0" fontId="3" fillId="0" borderId="4" xfId="0" applyFont="true" applyFill="true" applyBorder="true" applyAlignment="true" applyProtection="true">
      <alignment vertical="center"/>
      <protection locked="false"/>
    </xf>
    <xf numFmtId="4" fontId="17" fillId="0" borderId="4" xfId="0" applyNumberFormat="true" applyFont="true" applyFill="true" applyBorder="true" applyAlignment="true">
      <alignment horizontal="right" vertical="center"/>
    </xf>
    <xf numFmtId="0" fontId="14" fillId="0" borderId="9" xfId="0" applyNumberFormat="true" applyFont="true" applyFill="true" applyBorder="true" applyAlignment="true" quotePrefix="true">
      <alignment horizontal="center" vertical="center" wrapText="true"/>
    </xf>
    <xf numFmtId="49" fontId="5" fillId="0" borderId="4" xfId="0" applyNumberFormat="true" applyFont="true" applyBorder="true" applyAlignment="true" quotePrefix="true">
      <alignment horizontal="left" vertical="center" wrapText="true"/>
    </xf>
  </cellXfs>
  <cellStyles count="57">
    <cellStyle name="常规" xfId="0" builtinId="0"/>
    <cellStyle name="IntegralNumberStyle" xfId="1"/>
    <cellStyle name="TimeStyle" xfId="2"/>
    <cellStyle name="MoneyStyle" xfId="3"/>
    <cellStyle name="NumberStyle" xfId="4"/>
    <cellStyle name="PercentStyle" xfId="5"/>
    <cellStyle name="DateTimeStyle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解释性文本" xfId="15" builtinId="53"/>
    <cellStyle name="汇总" xfId="16" builtinId="25"/>
    <cellStyle name="百分比" xfId="17" builtinId="5"/>
    <cellStyle name="千位分隔" xfId="18" builtinId="3"/>
    <cellStyle name="标题 2" xfId="19" builtinId="17"/>
    <cellStyle name="DateStyle" xfId="20"/>
    <cellStyle name="货币[0]" xfId="21" builtinId="7"/>
    <cellStyle name="60% - 强调文字颜色 4" xfId="22" builtinId="44"/>
    <cellStyle name="警告文本" xfId="23" builtinId="11"/>
    <cellStyle name="20% - 强调文字颜色 2" xfId="24" builtinId="34"/>
    <cellStyle name="60% - 强调文字颜色 5" xfId="25" builtinId="48"/>
    <cellStyle name="标题 1" xfId="26" builtinId="16"/>
    <cellStyle name="TextStyle" xfId="27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60% - 强调文字颜色 2" xfId="54" builtinId="36"/>
    <cellStyle name="40% - 强调文字颜色 2" xfId="55" builtinId="35"/>
    <cellStyle name="强调文字颜色 3" xfId="56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  <pageSetUpPr fitToPage="true"/>
  </sheetPr>
  <dimension ref="A1:D37"/>
  <sheetViews>
    <sheetView showGridLines="0" showZeros="0" workbookViewId="0">
      <pane ySplit="1" topLeftCell="A2" activePane="bottomLeft" state="frozen"/>
      <selection/>
      <selection pane="bottomLeft" activeCell="A9" sqref="A9"/>
    </sheetView>
  </sheetViews>
  <sheetFormatPr defaultColWidth="8.57407407407407" defaultRowHeight="12.75" customHeight="true" outlineLevelCol="3"/>
  <cols>
    <col min="1" max="4" width="41" style="1" customWidth="true"/>
    <col min="5" max="16384" width="8.57407407407407" style="1"/>
  </cols>
  <sheetData>
    <row r="1" customHeight="true" spans="1:4">
      <c r="A1" s="2"/>
      <c r="B1" s="2"/>
      <c r="C1" s="2"/>
      <c r="D1" s="2"/>
    </row>
    <row r="2" ht="15" customHeight="true" spans="1:4">
      <c r="A2" s="49"/>
      <c r="B2" s="49"/>
      <c r="C2" s="49"/>
      <c r="D2" s="66" t="s">
        <v>0</v>
      </c>
    </row>
    <row r="3" ht="41.25" customHeight="true" spans="1:1">
      <c r="A3" s="44" t="str">
        <f>"2025"&amp;"年部门财务收支预算总表"</f>
        <v>2025年部门财务收支预算总表</v>
      </c>
    </row>
    <row r="4" ht="17.25" customHeight="true" spans="1:4">
      <c r="A4" s="47" t="s">
        <v>1</v>
      </c>
      <c r="B4" s="223"/>
      <c r="D4" s="220" t="s">
        <v>2</v>
      </c>
    </row>
    <row r="5" ht="23.25" customHeight="true" spans="1:4">
      <c r="A5" s="224" t="s">
        <v>3</v>
      </c>
      <c r="B5" s="225"/>
      <c r="C5" s="224" t="s">
        <v>4</v>
      </c>
      <c r="D5" s="225"/>
    </row>
    <row r="6" ht="24" customHeight="true" spans="1:4">
      <c r="A6" s="224" t="s">
        <v>5</v>
      </c>
      <c r="B6" s="224" t="s">
        <v>6</v>
      </c>
      <c r="C6" s="224" t="s">
        <v>7</v>
      </c>
      <c r="D6" s="224" t="s">
        <v>6</v>
      </c>
    </row>
    <row r="7" ht="17.25" customHeight="true" spans="1:4">
      <c r="A7" s="226" t="s">
        <v>8</v>
      </c>
      <c r="B7" s="227">
        <v>3314006.62</v>
      </c>
      <c r="C7" s="226" t="s">
        <v>9</v>
      </c>
      <c r="D7" s="227">
        <v>2670183.74</v>
      </c>
    </row>
    <row r="8" ht="17.25" customHeight="true" spans="1:4">
      <c r="A8" s="226" t="s">
        <v>10</v>
      </c>
      <c r="B8" s="30"/>
      <c r="C8" s="226" t="s">
        <v>11</v>
      </c>
      <c r="D8" s="227"/>
    </row>
    <row r="9" ht="17.25" customHeight="true" spans="1:4">
      <c r="A9" s="226" t="s">
        <v>12</v>
      </c>
      <c r="B9" s="30"/>
      <c r="C9" s="263" t="s">
        <v>13</v>
      </c>
      <c r="D9" s="227"/>
    </row>
    <row r="10" ht="17.25" customHeight="true" spans="1:4">
      <c r="A10" s="226" t="s">
        <v>14</v>
      </c>
      <c r="B10" s="30"/>
      <c r="C10" s="263" t="s">
        <v>15</v>
      </c>
      <c r="D10" s="227"/>
    </row>
    <row r="11" ht="17.25" customHeight="true" spans="1:4">
      <c r="A11" s="226" t="s">
        <v>16</v>
      </c>
      <c r="B11" s="30"/>
      <c r="C11" s="263" t="s">
        <v>17</v>
      </c>
      <c r="D11" s="227"/>
    </row>
    <row r="12" ht="17.25" customHeight="true" spans="1:4">
      <c r="A12" s="226" t="s">
        <v>18</v>
      </c>
      <c r="B12" s="30"/>
      <c r="C12" s="263" t="s">
        <v>19</v>
      </c>
      <c r="D12" s="227"/>
    </row>
    <row r="13" ht="17.25" customHeight="true" spans="1:4">
      <c r="A13" s="226" t="s">
        <v>20</v>
      </c>
      <c r="B13" s="30"/>
      <c r="C13" s="32" t="s">
        <v>21</v>
      </c>
      <c r="D13" s="227"/>
    </row>
    <row r="14" ht="17.25" customHeight="true" spans="1:4">
      <c r="A14" s="226" t="s">
        <v>22</v>
      </c>
      <c r="B14" s="30"/>
      <c r="C14" s="32" t="s">
        <v>23</v>
      </c>
      <c r="D14" s="227">
        <v>268020</v>
      </c>
    </row>
    <row r="15" ht="17.25" customHeight="true" spans="1:4">
      <c r="A15" s="226" t="s">
        <v>24</v>
      </c>
      <c r="B15" s="30"/>
      <c r="C15" s="32" t="s">
        <v>25</v>
      </c>
      <c r="D15" s="227">
        <v>177850.88</v>
      </c>
    </row>
    <row r="16" ht="17.25" customHeight="true" spans="1:4">
      <c r="A16" s="226" t="s">
        <v>26</v>
      </c>
      <c r="B16" s="30"/>
      <c r="C16" s="32" t="s">
        <v>27</v>
      </c>
      <c r="D16" s="227"/>
    </row>
    <row r="17" ht="17.25" customHeight="true" spans="1:4">
      <c r="A17" s="228"/>
      <c r="B17" s="30"/>
      <c r="C17" s="32" t="s">
        <v>28</v>
      </c>
      <c r="D17" s="137"/>
    </row>
    <row r="18" ht="17.25" customHeight="true" spans="1:4">
      <c r="A18" s="229"/>
      <c r="B18" s="30"/>
      <c r="C18" s="32" t="s">
        <v>29</v>
      </c>
      <c r="D18" s="137"/>
    </row>
    <row r="19" ht="17.25" customHeight="true" spans="1:4">
      <c r="A19" s="229"/>
      <c r="B19" s="30"/>
      <c r="C19" s="32" t="s">
        <v>30</v>
      </c>
      <c r="D19" s="137"/>
    </row>
    <row r="20" ht="17.25" customHeight="true" spans="1:4">
      <c r="A20" s="229"/>
      <c r="B20" s="30"/>
      <c r="C20" s="32" t="s">
        <v>31</v>
      </c>
      <c r="D20" s="137"/>
    </row>
    <row r="21" ht="17.25" customHeight="true" spans="1:4">
      <c r="A21" s="229"/>
      <c r="B21" s="30"/>
      <c r="C21" s="32" t="s">
        <v>32</v>
      </c>
      <c r="D21" s="137"/>
    </row>
    <row r="22" ht="17.25" customHeight="true" spans="1:4">
      <c r="A22" s="229"/>
      <c r="B22" s="30"/>
      <c r="C22" s="32" t="s">
        <v>33</v>
      </c>
      <c r="D22" s="137"/>
    </row>
    <row r="23" ht="17.25" customHeight="true" spans="1:4">
      <c r="A23" s="229"/>
      <c r="B23" s="30"/>
      <c r="C23" s="32" t="s">
        <v>34</v>
      </c>
      <c r="D23" s="137"/>
    </row>
    <row r="24" ht="17.25" customHeight="true" spans="1:4">
      <c r="A24" s="229"/>
      <c r="B24" s="30"/>
      <c r="C24" s="32" t="s">
        <v>35</v>
      </c>
      <c r="D24" s="137"/>
    </row>
    <row r="25" ht="17.25" customHeight="true" spans="1:4">
      <c r="A25" s="229"/>
      <c r="B25" s="30"/>
      <c r="C25" s="32" t="s">
        <v>36</v>
      </c>
      <c r="D25" s="137">
        <v>197952</v>
      </c>
    </row>
    <row r="26" ht="17.25" customHeight="true" spans="1:4">
      <c r="A26" s="229"/>
      <c r="B26" s="30"/>
      <c r="C26" s="32" t="s">
        <v>37</v>
      </c>
      <c r="D26" s="137"/>
    </row>
    <row r="27" ht="17.25" customHeight="true" spans="1:4">
      <c r="A27" s="229"/>
      <c r="B27" s="30"/>
      <c r="C27" s="228" t="s">
        <v>38</v>
      </c>
      <c r="D27" s="137"/>
    </row>
    <row r="28" ht="17.25" customHeight="true" spans="1:4">
      <c r="A28" s="229"/>
      <c r="B28" s="30"/>
      <c r="C28" s="32" t="s">
        <v>39</v>
      </c>
      <c r="D28" s="137"/>
    </row>
    <row r="29" ht="16.5" customHeight="true" spans="1:4">
      <c r="A29" s="229"/>
      <c r="B29" s="30"/>
      <c r="C29" s="32" t="s">
        <v>40</v>
      </c>
      <c r="D29" s="137"/>
    </row>
    <row r="30" ht="16.5" customHeight="true" spans="1:4">
      <c r="A30" s="229"/>
      <c r="B30" s="30"/>
      <c r="C30" s="228" t="s">
        <v>41</v>
      </c>
      <c r="D30" s="137"/>
    </row>
    <row r="31" ht="17.25" customHeight="true" spans="1:4">
      <c r="A31" s="229"/>
      <c r="B31" s="30"/>
      <c r="C31" s="228" t="s">
        <v>42</v>
      </c>
      <c r="D31" s="137"/>
    </row>
    <row r="32" ht="17.25" customHeight="true" spans="1:4">
      <c r="A32" s="229"/>
      <c r="B32" s="30"/>
      <c r="C32" s="32" t="s">
        <v>43</v>
      </c>
      <c r="D32" s="137"/>
    </row>
    <row r="33" ht="16.5" customHeight="true" spans="1:4">
      <c r="A33" s="229" t="s">
        <v>44</v>
      </c>
      <c r="B33" s="264">
        <v>3314006.62</v>
      </c>
      <c r="C33" s="229" t="s">
        <v>45</v>
      </c>
      <c r="D33" s="264">
        <v>3314006.62</v>
      </c>
    </row>
    <row r="34" ht="16.5" customHeight="true" spans="1:4">
      <c r="A34" s="228" t="s">
        <v>46</v>
      </c>
      <c r="B34" s="30"/>
      <c r="C34" s="228" t="s">
        <v>47</v>
      </c>
      <c r="D34" s="30"/>
    </row>
    <row r="35" ht="16.5" customHeight="true" spans="1:4">
      <c r="A35" s="32" t="s">
        <v>48</v>
      </c>
      <c r="B35" s="30"/>
      <c r="C35" s="32" t="s">
        <v>48</v>
      </c>
      <c r="D35" s="30"/>
    </row>
    <row r="36" ht="16.5" customHeight="true" spans="1:4">
      <c r="A36" s="32" t="s">
        <v>49</v>
      </c>
      <c r="B36" s="30"/>
      <c r="C36" s="32" t="s">
        <v>50</v>
      </c>
      <c r="D36" s="30"/>
    </row>
    <row r="37" ht="16.5" customHeight="true" spans="1:4">
      <c r="A37" s="231" t="s">
        <v>51</v>
      </c>
      <c r="B37" s="264">
        <v>3314006.62</v>
      </c>
      <c r="C37" s="231" t="s">
        <v>52</v>
      </c>
      <c r="D37" s="264">
        <v>3314006.62</v>
      </c>
    </row>
  </sheetData>
  <mergeCells count="4">
    <mergeCell ref="A3:D3"/>
    <mergeCell ref="A4:B4"/>
    <mergeCell ref="A5:B5"/>
    <mergeCell ref="C5:D5"/>
  </mergeCells>
  <printOptions horizontalCentered="true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  <pageSetUpPr fitToPage="true"/>
  </sheetPr>
  <dimension ref="A1:F11"/>
  <sheetViews>
    <sheetView showZeros="0" workbookViewId="0">
      <pane ySplit="1" topLeftCell="A3" activePane="bottomLeft" state="frozen"/>
      <selection/>
      <selection pane="bottomLeft" activeCell="A4" sqref="A4:C4"/>
    </sheetView>
  </sheetViews>
  <sheetFormatPr defaultColWidth="9.14814814814815" defaultRowHeight="14.25" customHeight="true" outlineLevelCol="5"/>
  <cols>
    <col min="1" max="1" width="32.1481481481481" style="1" customWidth="true"/>
    <col min="2" max="2" width="20.712962962963" style="1" customWidth="true"/>
    <col min="3" max="3" width="32.1481481481481" style="1" customWidth="true"/>
    <col min="4" max="4" width="27.712962962963" style="1" customWidth="true"/>
    <col min="5" max="6" width="36.712962962963" style="1" customWidth="true"/>
    <col min="7" max="16384" width="9.14814814814815" style="1"/>
  </cols>
  <sheetData>
    <row r="1" customHeight="true" spans="1:6">
      <c r="A1" s="2"/>
      <c r="B1" s="2"/>
      <c r="C1" s="2"/>
      <c r="D1" s="2"/>
      <c r="E1" s="2"/>
      <c r="F1" s="2"/>
    </row>
    <row r="2" ht="12" customHeight="true" spans="1:6">
      <c r="A2" s="142"/>
      <c r="B2" s="143"/>
      <c r="C2" s="142"/>
      <c r="D2" s="144"/>
      <c r="E2" s="144"/>
      <c r="F2" s="156" t="s">
        <v>363</v>
      </c>
    </row>
    <row r="3" ht="42" customHeight="true" spans="1:6">
      <c r="A3" s="145" t="str">
        <f>"2025"&amp;"年部门政府性基金预算支出预算表"</f>
        <v>2025年部门政府性基金预算支出预算表</v>
      </c>
      <c r="B3" s="145" t="s">
        <v>364</v>
      </c>
      <c r="C3" s="146"/>
      <c r="D3" s="147"/>
      <c r="E3" s="147"/>
      <c r="F3" s="147"/>
    </row>
    <row r="4" ht="13.5" customHeight="true" spans="1:6">
      <c r="A4" s="5" t="s">
        <v>1</v>
      </c>
      <c r="B4" s="5" t="s">
        <v>365</v>
      </c>
      <c r="C4" s="142"/>
      <c r="D4" s="144"/>
      <c r="E4" s="144"/>
      <c r="F4" s="156" t="s">
        <v>2</v>
      </c>
    </row>
    <row r="5" ht="19.5" customHeight="true" spans="1:6">
      <c r="A5" s="148" t="s">
        <v>183</v>
      </c>
      <c r="B5" s="149" t="s">
        <v>74</v>
      </c>
      <c r="C5" s="148" t="s">
        <v>75</v>
      </c>
      <c r="D5" s="25" t="s">
        <v>366</v>
      </c>
      <c r="E5" s="26"/>
      <c r="F5" s="27"/>
    </row>
    <row r="6" ht="18.75" customHeight="true" spans="1:6">
      <c r="A6" s="150"/>
      <c r="B6" s="151"/>
      <c r="C6" s="150"/>
      <c r="D6" s="28" t="s">
        <v>56</v>
      </c>
      <c r="E6" s="25" t="s">
        <v>77</v>
      </c>
      <c r="F6" s="28" t="s">
        <v>78</v>
      </c>
    </row>
    <row r="7" ht="18.75" customHeight="true" spans="1:6">
      <c r="A7" s="71">
        <v>1</v>
      </c>
      <c r="B7" s="152" t="s">
        <v>85</v>
      </c>
      <c r="C7" s="71">
        <v>3</v>
      </c>
      <c r="D7" s="153">
        <v>4</v>
      </c>
      <c r="E7" s="153">
        <v>5</v>
      </c>
      <c r="F7" s="153">
        <v>6</v>
      </c>
    </row>
    <row r="8" ht="21" customHeight="true" spans="1:6">
      <c r="A8" s="32"/>
      <c r="B8" s="32"/>
      <c r="C8" s="32"/>
      <c r="D8" s="30"/>
      <c r="E8" s="30"/>
      <c r="F8" s="30"/>
    </row>
    <row r="9" ht="21" customHeight="true" spans="1:6">
      <c r="A9" s="32"/>
      <c r="B9" s="32"/>
      <c r="C9" s="32"/>
      <c r="D9" s="30"/>
      <c r="E9" s="30"/>
      <c r="F9" s="30"/>
    </row>
    <row r="10" ht="18.75" customHeight="true" spans="1:6">
      <c r="A10" s="154" t="s">
        <v>173</v>
      </c>
      <c r="B10" s="154" t="s">
        <v>173</v>
      </c>
      <c r="C10" s="155" t="s">
        <v>173</v>
      </c>
      <c r="D10" s="30"/>
      <c r="E10" s="30"/>
      <c r="F10" s="30"/>
    </row>
    <row r="11" customHeight="true" spans="1:1">
      <c r="A11" s="1" t="s">
        <v>367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true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  <pageSetUpPr fitToPage="true"/>
  </sheetPr>
  <dimension ref="A1:S17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814814814815" defaultRowHeight="14.25" customHeight="true"/>
  <cols>
    <col min="1" max="2" width="32.5740740740741" customWidth="true"/>
    <col min="3" max="3" width="41.1481481481481" customWidth="true"/>
    <col min="4" max="4" width="21.712962962963" customWidth="true"/>
    <col min="5" max="5" width="35.2777777777778" customWidth="true"/>
    <col min="6" max="6" width="7.71296296296296" customWidth="true"/>
    <col min="7" max="7" width="11.1481481481481" customWidth="true"/>
    <col min="8" max="8" width="13.2777777777778" customWidth="true"/>
    <col min="9" max="18" width="20" customWidth="true"/>
    <col min="19" max="19" width="19.8518518518519" customWidth="true"/>
  </cols>
  <sheetData>
    <row r="1" customHeight="true" spans="1:19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ht="15.75" customHeight="true" spans="2:19">
      <c r="B2" s="84"/>
      <c r="C2" s="84"/>
      <c r="R2" s="139"/>
      <c r="S2" s="139" t="s">
        <v>368</v>
      </c>
    </row>
    <row r="3" ht="41.25" customHeight="true" spans="1:19">
      <c r="A3" s="85" t="str">
        <f>"2025"&amp;"年部门政府采购预算表"</f>
        <v>2025年部门政府采购预算表</v>
      </c>
      <c r="B3" s="86"/>
      <c r="C3" s="86"/>
      <c r="D3" s="123"/>
      <c r="E3" s="123"/>
      <c r="F3" s="123"/>
      <c r="G3" s="123"/>
      <c r="H3" s="123"/>
      <c r="I3" s="123"/>
      <c r="J3" s="123"/>
      <c r="K3" s="123"/>
      <c r="L3" s="123"/>
      <c r="M3" s="86"/>
      <c r="N3" s="123"/>
      <c r="O3" s="123"/>
      <c r="P3" s="86"/>
      <c r="Q3" s="123"/>
      <c r="R3" s="86"/>
      <c r="S3" s="86"/>
    </row>
    <row r="4" ht="18.75" customHeight="true" spans="1:19">
      <c r="A4" s="124" t="s">
        <v>1</v>
      </c>
      <c r="B4" s="88"/>
      <c r="C4" s="88"/>
      <c r="D4" s="125"/>
      <c r="E4" s="125"/>
      <c r="F4" s="125"/>
      <c r="G4" s="125"/>
      <c r="H4" s="125"/>
      <c r="I4" s="125"/>
      <c r="J4" s="125"/>
      <c r="K4" s="125"/>
      <c r="L4" s="125"/>
      <c r="R4" s="140"/>
      <c r="S4" s="141" t="s">
        <v>2</v>
      </c>
    </row>
    <row r="5" ht="15.75" customHeight="true" spans="1:19">
      <c r="A5" s="89" t="s">
        <v>182</v>
      </c>
      <c r="B5" s="90" t="s">
        <v>183</v>
      </c>
      <c r="C5" s="90" t="s">
        <v>369</v>
      </c>
      <c r="D5" s="102" t="s">
        <v>370</v>
      </c>
      <c r="E5" s="102" t="s">
        <v>371</v>
      </c>
      <c r="F5" s="102" t="s">
        <v>372</v>
      </c>
      <c r="G5" s="102" t="s">
        <v>373</v>
      </c>
      <c r="H5" s="102" t="s">
        <v>374</v>
      </c>
      <c r="I5" s="106" t="s">
        <v>190</v>
      </c>
      <c r="J5" s="106"/>
      <c r="K5" s="106"/>
      <c r="L5" s="106"/>
      <c r="M5" s="113"/>
      <c r="N5" s="106"/>
      <c r="O5" s="106"/>
      <c r="P5" s="119"/>
      <c r="Q5" s="106"/>
      <c r="R5" s="113"/>
      <c r="S5" s="120"/>
    </row>
    <row r="6" ht="17.25" customHeight="true" spans="1:19">
      <c r="A6" s="91"/>
      <c r="B6" s="92"/>
      <c r="C6" s="92"/>
      <c r="D6" s="103"/>
      <c r="E6" s="103"/>
      <c r="F6" s="103"/>
      <c r="G6" s="103"/>
      <c r="H6" s="103"/>
      <c r="I6" s="103" t="s">
        <v>56</v>
      </c>
      <c r="J6" s="103" t="s">
        <v>59</v>
      </c>
      <c r="K6" s="103" t="s">
        <v>375</v>
      </c>
      <c r="L6" s="103" t="s">
        <v>376</v>
      </c>
      <c r="M6" s="114" t="s">
        <v>377</v>
      </c>
      <c r="N6" s="115" t="s">
        <v>378</v>
      </c>
      <c r="O6" s="115"/>
      <c r="P6" s="121"/>
      <c r="Q6" s="115"/>
      <c r="R6" s="122"/>
      <c r="S6" s="94"/>
    </row>
    <row r="7" ht="54" customHeight="true" spans="1:19">
      <c r="A7" s="93"/>
      <c r="B7" s="94"/>
      <c r="C7" s="94"/>
      <c r="D7" s="104"/>
      <c r="E7" s="104"/>
      <c r="F7" s="104"/>
      <c r="G7" s="104"/>
      <c r="H7" s="104"/>
      <c r="I7" s="104"/>
      <c r="J7" s="104" t="s">
        <v>58</v>
      </c>
      <c r="K7" s="104"/>
      <c r="L7" s="104"/>
      <c r="M7" s="116"/>
      <c r="N7" s="104" t="s">
        <v>58</v>
      </c>
      <c r="O7" s="104" t="s">
        <v>65</v>
      </c>
      <c r="P7" s="94" t="s">
        <v>66</v>
      </c>
      <c r="Q7" s="104" t="s">
        <v>67</v>
      </c>
      <c r="R7" s="116" t="s">
        <v>68</v>
      </c>
      <c r="S7" s="94" t="s">
        <v>69</v>
      </c>
    </row>
    <row r="8" ht="18" customHeight="true" spans="1:19">
      <c r="A8" s="126">
        <v>1</v>
      </c>
      <c r="B8" s="126" t="s">
        <v>85</v>
      </c>
      <c r="C8" s="127">
        <v>3</v>
      </c>
      <c r="D8" s="127">
        <v>4</v>
      </c>
      <c r="E8" s="126">
        <v>5</v>
      </c>
      <c r="F8" s="126">
        <v>6</v>
      </c>
      <c r="G8" s="126">
        <v>7</v>
      </c>
      <c r="H8" s="126">
        <v>8</v>
      </c>
      <c r="I8" s="126">
        <v>9</v>
      </c>
      <c r="J8" s="126">
        <v>10</v>
      </c>
      <c r="K8" s="126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26">
        <v>17</v>
      </c>
      <c r="R8" s="126">
        <v>18</v>
      </c>
      <c r="S8" s="126">
        <v>19</v>
      </c>
    </row>
    <row r="9" ht="18" customHeight="true" spans="1:19">
      <c r="A9" s="128" t="s">
        <v>71</v>
      </c>
      <c r="B9" s="128" t="s">
        <v>71</v>
      </c>
      <c r="C9" s="129" t="s">
        <v>240</v>
      </c>
      <c r="D9" s="31" t="s">
        <v>379</v>
      </c>
      <c r="E9" s="31" t="s">
        <v>380</v>
      </c>
      <c r="F9" s="31" t="s">
        <v>350</v>
      </c>
      <c r="G9" s="131">
        <v>1</v>
      </c>
      <c r="H9" s="132"/>
      <c r="I9" s="137">
        <v>3000</v>
      </c>
      <c r="J9" s="137">
        <v>3000</v>
      </c>
      <c r="K9" s="126"/>
      <c r="L9" s="126"/>
      <c r="M9" s="126"/>
      <c r="N9" s="126"/>
      <c r="O9" s="126"/>
      <c r="P9" s="126"/>
      <c r="Q9" s="126"/>
      <c r="R9" s="126"/>
      <c r="S9" s="126"/>
    </row>
    <row r="10" ht="18" customHeight="true" spans="1:19">
      <c r="A10" s="128" t="s">
        <v>71</v>
      </c>
      <c r="B10" s="128" t="s">
        <v>71</v>
      </c>
      <c r="C10" s="129" t="s">
        <v>240</v>
      </c>
      <c r="D10" s="31" t="s">
        <v>381</v>
      </c>
      <c r="E10" s="31" t="s">
        <v>382</v>
      </c>
      <c r="F10" s="31" t="s">
        <v>350</v>
      </c>
      <c r="G10" s="131">
        <v>2</v>
      </c>
      <c r="H10" s="132"/>
      <c r="I10" s="137">
        <v>6000</v>
      </c>
      <c r="J10" s="137">
        <v>6000</v>
      </c>
      <c r="K10" s="126"/>
      <c r="L10" s="126"/>
      <c r="M10" s="126"/>
      <c r="N10" s="126"/>
      <c r="O10" s="126"/>
      <c r="P10" s="126"/>
      <c r="Q10" s="126"/>
      <c r="R10" s="126"/>
      <c r="S10" s="126"/>
    </row>
    <row r="11" ht="18" customHeight="true" spans="1:19">
      <c r="A11" s="128" t="s">
        <v>71</v>
      </c>
      <c r="B11" s="128" t="s">
        <v>71</v>
      </c>
      <c r="C11" s="129" t="s">
        <v>240</v>
      </c>
      <c r="D11" s="31" t="s">
        <v>383</v>
      </c>
      <c r="E11" s="31" t="s">
        <v>384</v>
      </c>
      <c r="F11" s="31" t="s">
        <v>350</v>
      </c>
      <c r="G11" s="131">
        <v>1</v>
      </c>
      <c r="H11" s="132"/>
      <c r="I11" s="137">
        <v>3500</v>
      </c>
      <c r="J11" s="137">
        <v>3500</v>
      </c>
      <c r="K11" s="126"/>
      <c r="L11" s="126"/>
      <c r="M11" s="126"/>
      <c r="N11" s="126"/>
      <c r="O11" s="126"/>
      <c r="P11" s="126"/>
      <c r="Q11" s="126"/>
      <c r="R11" s="126"/>
      <c r="S11" s="126"/>
    </row>
    <row r="12" ht="18" customHeight="true" spans="1:19">
      <c r="A12" s="128" t="s">
        <v>71</v>
      </c>
      <c r="B12" s="128" t="s">
        <v>71</v>
      </c>
      <c r="C12" s="129" t="s">
        <v>246</v>
      </c>
      <c r="D12" s="31" t="s">
        <v>385</v>
      </c>
      <c r="E12" s="31" t="s">
        <v>386</v>
      </c>
      <c r="F12" s="31" t="s">
        <v>387</v>
      </c>
      <c r="G12" s="131">
        <v>45</v>
      </c>
      <c r="H12" s="132"/>
      <c r="I12" s="137">
        <v>6075</v>
      </c>
      <c r="J12" s="137">
        <v>6075</v>
      </c>
      <c r="K12" s="126"/>
      <c r="L12" s="126"/>
      <c r="M12" s="126"/>
      <c r="N12" s="126"/>
      <c r="O12" s="126"/>
      <c r="P12" s="126"/>
      <c r="Q12" s="126"/>
      <c r="R12" s="126"/>
      <c r="S12" s="126"/>
    </row>
    <row r="13" ht="18" customHeight="true" spans="1:19">
      <c r="A13" s="128" t="s">
        <v>71</v>
      </c>
      <c r="B13" s="128" t="s">
        <v>71</v>
      </c>
      <c r="C13" s="129" t="s">
        <v>262</v>
      </c>
      <c r="D13" s="31" t="s">
        <v>388</v>
      </c>
      <c r="E13" s="31" t="s">
        <v>389</v>
      </c>
      <c r="F13" s="31" t="s">
        <v>390</v>
      </c>
      <c r="G13" s="131">
        <v>6</v>
      </c>
      <c r="H13" s="132"/>
      <c r="I13" s="137">
        <v>7200</v>
      </c>
      <c r="J13" s="137">
        <v>7200</v>
      </c>
      <c r="K13" s="126"/>
      <c r="L13" s="126"/>
      <c r="M13" s="126"/>
      <c r="N13" s="126"/>
      <c r="O13" s="126"/>
      <c r="P13" s="126"/>
      <c r="Q13" s="126"/>
      <c r="R13" s="126"/>
      <c r="S13" s="126"/>
    </row>
    <row r="14" ht="18" customHeight="true" spans="1:19">
      <c r="A14" s="128" t="s">
        <v>71</v>
      </c>
      <c r="B14" s="128" t="s">
        <v>71</v>
      </c>
      <c r="C14" s="129" t="s">
        <v>273</v>
      </c>
      <c r="D14" s="31" t="s">
        <v>391</v>
      </c>
      <c r="E14" s="31" t="s">
        <v>392</v>
      </c>
      <c r="F14" s="31" t="s">
        <v>393</v>
      </c>
      <c r="G14" s="131">
        <v>2</v>
      </c>
      <c r="H14" s="133"/>
      <c r="I14" s="137">
        <v>1600</v>
      </c>
      <c r="J14" s="137">
        <v>1600</v>
      </c>
      <c r="K14" s="126"/>
      <c r="L14" s="126"/>
      <c r="M14" s="126"/>
      <c r="N14" s="126"/>
      <c r="O14" s="126"/>
      <c r="P14" s="126"/>
      <c r="Q14" s="126"/>
      <c r="R14" s="126"/>
      <c r="S14" s="126"/>
    </row>
    <row r="15" ht="21" customHeight="true" spans="1:19">
      <c r="A15" s="128" t="s">
        <v>71</v>
      </c>
      <c r="B15" s="128" t="s">
        <v>71</v>
      </c>
      <c r="C15" s="129" t="s">
        <v>277</v>
      </c>
      <c r="D15" s="31" t="s">
        <v>394</v>
      </c>
      <c r="E15" s="31" t="s">
        <v>395</v>
      </c>
      <c r="F15" s="31" t="s">
        <v>350</v>
      </c>
      <c r="G15" s="131">
        <v>5</v>
      </c>
      <c r="H15" s="133"/>
      <c r="I15" s="137">
        <v>10000</v>
      </c>
      <c r="J15" s="137">
        <v>10000</v>
      </c>
      <c r="K15" s="108"/>
      <c r="L15" s="108"/>
      <c r="M15" s="108"/>
      <c r="N15" s="108"/>
      <c r="O15" s="108"/>
      <c r="P15" s="108"/>
      <c r="Q15" s="108"/>
      <c r="R15" s="108"/>
      <c r="S15" s="108"/>
    </row>
    <row r="16" ht="21" customHeight="true" spans="1:19">
      <c r="A16" s="98" t="s">
        <v>173</v>
      </c>
      <c r="B16" s="99"/>
      <c r="C16" s="99"/>
      <c r="D16" s="105"/>
      <c r="E16" s="105"/>
      <c r="F16" s="105"/>
      <c r="G16" s="134"/>
      <c r="H16" s="108"/>
      <c r="I16" s="138">
        <v>37375</v>
      </c>
      <c r="J16" s="138">
        <v>37375</v>
      </c>
      <c r="K16" s="108"/>
      <c r="L16" s="108"/>
      <c r="M16" s="108"/>
      <c r="N16" s="108"/>
      <c r="O16" s="108"/>
      <c r="P16" s="108"/>
      <c r="Q16" s="108"/>
      <c r="R16" s="108"/>
      <c r="S16" s="108"/>
    </row>
    <row r="17" ht="21" customHeight="true" spans="1:19">
      <c r="A17" s="124" t="s">
        <v>396</v>
      </c>
      <c r="B17" s="130"/>
      <c r="C17" s="130"/>
      <c r="D17" s="124"/>
      <c r="E17" s="124"/>
      <c r="F17" s="124"/>
      <c r="G17" s="135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</row>
  </sheetData>
  <mergeCells count="19">
    <mergeCell ref="A3:S3"/>
    <mergeCell ref="A4:H4"/>
    <mergeCell ref="I5:S5"/>
    <mergeCell ref="N6:S6"/>
    <mergeCell ref="A16:G16"/>
    <mergeCell ref="A17:S17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true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  <pageSetUpPr fitToPage="true"/>
  </sheetPr>
  <dimension ref="A1:T11"/>
  <sheetViews>
    <sheetView showZeros="0" topLeftCell="F1" workbookViewId="0">
      <pane ySplit="1" topLeftCell="A2" activePane="bottomLeft" state="frozen"/>
      <selection/>
      <selection pane="bottomLeft" activeCell="I9" sqref="I9"/>
    </sheetView>
  </sheetViews>
  <sheetFormatPr defaultColWidth="9.14814814814815" defaultRowHeight="14.25" customHeight="true"/>
  <cols>
    <col min="1" max="5" width="39.1481481481481" customWidth="true"/>
    <col min="6" max="6" width="27.5740740740741" customWidth="true"/>
    <col min="7" max="7" width="28.5740740740741" customWidth="true"/>
    <col min="8" max="8" width="28.1481481481481" customWidth="true"/>
    <col min="9" max="9" width="39.1481481481481" customWidth="true"/>
    <col min="10" max="18" width="20.4259259259259" customWidth="true"/>
    <col min="19" max="20" width="20.2777777777778" customWidth="true"/>
  </cols>
  <sheetData>
    <row r="1" customHeight="true" spans="1:20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ht="16.5" customHeight="true" spans="1:20">
      <c r="A2" s="83"/>
      <c r="B2" s="84"/>
      <c r="C2" s="84"/>
      <c r="D2" s="84"/>
      <c r="E2" s="84"/>
      <c r="F2" s="84"/>
      <c r="G2" s="84"/>
      <c r="H2" s="83"/>
      <c r="I2" s="83"/>
      <c r="J2" s="83"/>
      <c r="K2" s="83"/>
      <c r="L2" s="83"/>
      <c r="M2" s="83"/>
      <c r="N2" s="111"/>
      <c r="O2" s="83"/>
      <c r="P2" s="83"/>
      <c r="Q2" s="84"/>
      <c r="R2" s="83"/>
      <c r="S2" s="117"/>
      <c r="T2" s="117" t="s">
        <v>397</v>
      </c>
    </row>
    <row r="3" ht="41.25" customHeight="true" spans="1:20">
      <c r="A3" s="85" t="str">
        <f>"2025"&amp;"年部门政府购买服务预算表"</f>
        <v>2025年部门政府购买服务预算表</v>
      </c>
      <c r="B3" s="86"/>
      <c r="C3" s="86"/>
      <c r="D3" s="86"/>
      <c r="E3" s="86"/>
      <c r="F3" s="86"/>
      <c r="G3" s="86"/>
      <c r="H3" s="100"/>
      <c r="I3" s="100"/>
      <c r="J3" s="100"/>
      <c r="K3" s="100"/>
      <c r="L3" s="100"/>
      <c r="M3" s="100"/>
      <c r="N3" s="112"/>
      <c r="O3" s="100"/>
      <c r="P3" s="100"/>
      <c r="Q3" s="86"/>
      <c r="R3" s="100"/>
      <c r="S3" s="112"/>
      <c r="T3" s="86"/>
    </row>
    <row r="4" ht="22.5" customHeight="true" spans="1:20">
      <c r="A4" s="87" t="s">
        <v>1</v>
      </c>
      <c r="B4" s="88"/>
      <c r="C4" s="88"/>
      <c r="D4" s="88"/>
      <c r="E4" s="88"/>
      <c r="F4" s="88"/>
      <c r="G4" s="88"/>
      <c r="H4" s="101"/>
      <c r="I4" s="101"/>
      <c r="J4" s="101"/>
      <c r="K4" s="101"/>
      <c r="L4" s="101"/>
      <c r="M4" s="101"/>
      <c r="N4" s="111"/>
      <c r="O4" s="83"/>
      <c r="P4" s="83"/>
      <c r="Q4" s="84"/>
      <c r="R4" s="83"/>
      <c r="S4" s="118"/>
      <c r="T4" s="117" t="s">
        <v>2</v>
      </c>
    </row>
    <row r="5" ht="24" customHeight="true" spans="1:20">
      <c r="A5" s="89" t="s">
        <v>182</v>
      </c>
      <c r="B5" s="90" t="s">
        <v>183</v>
      </c>
      <c r="C5" s="90" t="s">
        <v>369</v>
      </c>
      <c r="D5" s="90" t="s">
        <v>398</v>
      </c>
      <c r="E5" s="90" t="s">
        <v>399</v>
      </c>
      <c r="F5" s="90" t="s">
        <v>400</v>
      </c>
      <c r="G5" s="90" t="s">
        <v>401</v>
      </c>
      <c r="H5" s="102" t="s">
        <v>402</v>
      </c>
      <c r="I5" s="102" t="s">
        <v>403</v>
      </c>
      <c r="J5" s="106" t="s">
        <v>190</v>
      </c>
      <c r="K5" s="106"/>
      <c r="L5" s="106"/>
      <c r="M5" s="106"/>
      <c r="N5" s="113"/>
      <c r="O5" s="106"/>
      <c r="P5" s="106"/>
      <c r="Q5" s="119"/>
      <c r="R5" s="106"/>
      <c r="S5" s="113"/>
      <c r="T5" s="120"/>
    </row>
    <row r="6" ht="24" customHeight="true" spans="1:20">
      <c r="A6" s="91"/>
      <c r="B6" s="92"/>
      <c r="C6" s="92"/>
      <c r="D6" s="92"/>
      <c r="E6" s="92"/>
      <c r="F6" s="92"/>
      <c r="G6" s="92"/>
      <c r="H6" s="103"/>
      <c r="I6" s="103"/>
      <c r="J6" s="103" t="s">
        <v>56</v>
      </c>
      <c r="K6" s="103" t="s">
        <v>59</v>
      </c>
      <c r="L6" s="103" t="s">
        <v>375</v>
      </c>
      <c r="M6" s="103" t="s">
        <v>376</v>
      </c>
      <c r="N6" s="114" t="s">
        <v>377</v>
      </c>
      <c r="O6" s="115" t="s">
        <v>378</v>
      </c>
      <c r="P6" s="115"/>
      <c r="Q6" s="121"/>
      <c r="R6" s="115"/>
      <c r="S6" s="122"/>
      <c r="T6" s="94"/>
    </row>
    <row r="7" ht="54" customHeight="true" spans="1:20">
      <c r="A7" s="93"/>
      <c r="B7" s="94"/>
      <c r="C7" s="94"/>
      <c r="D7" s="94"/>
      <c r="E7" s="94"/>
      <c r="F7" s="94"/>
      <c r="G7" s="94"/>
      <c r="H7" s="104"/>
      <c r="I7" s="104"/>
      <c r="J7" s="104"/>
      <c r="K7" s="104" t="s">
        <v>58</v>
      </c>
      <c r="L7" s="104"/>
      <c r="M7" s="104"/>
      <c r="N7" s="116"/>
      <c r="O7" s="104" t="s">
        <v>58</v>
      </c>
      <c r="P7" s="104" t="s">
        <v>65</v>
      </c>
      <c r="Q7" s="94" t="s">
        <v>66</v>
      </c>
      <c r="R7" s="104" t="s">
        <v>67</v>
      </c>
      <c r="S7" s="116" t="s">
        <v>68</v>
      </c>
      <c r="T7" s="94" t="s">
        <v>69</v>
      </c>
    </row>
    <row r="8" ht="17.25" customHeight="true" spans="1:20">
      <c r="A8" s="95">
        <v>1</v>
      </c>
      <c r="B8" s="94">
        <v>2</v>
      </c>
      <c r="C8" s="95">
        <v>3</v>
      </c>
      <c r="D8" s="95">
        <v>4</v>
      </c>
      <c r="E8" s="94">
        <v>5</v>
      </c>
      <c r="F8" s="95">
        <v>6</v>
      </c>
      <c r="G8" s="95">
        <v>7</v>
      </c>
      <c r="H8" s="94">
        <v>8</v>
      </c>
      <c r="I8" s="95">
        <v>9</v>
      </c>
      <c r="J8" s="95">
        <v>10</v>
      </c>
      <c r="K8" s="94">
        <v>11</v>
      </c>
      <c r="L8" s="95">
        <v>12</v>
      </c>
      <c r="M8" s="95">
        <v>13</v>
      </c>
      <c r="N8" s="94">
        <v>14</v>
      </c>
      <c r="O8" s="95">
        <v>15</v>
      </c>
      <c r="P8" s="95">
        <v>16</v>
      </c>
      <c r="Q8" s="94">
        <v>17</v>
      </c>
      <c r="R8" s="95">
        <v>18</v>
      </c>
      <c r="S8" s="95">
        <v>19</v>
      </c>
      <c r="T8" s="95">
        <v>20</v>
      </c>
    </row>
    <row r="9" ht="17.25" customHeight="true" spans="1:20">
      <c r="A9" s="95" t="s">
        <v>71</v>
      </c>
      <c r="B9" s="95" t="s">
        <v>71</v>
      </c>
      <c r="C9" s="96" t="s">
        <v>240</v>
      </c>
      <c r="D9" s="97" t="s">
        <v>381</v>
      </c>
      <c r="E9" s="97" t="s">
        <v>404</v>
      </c>
      <c r="F9" s="96" t="s">
        <v>77</v>
      </c>
      <c r="G9" s="96" t="s">
        <v>405</v>
      </c>
      <c r="H9" s="96" t="s">
        <v>406</v>
      </c>
      <c r="I9" s="96" t="s">
        <v>381</v>
      </c>
      <c r="J9" s="107">
        <v>6000</v>
      </c>
      <c r="K9" s="107">
        <v>6000</v>
      </c>
      <c r="L9" s="95"/>
      <c r="M9" s="95"/>
      <c r="N9" s="94"/>
      <c r="O9" s="95"/>
      <c r="P9" s="95"/>
      <c r="Q9" s="94"/>
      <c r="R9" s="95"/>
      <c r="S9" s="95"/>
      <c r="T9" s="95"/>
    </row>
    <row r="10" ht="21" customHeight="true" spans="1:20">
      <c r="A10" s="95" t="s">
        <v>71</v>
      </c>
      <c r="B10" s="95" t="s">
        <v>71</v>
      </c>
      <c r="C10" s="96" t="s">
        <v>277</v>
      </c>
      <c r="D10" s="97" t="s">
        <v>394</v>
      </c>
      <c r="E10" s="97" t="s">
        <v>407</v>
      </c>
      <c r="F10" s="96" t="s">
        <v>78</v>
      </c>
      <c r="G10" s="96" t="s">
        <v>405</v>
      </c>
      <c r="H10" s="96" t="s">
        <v>406</v>
      </c>
      <c r="I10" s="96" t="s">
        <v>408</v>
      </c>
      <c r="J10" s="107">
        <v>10000</v>
      </c>
      <c r="K10" s="107">
        <v>10000</v>
      </c>
      <c r="L10" s="108"/>
      <c r="M10" s="108"/>
      <c r="N10" s="108"/>
      <c r="O10" s="108"/>
      <c r="P10" s="108"/>
      <c r="Q10" s="108"/>
      <c r="R10" s="108"/>
      <c r="S10" s="108"/>
      <c r="T10" s="108"/>
    </row>
    <row r="11" ht="21" customHeight="true" spans="1:20">
      <c r="A11" s="98" t="s">
        <v>173</v>
      </c>
      <c r="B11" s="99"/>
      <c r="C11" s="99"/>
      <c r="D11" s="99"/>
      <c r="E11" s="99"/>
      <c r="F11" s="99"/>
      <c r="G11" s="99"/>
      <c r="H11" s="105"/>
      <c r="I11" s="109"/>
      <c r="J11" s="110">
        <v>16000</v>
      </c>
      <c r="K11" s="110">
        <v>16000</v>
      </c>
      <c r="L11" s="108"/>
      <c r="M11" s="108"/>
      <c r="N11" s="108"/>
      <c r="O11" s="108"/>
      <c r="P11" s="108"/>
      <c r="Q11" s="108"/>
      <c r="R11" s="108"/>
      <c r="S11" s="108"/>
      <c r="T11" s="108"/>
    </row>
  </sheetData>
  <mergeCells count="19">
    <mergeCell ref="A3:T3"/>
    <mergeCell ref="A4:I4"/>
    <mergeCell ref="J5:T5"/>
    <mergeCell ref="O6:T6"/>
    <mergeCell ref="A11:I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true"/>
  <pageMargins left="0.96" right="0.96" top="0.72" bottom="0.72" header="0" footer="0"/>
  <pageSetup paperSize="9" scale="22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  <pageSetUpPr fitToPage="true"/>
  </sheetPr>
  <dimension ref="A1:E10"/>
  <sheetViews>
    <sheetView showZeros="0" tabSelected="1" workbookViewId="0">
      <pane ySplit="1" topLeftCell="A2" activePane="bottomLeft" state="frozen"/>
      <selection/>
      <selection pane="bottomLeft" activeCell="E7" sqref="E7"/>
    </sheetView>
  </sheetViews>
  <sheetFormatPr defaultColWidth="9.14814814814815" defaultRowHeight="14.25" customHeight="true" outlineLevelCol="4"/>
  <cols>
    <col min="1" max="1" width="37.712962962963" style="1" customWidth="true"/>
    <col min="2" max="5" width="20" style="1" customWidth="true"/>
    <col min="6" max="16384" width="9.14814814814815" style="1"/>
  </cols>
  <sheetData>
    <row r="1" customHeight="true" spans="1:5">
      <c r="A1" s="2"/>
      <c r="B1" s="2"/>
      <c r="C1" s="2"/>
      <c r="D1" s="2"/>
      <c r="E1" s="2"/>
    </row>
    <row r="2" ht="17.25" customHeight="true" spans="4:5">
      <c r="D2" s="73"/>
      <c r="E2" s="22" t="s">
        <v>409</v>
      </c>
    </row>
    <row r="3" ht="41.25" customHeight="true" spans="1:5">
      <c r="A3" s="74" t="str">
        <f>"2025"&amp;"年对下转移支付预算表"</f>
        <v>2025年对下转移支付预算表</v>
      </c>
      <c r="B3" s="4"/>
      <c r="C3" s="4"/>
      <c r="D3" s="4"/>
      <c r="E3" s="70"/>
    </row>
    <row r="4" ht="18" customHeight="true" spans="1:5">
      <c r="A4" s="75" t="s">
        <v>1</v>
      </c>
      <c r="B4" s="76"/>
      <c r="C4" s="76"/>
      <c r="D4" s="77"/>
      <c r="E4" s="24" t="s">
        <v>2</v>
      </c>
    </row>
    <row r="5" ht="19.5" customHeight="true" spans="1:5">
      <c r="A5" s="28" t="s">
        <v>410</v>
      </c>
      <c r="B5" s="25" t="s">
        <v>190</v>
      </c>
      <c r="C5" s="26"/>
      <c r="D5" s="26"/>
      <c r="E5" s="80" t="s">
        <v>411</v>
      </c>
    </row>
    <row r="6" ht="40.5" customHeight="true" spans="1:5">
      <c r="A6" s="29"/>
      <c r="B6" s="35" t="s">
        <v>56</v>
      </c>
      <c r="C6" s="8" t="s">
        <v>59</v>
      </c>
      <c r="D6" s="78" t="s">
        <v>375</v>
      </c>
      <c r="E6" s="80"/>
    </row>
    <row r="7" ht="19.5" customHeight="true" spans="1:5">
      <c r="A7" s="13">
        <v>1</v>
      </c>
      <c r="B7" s="13">
        <v>2</v>
      </c>
      <c r="C7" s="13">
        <v>3</v>
      </c>
      <c r="D7" s="79">
        <v>4</v>
      </c>
      <c r="E7" s="81">
        <v>5</v>
      </c>
    </row>
    <row r="8" ht="19.5" customHeight="true" spans="1:5">
      <c r="A8" s="31"/>
      <c r="B8" s="30"/>
      <c r="C8" s="30"/>
      <c r="D8" s="30"/>
      <c r="E8" s="30"/>
    </row>
    <row r="9" ht="19.5" customHeight="true" spans="1:5">
      <c r="A9" s="69"/>
      <c r="B9" s="30"/>
      <c r="C9" s="30"/>
      <c r="D9" s="30"/>
      <c r="E9" s="30"/>
    </row>
    <row r="10" customHeight="true" spans="1:1">
      <c r="A10" t="s">
        <v>412</v>
      </c>
    </row>
  </sheetData>
  <mergeCells count="5">
    <mergeCell ref="A3:E3"/>
    <mergeCell ref="A4:D4"/>
    <mergeCell ref="B5:D5"/>
    <mergeCell ref="A5:A6"/>
    <mergeCell ref="E5:E6"/>
  </mergeCells>
  <printOptions horizontalCentered="true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  <pageSetUpPr fitToPage="true"/>
  </sheetPr>
  <dimension ref="A1:J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814814814815" defaultRowHeight="12" customHeight="true"/>
  <cols>
    <col min="1" max="1" width="34.2777777777778" style="1" customWidth="true"/>
    <col min="2" max="2" width="29" style="1" customWidth="true"/>
    <col min="3" max="5" width="23.5740740740741" style="1" customWidth="true"/>
    <col min="6" max="6" width="11.2777777777778" style="1" customWidth="true"/>
    <col min="7" max="7" width="25.1481481481481" style="1" customWidth="true"/>
    <col min="8" max="8" width="15.5740740740741" style="1" customWidth="true"/>
    <col min="9" max="9" width="13.4259259259259" style="1" customWidth="true"/>
    <col min="10" max="10" width="18.8518518518519" style="1" customWidth="true"/>
    <col min="11" max="16384" width="9.14814814814815" style="1"/>
  </cols>
  <sheetData>
    <row r="1" customHeight="true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true" spans="10:10">
      <c r="J2" s="22" t="s">
        <v>413</v>
      </c>
    </row>
    <row r="3" ht="41.25" customHeight="true" spans="1:10">
      <c r="A3" s="67" t="str">
        <f>"2025"&amp;"年对下转移支付绩效目标表"</f>
        <v>2025年对下转移支付绩效目标表</v>
      </c>
      <c r="B3" s="4"/>
      <c r="C3" s="4"/>
      <c r="D3" s="4"/>
      <c r="E3" s="4"/>
      <c r="F3" s="70"/>
      <c r="G3" s="4"/>
      <c r="H3" s="70"/>
      <c r="I3" s="70"/>
      <c r="J3" s="4"/>
    </row>
    <row r="4" ht="17.25" customHeight="true" spans="1:1">
      <c r="A4" s="5" t="s">
        <v>1</v>
      </c>
    </row>
    <row r="5" ht="44.25" customHeight="true" spans="1:10">
      <c r="A5" s="68" t="s">
        <v>410</v>
      </c>
      <c r="B5" s="68" t="s">
        <v>283</v>
      </c>
      <c r="C5" s="68" t="s">
        <v>284</v>
      </c>
      <c r="D5" s="68" t="s">
        <v>285</v>
      </c>
      <c r="E5" s="68" t="s">
        <v>286</v>
      </c>
      <c r="F5" s="71" t="s">
        <v>287</v>
      </c>
      <c r="G5" s="68" t="s">
        <v>288</v>
      </c>
      <c r="H5" s="71" t="s">
        <v>289</v>
      </c>
      <c r="I5" s="71" t="s">
        <v>290</v>
      </c>
      <c r="J5" s="68" t="s">
        <v>291</v>
      </c>
    </row>
    <row r="6" ht="14.25" customHeight="true" spans="1:10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71">
        <v>6</v>
      </c>
      <c r="G6" s="68">
        <v>7</v>
      </c>
      <c r="H6" s="71">
        <v>8</v>
      </c>
      <c r="I6" s="71">
        <v>9</v>
      </c>
      <c r="J6" s="68">
        <v>10</v>
      </c>
    </row>
    <row r="7" ht="42" customHeight="true" spans="1:10">
      <c r="A7" s="31"/>
      <c r="B7" s="69"/>
      <c r="C7" s="69"/>
      <c r="D7" s="69"/>
      <c r="E7" s="53"/>
      <c r="F7" s="72"/>
      <c r="G7" s="53"/>
      <c r="H7" s="72"/>
      <c r="I7" s="72"/>
      <c r="J7" s="53"/>
    </row>
    <row r="8" ht="42" customHeight="true" spans="1:10">
      <c r="A8" s="31"/>
      <c r="B8" s="32"/>
      <c r="C8" s="32"/>
      <c r="D8" s="32"/>
      <c r="E8" s="31"/>
      <c r="F8" s="32"/>
      <c r="G8" s="31"/>
      <c r="H8" s="32"/>
      <c r="I8" s="32"/>
      <c r="J8" s="31"/>
    </row>
    <row r="9" customHeight="true" spans="1:1">
      <c r="A9" t="s">
        <v>414</v>
      </c>
    </row>
  </sheetData>
  <mergeCells count="2">
    <mergeCell ref="A3:J3"/>
    <mergeCell ref="A4:H4"/>
  </mergeCells>
  <printOptions horizontalCentered="true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  <pageSetUpPr fitToPage="true"/>
  </sheetPr>
  <dimension ref="A1:I10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10.4259259259259" defaultRowHeight="14.25" customHeight="true"/>
  <cols>
    <col min="1" max="3" width="33.712962962963" style="1" customWidth="true"/>
    <col min="4" max="4" width="45.5740740740741" style="1" customWidth="true"/>
    <col min="5" max="5" width="27.5740740740741" style="1" customWidth="true"/>
    <col min="6" max="6" width="21.712962962963" style="1" customWidth="true"/>
    <col min="7" max="9" width="26.2777777777778" style="1" customWidth="true"/>
    <col min="10" max="16384" width="10.4259259259259" style="1"/>
  </cols>
  <sheetData>
    <row r="1" customHeight="true" spans="1:9">
      <c r="A1" s="2"/>
      <c r="B1" s="2"/>
      <c r="C1" s="2"/>
      <c r="D1" s="2"/>
      <c r="E1" s="2"/>
      <c r="F1" s="2"/>
      <c r="G1" s="2"/>
      <c r="H1" s="2"/>
      <c r="I1" s="2"/>
    </row>
    <row r="2" customHeight="true" spans="1:9">
      <c r="A2" s="41" t="s">
        <v>415</v>
      </c>
      <c r="B2" s="42"/>
      <c r="C2" s="42"/>
      <c r="D2" s="43"/>
      <c r="E2" s="43"/>
      <c r="F2" s="43"/>
      <c r="G2" s="42"/>
      <c r="H2" s="42"/>
      <c r="I2" s="43"/>
    </row>
    <row r="3" ht="41.25" customHeight="true" spans="1:9">
      <c r="A3" s="44" t="str">
        <f>"2025"&amp;"年新增资产配置预算表"</f>
        <v>2025年新增资产配置预算表</v>
      </c>
      <c r="B3" s="45"/>
      <c r="C3" s="45"/>
      <c r="D3" s="46"/>
      <c r="E3" s="46"/>
      <c r="F3" s="46"/>
      <c r="G3" s="45"/>
      <c r="H3" s="45"/>
      <c r="I3" s="46"/>
    </row>
    <row r="4" customHeight="true" spans="1:9">
      <c r="A4" s="47" t="s">
        <v>1</v>
      </c>
      <c r="B4" s="48"/>
      <c r="C4" s="48"/>
      <c r="D4" s="49"/>
      <c r="F4" s="46"/>
      <c r="G4" s="45"/>
      <c r="H4" s="45"/>
      <c r="I4" s="66" t="s">
        <v>2</v>
      </c>
    </row>
    <row r="5" ht="28.5" customHeight="true" spans="1:9">
      <c r="A5" s="50" t="s">
        <v>182</v>
      </c>
      <c r="B5" s="39" t="s">
        <v>183</v>
      </c>
      <c r="C5" s="50" t="s">
        <v>416</v>
      </c>
      <c r="D5" s="50" t="s">
        <v>417</v>
      </c>
      <c r="E5" s="50" t="s">
        <v>418</v>
      </c>
      <c r="F5" s="50" t="s">
        <v>419</v>
      </c>
      <c r="G5" s="39" t="s">
        <v>420</v>
      </c>
      <c r="H5" s="39"/>
      <c r="I5" s="50"/>
    </row>
    <row r="6" ht="21" customHeight="true" spans="1:9">
      <c r="A6" s="50"/>
      <c r="B6" s="51"/>
      <c r="C6" s="51"/>
      <c r="D6" s="52"/>
      <c r="E6" s="51"/>
      <c r="F6" s="51"/>
      <c r="G6" s="39" t="s">
        <v>373</v>
      </c>
      <c r="H6" s="39" t="s">
        <v>421</v>
      </c>
      <c r="I6" s="39" t="s">
        <v>422</v>
      </c>
    </row>
    <row r="7" ht="17.25" customHeight="true" spans="1:9">
      <c r="A7" s="53" t="s">
        <v>84</v>
      </c>
      <c r="B7" s="54"/>
      <c r="C7" s="55" t="s">
        <v>85</v>
      </c>
      <c r="D7" s="53" t="s">
        <v>86</v>
      </c>
      <c r="E7" s="61" t="s">
        <v>87</v>
      </c>
      <c r="F7" s="53" t="s">
        <v>88</v>
      </c>
      <c r="G7" s="55" t="s">
        <v>89</v>
      </c>
      <c r="H7" s="62" t="s">
        <v>90</v>
      </c>
      <c r="I7" s="61" t="s">
        <v>91</v>
      </c>
    </row>
    <row r="8" ht="17.25" customHeight="true" spans="1:9">
      <c r="A8" s="53" t="s">
        <v>71</v>
      </c>
      <c r="B8" s="53" t="s">
        <v>71</v>
      </c>
      <c r="C8" s="56" t="s">
        <v>423</v>
      </c>
      <c r="D8" s="56" t="s">
        <v>424</v>
      </c>
      <c r="E8" s="56" t="s">
        <v>392</v>
      </c>
      <c r="F8" s="56" t="s">
        <v>393</v>
      </c>
      <c r="G8" s="56">
        <v>2</v>
      </c>
      <c r="H8" s="63">
        <v>800</v>
      </c>
      <c r="I8" s="63">
        <v>1600</v>
      </c>
    </row>
    <row r="9" ht="19.5" customHeight="true" spans="1:9">
      <c r="A9" s="53" t="s">
        <v>71</v>
      </c>
      <c r="B9" s="53" t="s">
        <v>71</v>
      </c>
      <c r="C9" s="57" t="s">
        <v>425</v>
      </c>
      <c r="D9" s="56" t="s">
        <v>426</v>
      </c>
      <c r="E9" s="56" t="s">
        <v>389</v>
      </c>
      <c r="F9" s="56" t="s">
        <v>427</v>
      </c>
      <c r="G9" s="56">
        <v>6</v>
      </c>
      <c r="H9" s="63">
        <v>1200</v>
      </c>
      <c r="I9" s="63">
        <v>7200</v>
      </c>
    </row>
    <row r="10" ht="19.5" customHeight="true" spans="1:9">
      <c r="A10" s="58" t="s">
        <v>56</v>
      </c>
      <c r="B10" s="59"/>
      <c r="C10" s="59"/>
      <c r="D10" s="60"/>
      <c r="E10" s="64"/>
      <c r="F10" s="64"/>
      <c r="G10" s="65">
        <v>8</v>
      </c>
      <c r="H10" s="63">
        <v>2000</v>
      </c>
      <c r="I10" s="63">
        <v>8800</v>
      </c>
    </row>
  </sheetData>
  <mergeCells count="11">
    <mergeCell ref="A2:I2"/>
    <mergeCell ref="A3:I3"/>
    <mergeCell ref="A4:C4"/>
    <mergeCell ref="G5:I5"/>
    <mergeCell ref="A10:F10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  <pageSetUpPr fitToPage="true"/>
  </sheetPr>
  <dimension ref="A1:K12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4814814814815" defaultRowHeight="14.25" customHeight="true"/>
  <cols>
    <col min="1" max="1" width="19.2777777777778" style="1" customWidth="true"/>
    <col min="2" max="2" width="33.8425925925926" style="1" customWidth="true"/>
    <col min="3" max="3" width="23.8518518518519" style="1" customWidth="true"/>
    <col min="4" max="4" width="11.1481481481481" style="1" customWidth="true"/>
    <col min="5" max="5" width="17.712962962963" style="1" customWidth="true"/>
    <col min="6" max="6" width="9.85185185185185" style="1" customWidth="true"/>
    <col min="7" max="7" width="17.712962962963" style="1" customWidth="true"/>
    <col min="8" max="11" width="23.1481481481481" style="1" customWidth="true"/>
    <col min="12" max="16384" width="9.14814814814815" style="1"/>
  </cols>
  <sheetData>
    <row r="1" customHeight="true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true" spans="4:11">
      <c r="D2" s="3"/>
      <c r="E2" s="3"/>
      <c r="F2" s="3"/>
      <c r="G2" s="3"/>
      <c r="K2" s="22" t="s">
        <v>428</v>
      </c>
    </row>
    <row r="3" ht="41.25" customHeight="true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true" spans="1:11">
      <c r="A4" s="5" t="s">
        <v>1</v>
      </c>
      <c r="B4" s="6"/>
      <c r="C4" s="6"/>
      <c r="D4" s="6"/>
      <c r="E4" s="6"/>
      <c r="F4" s="6"/>
      <c r="G4" s="6"/>
      <c r="H4" s="23"/>
      <c r="I4" s="23"/>
      <c r="J4" s="23"/>
      <c r="K4" s="24" t="s">
        <v>2</v>
      </c>
    </row>
    <row r="5" ht="21.75" customHeight="true" spans="1:11">
      <c r="A5" s="7" t="s">
        <v>254</v>
      </c>
      <c r="B5" s="7" t="s">
        <v>185</v>
      </c>
      <c r="C5" s="7" t="s">
        <v>255</v>
      </c>
      <c r="D5" s="8" t="s">
        <v>186</v>
      </c>
      <c r="E5" s="8" t="s">
        <v>187</v>
      </c>
      <c r="F5" s="8" t="s">
        <v>256</v>
      </c>
      <c r="G5" s="8" t="s">
        <v>257</v>
      </c>
      <c r="H5" s="28" t="s">
        <v>56</v>
      </c>
      <c r="I5" s="25" t="s">
        <v>429</v>
      </c>
      <c r="J5" s="26"/>
      <c r="K5" s="27"/>
    </row>
    <row r="6" ht="21.75" customHeight="true" spans="1:11">
      <c r="A6" s="9"/>
      <c r="B6" s="9"/>
      <c r="C6" s="9"/>
      <c r="D6" s="10"/>
      <c r="E6" s="10"/>
      <c r="F6" s="10"/>
      <c r="G6" s="10"/>
      <c r="H6" s="35"/>
      <c r="I6" s="8" t="s">
        <v>59</v>
      </c>
      <c r="J6" s="8" t="s">
        <v>60</v>
      </c>
      <c r="K6" s="8" t="s">
        <v>61</v>
      </c>
    </row>
    <row r="7" ht="40.5" customHeight="true" spans="1:11">
      <c r="A7" s="11"/>
      <c r="B7" s="11"/>
      <c r="C7" s="11"/>
      <c r="D7" s="12"/>
      <c r="E7" s="12"/>
      <c r="F7" s="12"/>
      <c r="G7" s="12"/>
      <c r="H7" s="29"/>
      <c r="I7" s="12" t="s">
        <v>58</v>
      </c>
      <c r="J7" s="12"/>
      <c r="K7" s="12"/>
    </row>
    <row r="8" ht="15" customHeight="true" spans="1:11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39">
        <v>10</v>
      </c>
      <c r="K8" s="39">
        <v>11</v>
      </c>
    </row>
    <row r="9" ht="18.75" customHeight="true" spans="1:11">
      <c r="A9" s="31"/>
      <c r="B9" s="32"/>
      <c r="C9" s="31"/>
      <c r="D9" s="31"/>
      <c r="E9" s="31"/>
      <c r="F9" s="31"/>
      <c r="G9" s="31"/>
      <c r="H9" s="36"/>
      <c r="I9" s="40"/>
      <c r="J9" s="40"/>
      <c r="K9" s="36"/>
    </row>
    <row r="10" ht="18.75" customHeight="true" spans="1:11">
      <c r="A10" s="32"/>
      <c r="B10" s="32"/>
      <c r="C10" s="32"/>
      <c r="D10" s="32"/>
      <c r="E10" s="32"/>
      <c r="F10" s="32"/>
      <c r="G10" s="32"/>
      <c r="H10" s="37"/>
      <c r="I10" s="37"/>
      <c r="J10" s="37"/>
      <c r="K10" s="36"/>
    </row>
    <row r="11" ht="18.75" customHeight="true" spans="1:11">
      <c r="A11" s="33" t="s">
        <v>173</v>
      </c>
      <c r="B11" s="34"/>
      <c r="C11" s="34"/>
      <c r="D11" s="34"/>
      <c r="E11" s="34"/>
      <c r="F11" s="34"/>
      <c r="G11" s="38"/>
      <c r="H11" s="37"/>
      <c r="I11" s="37"/>
      <c r="J11" s="37"/>
      <c r="K11" s="36"/>
    </row>
    <row r="12" customHeight="true" spans="1:1">
      <c r="A12" t="s">
        <v>430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true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  <pageSetUpPr fitToPage="true"/>
  </sheetPr>
  <dimension ref="A1:G14"/>
  <sheetViews>
    <sheetView showZeros="0" workbookViewId="0">
      <pane ySplit="1" topLeftCell="A4" activePane="bottomLeft" state="frozen"/>
      <selection/>
      <selection pane="bottomLeft" activeCell="A4" sqref="A4:D4"/>
    </sheetView>
  </sheetViews>
  <sheetFormatPr defaultColWidth="9.14814814814815" defaultRowHeight="14.25" customHeight="true" outlineLevelCol="6"/>
  <cols>
    <col min="1" max="1" width="35.2777777777778" style="1" customWidth="true"/>
    <col min="2" max="4" width="28" style="1" customWidth="true"/>
    <col min="5" max="7" width="23.8518518518519" style="1" customWidth="true"/>
    <col min="8" max="16384" width="9.14814814814815" style="1"/>
  </cols>
  <sheetData>
    <row r="1" customHeight="true" spans="1:7">
      <c r="A1" s="2"/>
      <c r="B1" s="2"/>
      <c r="C1" s="2"/>
      <c r="D1" s="2"/>
      <c r="E1" s="2"/>
      <c r="F1" s="2"/>
      <c r="G1" s="2"/>
    </row>
    <row r="2" ht="13.5" customHeight="true" spans="4:7">
      <c r="D2" s="3"/>
      <c r="G2" s="22" t="s">
        <v>431</v>
      </c>
    </row>
    <row r="3" ht="41.25" customHeight="true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true" spans="1:7">
      <c r="A4" s="5" t="s">
        <v>1</v>
      </c>
      <c r="B4" s="6"/>
      <c r="C4" s="6"/>
      <c r="D4" s="6"/>
      <c r="E4" s="23"/>
      <c r="F4" s="23"/>
      <c r="G4" s="24" t="s">
        <v>2</v>
      </c>
    </row>
    <row r="5" ht="21.75" customHeight="true" spans="1:7">
      <c r="A5" s="7" t="s">
        <v>255</v>
      </c>
      <c r="B5" s="7" t="s">
        <v>254</v>
      </c>
      <c r="C5" s="7" t="s">
        <v>185</v>
      </c>
      <c r="D5" s="8" t="s">
        <v>432</v>
      </c>
      <c r="E5" s="25" t="s">
        <v>59</v>
      </c>
      <c r="F5" s="26"/>
      <c r="G5" s="27"/>
    </row>
    <row r="6" ht="21.75" customHeight="true" spans="1:7">
      <c r="A6" s="9"/>
      <c r="B6" s="9"/>
      <c r="C6" s="9"/>
      <c r="D6" s="10"/>
      <c r="E6" s="28" t="str">
        <f>"2025"&amp;"年"</f>
        <v>2025年</v>
      </c>
      <c r="F6" s="8" t="str">
        <f>("2025"+1)&amp;"年"</f>
        <v>2026年</v>
      </c>
      <c r="G6" s="8" t="str">
        <f>("2025"+2)&amp;"年"</f>
        <v>2027年</v>
      </c>
    </row>
    <row r="7" ht="40.5" customHeight="true" spans="1:7">
      <c r="A7" s="11"/>
      <c r="B7" s="11"/>
      <c r="C7" s="11"/>
      <c r="D7" s="12"/>
      <c r="E7" s="29"/>
      <c r="F7" s="12" t="s">
        <v>58</v>
      </c>
      <c r="G7" s="12"/>
    </row>
    <row r="8" ht="15" customHeight="true" spans="1:7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</row>
    <row r="9" ht="15" customHeight="true" spans="1:7">
      <c r="A9" s="14" t="s">
        <v>71</v>
      </c>
      <c r="B9" s="15"/>
      <c r="C9" s="15"/>
      <c r="D9" s="15"/>
      <c r="E9" s="15">
        <v>430000</v>
      </c>
      <c r="F9" s="15">
        <v>440000</v>
      </c>
      <c r="G9" s="15">
        <v>440000</v>
      </c>
    </row>
    <row r="10" ht="15" customHeight="true" spans="1:7">
      <c r="A10" s="16"/>
      <c r="B10" s="17" t="s">
        <v>433</v>
      </c>
      <c r="C10" s="17" t="s">
        <v>262</v>
      </c>
      <c r="D10" s="16" t="s">
        <v>434</v>
      </c>
      <c r="E10" s="30">
        <v>250000</v>
      </c>
      <c r="F10" s="30">
        <v>250000</v>
      </c>
      <c r="G10" s="30">
        <v>250000</v>
      </c>
    </row>
    <row r="11" ht="15" customHeight="true" spans="1:7">
      <c r="A11" s="18"/>
      <c r="B11" s="17" t="s">
        <v>433</v>
      </c>
      <c r="C11" s="17" t="s">
        <v>273</v>
      </c>
      <c r="D11" s="16" t="s">
        <v>434</v>
      </c>
      <c r="E11" s="30">
        <v>150000</v>
      </c>
      <c r="F11" s="30">
        <v>160000</v>
      </c>
      <c r="G11" s="30">
        <v>160000</v>
      </c>
    </row>
    <row r="12" ht="17.25" customHeight="true" spans="1:7">
      <c r="A12" s="18"/>
      <c r="B12" s="17" t="s">
        <v>433</v>
      </c>
      <c r="C12" s="17" t="s">
        <v>277</v>
      </c>
      <c r="D12" s="16" t="s">
        <v>434</v>
      </c>
      <c r="E12" s="30">
        <v>10000</v>
      </c>
      <c r="F12" s="30">
        <v>10000</v>
      </c>
      <c r="G12" s="30">
        <v>10000</v>
      </c>
    </row>
    <row r="13" ht="18.75" customHeight="true" spans="1:7">
      <c r="A13" s="18"/>
      <c r="B13" s="17" t="s">
        <v>433</v>
      </c>
      <c r="C13" s="17" t="s">
        <v>281</v>
      </c>
      <c r="D13" s="16" t="s">
        <v>434</v>
      </c>
      <c r="E13" s="30">
        <v>20000</v>
      </c>
      <c r="F13" s="30">
        <v>20000</v>
      </c>
      <c r="G13" s="30">
        <v>20000</v>
      </c>
    </row>
    <row r="14" ht="18.75" customHeight="true" spans="1:7">
      <c r="A14" s="19" t="s">
        <v>56</v>
      </c>
      <c r="B14" s="20" t="s">
        <v>435</v>
      </c>
      <c r="C14" s="20"/>
      <c r="D14" s="21"/>
      <c r="E14" s="30">
        <v>430000</v>
      </c>
      <c r="F14" s="30">
        <v>440000</v>
      </c>
      <c r="G14" s="30">
        <v>440000</v>
      </c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rintOptions horizontalCentered="true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  <pageSetUpPr fitToPage="true"/>
  </sheetPr>
  <dimension ref="A1:S11"/>
  <sheetViews>
    <sheetView showGridLines="0" showZeros="0" workbookViewId="0">
      <pane ySplit="1" topLeftCell="A2" activePane="bottomLeft" state="frozen"/>
      <selection/>
      <selection pane="bottomLeft" activeCell="B13" sqref="B13"/>
    </sheetView>
  </sheetViews>
  <sheetFormatPr defaultColWidth="8.57407407407407" defaultRowHeight="12.75" customHeight="true"/>
  <cols>
    <col min="1" max="1" width="15.8888888888889" style="1" customWidth="true"/>
    <col min="2" max="2" width="35" style="1" customWidth="true"/>
    <col min="3" max="19" width="22" style="1" customWidth="true"/>
    <col min="20" max="16384" width="8.57407407407407" style="1"/>
  </cols>
  <sheetData>
    <row r="1" customHeight="true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true" spans="1:1">
      <c r="A2" s="66" t="s">
        <v>53</v>
      </c>
    </row>
    <row r="3" ht="41.25" customHeight="true" spans="1:1">
      <c r="A3" s="44" t="str">
        <f>"2025"&amp;"年部门收入预算表"</f>
        <v>2025年部门收入预算表</v>
      </c>
    </row>
    <row r="4" ht="17.25" customHeight="true" spans="1:19">
      <c r="A4" s="47" t="s">
        <v>1</v>
      </c>
      <c r="S4" s="49" t="s">
        <v>2</v>
      </c>
    </row>
    <row r="5" ht="21.75" customHeight="true" spans="1:19">
      <c r="A5" s="247" t="s">
        <v>54</v>
      </c>
      <c r="B5" s="248" t="s">
        <v>55</v>
      </c>
      <c r="C5" s="248" t="s">
        <v>56</v>
      </c>
      <c r="D5" s="249" t="s">
        <v>57</v>
      </c>
      <c r="E5" s="249"/>
      <c r="F5" s="249"/>
      <c r="G5" s="249"/>
      <c r="H5" s="249"/>
      <c r="I5" s="154"/>
      <c r="J5" s="249"/>
      <c r="K5" s="249"/>
      <c r="L5" s="249"/>
      <c r="M5" s="249"/>
      <c r="N5" s="261"/>
      <c r="O5" s="249" t="s">
        <v>46</v>
      </c>
      <c r="P5" s="249"/>
      <c r="Q5" s="249"/>
      <c r="R5" s="249"/>
      <c r="S5" s="261"/>
    </row>
    <row r="6" ht="27" customHeight="true" spans="1:19">
      <c r="A6" s="250"/>
      <c r="B6" s="251"/>
      <c r="C6" s="251"/>
      <c r="D6" s="251" t="s">
        <v>58</v>
      </c>
      <c r="E6" s="251" t="s">
        <v>59</v>
      </c>
      <c r="F6" s="251" t="s">
        <v>60</v>
      </c>
      <c r="G6" s="251" t="s">
        <v>61</v>
      </c>
      <c r="H6" s="251" t="s">
        <v>62</v>
      </c>
      <c r="I6" s="257" t="s">
        <v>63</v>
      </c>
      <c r="J6" s="258"/>
      <c r="K6" s="258"/>
      <c r="L6" s="258"/>
      <c r="M6" s="258"/>
      <c r="N6" s="259"/>
      <c r="O6" s="251" t="s">
        <v>58</v>
      </c>
      <c r="P6" s="251" t="s">
        <v>59</v>
      </c>
      <c r="Q6" s="251" t="s">
        <v>60</v>
      </c>
      <c r="R6" s="251" t="s">
        <v>61</v>
      </c>
      <c r="S6" s="251" t="s">
        <v>64</v>
      </c>
    </row>
    <row r="7" ht="30" customHeight="true" spans="1:19">
      <c r="A7" s="252"/>
      <c r="B7" s="253"/>
      <c r="C7" s="254"/>
      <c r="D7" s="254"/>
      <c r="E7" s="254"/>
      <c r="F7" s="254"/>
      <c r="G7" s="254"/>
      <c r="H7" s="254"/>
      <c r="I7" s="72" t="s">
        <v>58</v>
      </c>
      <c r="J7" s="259" t="s">
        <v>65</v>
      </c>
      <c r="K7" s="259" t="s">
        <v>66</v>
      </c>
      <c r="L7" s="259" t="s">
        <v>67</v>
      </c>
      <c r="M7" s="259" t="s">
        <v>68</v>
      </c>
      <c r="N7" s="259" t="s">
        <v>69</v>
      </c>
      <c r="O7" s="262"/>
      <c r="P7" s="262"/>
      <c r="Q7" s="262"/>
      <c r="R7" s="262"/>
      <c r="S7" s="254"/>
    </row>
    <row r="8" ht="15" customHeight="true" spans="1:19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8">
        <v>6</v>
      </c>
      <c r="G8" s="58">
        <v>7</v>
      </c>
      <c r="H8" s="58">
        <v>8</v>
      </c>
      <c r="I8" s="72">
        <v>9</v>
      </c>
      <c r="J8" s="58">
        <v>10</v>
      </c>
      <c r="K8" s="58">
        <v>11</v>
      </c>
      <c r="L8" s="58">
        <v>12</v>
      </c>
      <c r="M8" s="58">
        <v>13</v>
      </c>
      <c r="N8" s="58">
        <v>14</v>
      </c>
      <c r="O8" s="58">
        <v>15</v>
      </c>
      <c r="P8" s="58">
        <v>16</v>
      </c>
      <c r="Q8" s="58">
        <v>17</v>
      </c>
      <c r="R8" s="58">
        <v>18</v>
      </c>
      <c r="S8" s="58">
        <v>19</v>
      </c>
    </row>
    <row r="9" customFormat="true" ht="16.5" customHeight="true" spans="1:19">
      <c r="A9" s="16" t="s">
        <v>70</v>
      </c>
      <c r="B9" s="16" t="s">
        <v>71</v>
      </c>
      <c r="C9" s="138">
        <v>3314006.62</v>
      </c>
      <c r="D9" s="138">
        <v>3314006.62</v>
      </c>
      <c r="E9" s="138">
        <v>3314006.62</v>
      </c>
      <c r="F9" s="173"/>
      <c r="G9" s="173"/>
      <c r="H9" s="256"/>
      <c r="I9" s="173"/>
      <c r="J9" s="186"/>
      <c r="K9" s="186"/>
      <c r="L9" s="260"/>
      <c r="M9" s="186"/>
      <c r="N9" s="186"/>
      <c r="O9" s="186"/>
      <c r="P9" s="186"/>
      <c r="Q9" s="186"/>
      <c r="R9" s="186"/>
      <c r="S9" s="186"/>
    </row>
    <row r="10" customFormat="true" ht="18" customHeight="true" spans="1:19">
      <c r="A10" s="255" t="s">
        <v>72</v>
      </c>
      <c r="B10" s="255" t="s">
        <v>71</v>
      </c>
      <c r="C10" s="138">
        <v>3314006.62</v>
      </c>
      <c r="D10" s="138">
        <v>3314006.62</v>
      </c>
      <c r="E10" s="138">
        <v>3314006.62</v>
      </c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</row>
    <row r="11" ht="18" customHeight="true" spans="1:19">
      <c r="A11" s="50" t="s">
        <v>56</v>
      </c>
      <c r="B11" s="210"/>
      <c r="C11" s="138">
        <v>3314006.62</v>
      </c>
      <c r="D11" s="138">
        <v>3314006.62</v>
      </c>
      <c r="E11" s="138">
        <v>3314006.62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true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  <pageSetUpPr fitToPage="true"/>
  </sheetPr>
  <dimension ref="A1:O26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407407407407" defaultRowHeight="12.75" customHeight="true"/>
  <cols>
    <col min="1" max="1" width="14.2777777777778" style="1" customWidth="true"/>
    <col min="2" max="2" width="37.5740740740741" style="1" customWidth="true"/>
    <col min="3" max="8" width="24.5740740740741" style="1" customWidth="true"/>
    <col min="9" max="9" width="26.712962962963" style="1" customWidth="true"/>
    <col min="10" max="11" width="24.4259259259259" style="1" customWidth="true"/>
    <col min="12" max="15" width="24.5740740740741" style="1" customWidth="true"/>
    <col min="16" max="16384" width="8.57407407407407" style="1"/>
  </cols>
  <sheetData>
    <row r="1" customHeight="true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true" spans="1:1">
      <c r="A2" s="49" t="s">
        <v>73</v>
      </c>
    </row>
    <row r="3" ht="41.25" customHeight="true" spans="1:1">
      <c r="A3" s="44" t="str">
        <f>"2025"&amp;"年部门支出预算表"</f>
        <v>2025年部门支出预算表</v>
      </c>
    </row>
    <row r="4" ht="17.25" customHeight="true" spans="1:15">
      <c r="A4" s="47" t="s">
        <v>1</v>
      </c>
      <c r="O4" s="49" t="s">
        <v>2</v>
      </c>
    </row>
    <row r="5" ht="27" customHeight="true" spans="1:15">
      <c r="A5" s="233" t="s">
        <v>74</v>
      </c>
      <c r="B5" s="233" t="s">
        <v>75</v>
      </c>
      <c r="C5" s="233" t="s">
        <v>56</v>
      </c>
      <c r="D5" s="234" t="s">
        <v>59</v>
      </c>
      <c r="E5" s="242"/>
      <c r="F5" s="243"/>
      <c r="G5" s="244" t="s">
        <v>60</v>
      </c>
      <c r="H5" s="244" t="s">
        <v>61</v>
      </c>
      <c r="I5" s="244" t="s">
        <v>76</v>
      </c>
      <c r="J5" s="234" t="s">
        <v>63</v>
      </c>
      <c r="K5" s="242"/>
      <c r="L5" s="242"/>
      <c r="M5" s="242"/>
      <c r="N5" s="245"/>
      <c r="O5" s="246"/>
    </row>
    <row r="6" ht="42" customHeight="true" spans="1:15">
      <c r="A6" s="235"/>
      <c r="B6" s="235"/>
      <c r="C6" s="236"/>
      <c r="D6" s="237" t="s">
        <v>58</v>
      </c>
      <c r="E6" s="237" t="s">
        <v>77</v>
      </c>
      <c r="F6" s="237" t="s">
        <v>78</v>
      </c>
      <c r="G6" s="236"/>
      <c r="H6" s="236"/>
      <c r="I6" s="235"/>
      <c r="J6" s="237" t="s">
        <v>58</v>
      </c>
      <c r="K6" s="224" t="s">
        <v>79</v>
      </c>
      <c r="L6" s="224" t="s">
        <v>80</v>
      </c>
      <c r="M6" s="224" t="s">
        <v>81</v>
      </c>
      <c r="N6" s="224" t="s">
        <v>82</v>
      </c>
      <c r="O6" s="224" t="s">
        <v>83</v>
      </c>
    </row>
    <row r="7" ht="18" customHeight="true" spans="1:15">
      <c r="A7" s="53" t="s">
        <v>84</v>
      </c>
      <c r="B7" s="53" t="s">
        <v>85</v>
      </c>
      <c r="C7" s="53" t="s">
        <v>86</v>
      </c>
      <c r="D7" s="62" t="s">
        <v>87</v>
      </c>
      <c r="E7" s="62" t="s">
        <v>88</v>
      </c>
      <c r="F7" s="62" t="s">
        <v>89</v>
      </c>
      <c r="G7" s="62" t="s">
        <v>90</v>
      </c>
      <c r="H7" s="62" t="s">
        <v>91</v>
      </c>
      <c r="I7" s="62" t="s">
        <v>92</v>
      </c>
      <c r="J7" s="62" t="s">
        <v>93</v>
      </c>
      <c r="K7" s="62" t="s">
        <v>94</v>
      </c>
      <c r="L7" s="62" t="s">
        <v>95</v>
      </c>
      <c r="M7" s="62" t="s">
        <v>96</v>
      </c>
      <c r="N7" s="53" t="s">
        <v>97</v>
      </c>
      <c r="O7" s="62" t="s">
        <v>98</v>
      </c>
    </row>
    <row r="8" ht="18" customHeight="true" spans="1:15">
      <c r="A8" s="238" t="s">
        <v>99</v>
      </c>
      <c r="B8" s="238" t="s">
        <v>100</v>
      </c>
      <c r="C8" s="137">
        <v>2670183.74</v>
      </c>
      <c r="D8" s="138">
        <v>2670183.74</v>
      </c>
      <c r="E8" s="138">
        <v>2240183.74</v>
      </c>
      <c r="F8" s="138">
        <v>430000</v>
      </c>
      <c r="G8" s="62"/>
      <c r="H8" s="62"/>
      <c r="I8" s="62"/>
      <c r="J8" s="62"/>
      <c r="K8" s="62"/>
      <c r="L8" s="62"/>
      <c r="M8" s="62"/>
      <c r="N8" s="53"/>
      <c r="O8" s="62"/>
    </row>
    <row r="9" ht="18" customHeight="true" spans="1:15">
      <c r="A9" s="239" t="s">
        <v>101</v>
      </c>
      <c r="B9" s="239" t="s">
        <v>102</v>
      </c>
      <c r="C9" s="137">
        <v>2670183.74</v>
      </c>
      <c r="D9" s="138">
        <v>2670183.74</v>
      </c>
      <c r="E9" s="138">
        <v>2240183.74</v>
      </c>
      <c r="F9" s="138">
        <v>430000</v>
      </c>
      <c r="G9" s="62"/>
      <c r="H9" s="62"/>
      <c r="I9" s="62"/>
      <c r="J9" s="62"/>
      <c r="K9" s="62"/>
      <c r="L9" s="62"/>
      <c r="M9" s="62"/>
      <c r="N9" s="53"/>
      <c r="O9" s="62"/>
    </row>
    <row r="10" ht="18" customHeight="true" spans="1:15">
      <c r="A10" s="240" t="s">
        <v>103</v>
      </c>
      <c r="B10" s="240" t="s">
        <v>104</v>
      </c>
      <c r="C10" s="137">
        <v>2270183.74</v>
      </c>
      <c r="D10" s="138">
        <v>2270183.74</v>
      </c>
      <c r="E10" s="138">
        <v>2240183.74</v>
      </c>
      <c r="F10" s="138">
        <v>30000</v>
      </c>
      <c r="G10" s="62"/>
      <c r="H10" s="62"/>
      <c r="I10" s="62"/>
      <c r="J10" s="62"/>
      <c r="K10" s="62"/>
      <c r="L10" s="62"/>
      <c r="M10" s="62"/>
      <c r="N10" s="53"/>
      <c r="O10" s="62"/>
    </row>
    <row r="11" ht="18" customHeight="true" spans="1:15">
      <c r="A11" s="240" t="s">
        <v>105</v>
      </c>
      <c r="B11" s="240" t="s">
        <v>106</v>
      </c>
      <c r="C11" s="137">
        <v>9600</v>
      </c>
      <c r="D11" s="138">
        <v>9600</v>
      </c>
      <c r="E11" s="138"/>
      <c r="F11" s="138">
        <v>9600</v>
      </c>
      <c r="G11" s="62"/>
      <c r="H11" s="62"/>
      <c r="I11" s="62"/>
      <c r="J11" s="62"/>
      <c r="K11" s="62"/>
      <c r="L11" s="62"/>
      <c r="M11" s="62"/>
      <c r="N11" s="53"/>
      <c r="O11" s="62"/>
    </row>
    <row r="12" ht="18" customHeight="true" spans="1:15">
      <c r="A12" s="240" t="s">
        <v>107</v>
      </c>
      <c r="B12" s="240" t="s">
        <v>108</v>
      </c>
      <c r="C12" s="137">
        <v>390400</v>
      </c>
      <c r="D12" s="138">
        <v>390400</v>
      </c>
      <c r="E12" s="138"/>
      <c r="F12" s="138">
        <v>390400</v>
      </c>
      <c r="G12" s="62"/>
      <c r="H12" s="62"/>
      <c r="I12" s="62"/>
      <c r="J12" s="62"/>
      <c r="K12" s="62"/>
      <c r="L12" s="62"/>
      <c r="M12" s="62"/>
      <c r="N12" s="53"/>
      <c r="O12" s="62"/>
    </row>
    <row r="13" ht="18" customHeight="true" spans="1:15">
      <c r="A13" s="238" t="s">
        <v>109</v>
      </c>
      <c r="B13" s="238" t="s">
        <v>110</v>
      </c>
      <c r="C13" s="137">
        <v>268020</v>
      </c>
      <c r="D13" s="138">
        <v>268020</v>
      </c>
      <c r="E13" s="138">
        <v>268020</v>
      </c>
      <c r="F13" s="138"/>
      <c r="G13" s="62"/>
      <c r="H13" s="62"/>
      <c r="I13" s="62"/>
      <c r="J13" s="62"/>
      <c r="K13" s="62"/>
      <c r="L13" s="62"/>
      <c r="M13" s="62"/>
      <c r="N13" s="53"/>
      <c r="O13" s="62"/>
    </row>
    <row r="14" ht="18" customHeight="true" spans="1:15">
      <c r="A14" s="239" t="s">
        <v>111</v>
      </c>
      <c r="B14" s="239" t="s">
        <v>112</v>
      </c>
      <c r="C14" s="137">
        <v>268020</v>
      </c>
      <c r="D14" s="138">
        <v>268020</v>
      </c>
      <c r="E14" s="138">
        <v>268020</v>
      </c>
      <c r="F14" s="138"/>
      <c r="G14" s="62"/>
      <c r="H14" s="62"/>
      <c r="I14" s="62"/>
      <c r="J14" s="62"/>
      <c r="K14" s="62"/>
      <c r="L14" s="62"/>
      <c r="M14" s="62"/>
      <c r="N14" s="53"/>
      <c r="O14" s="62"/>
    </row>
    <row r="15" ht="18" customHeight="true" spans="1:15">
      <c r="A15" s="240" t="s">
        <v>113</v>
      </c>
      <c r="B15" s="240" t="s">
        <v>114</v>
      </c>
      <c r="C15" s="137">
        <v>242820</v>
      </c>
      <c r="D15" s="138">
        <v>242820</v>
      </c>
      <c r="E15" s="138">
        <v>242820</v>
      </c>
      <c r="F15" s="138"/>
      <c r="G15" s="62"/>
      <c r="H15" s="62"/>
      <c r="I15" s="62"/>
      <c r="J15" s="62"/>
      <c r="K15" s="62"/>
      <c r="L15" s="62"/>
      <c r="M15" s="62"/>
      <c r="N15" s="53"/>
      <c r="O15" s="62"/>
    </row>
    <row r="16" ht="18" customHeight="true" spans="1:15">
      <c r="A16" s="240" t="s">
        <v>115</v>
      </c>
      <c r="B16" s="240" t="s">
        <v>116</v>
      </c>
      <c r="C16" s="137">
        <v>25200</v>
      </c>
      <c r="D16" s="138">
        <v>25200</v>
      </c>
      <c r="E16" s="138">
        <v>25200</v>
      </c>
      <c r="F16" s="138"/>
      <c r="G16" s="62"/>
      <c r="H16" s="62"/>
      <c r="I16" s="62"/>
      <c r="J16" s="62"/>
      <c r="K16" s="62"/>
      <c r="L16" s="62"/>
      <c r="M16" s="62"/>
      <c r="N16" s="53"/>
      <c r="O16" s="62"/>
    </row>
    <row r="17" ht="18" customHeight="true" spans="1:15">
      <c r="A17" s="238" t="s">
        <v>117</v>
      </c>
      <c r="B17" s="238" t="s">
        <v>118</v>
      </c>
      <c r="C17" s="137">
        <v>177850.88</v>
      </c>
      <c r="D17" s="138">
        <v>177850.88</v>
      </c>
      <c r="E17" s="138">
        <v>177850.88</v>
      </c>
      <c r="F17" s="138"/>
      <c r="G17" s="62"/>
      <c r="H17" s="62"/>
      <c r="I17" s="62"/>
      <c r="J17" s="62"/>
      <c r="K17" s="62"/>
      <c r="L17" s="62"/>
      <c r="M17" s="62"/>
      <c r="N17" s="53"/>
      <c r="O17" s="62"/>
    </row>
    <row r="18" ht="18" customHeight="true" spans="1:15">
      <c r="A18" s="239" t="s">
        <v>119</v>
      </c>
      <c r="B18" s="239" t="s">
        <v>120</v>
      </c>
      <c r="C18" s="137">
        <v>177850.88</v>
      </c>
      <c r="D18" s="138">
        <v>177850.88</v>
      </c>
      <c r="E18" s="138">
        <v>177850.88</v>
      </c>
      <c r="F18" s="138"/>
      <c r="G18" s="62"/>
      <c r="H18" s="62"/>
      <c r="I18" s="62"/>
      <c r="J18" s="62"/>
      <c r="K18" s="62"/>
      <c r="L18" s="62"/>
      <c r="M18" s="62"/>
      <c r="N18" s="53"/>
      <c r="O18" s="62"/>
    </row>
    <row r="19" ht="18" customHeight="true" spans="1:15">
      <c r="A19" s="240" t="s">
        <v>121</v>
      </c>
      <c r="B19" s="240" t="s">
        <v>122</v>
      </c>
      <c r="C19" s="137">
        <v>60949</v>
      </c>
      <c r="D19" s="138">
        <v>60949</v>
      </c>
      <c r="E19" s="138">
        <v>60949</v>
      </c>
      <c r="F19" s="138"/>
      <c r="G19" s="62"/>
      <c r="H19" s="62"/>
      <c r="I19" s="62"/>
      <c r="J19" s="62"/>
      <c r="K19" s="62"/>
      <c r="L19" s="62"/>
      <c r="M19" s="62"/>
      <c r="N19" s="53"/>
      <c r="O19" s="62"/>
    </row>
    <row r="20" ht="18" customHeight="true" spans="1:15">
      <c r="A20" s="240" t="s">
        <v>123</v>
      </c>
      <c r="B20" s="240" t="s">
        <v>124</v>
      </c>
      <c r="C20" s="137">
        <v>43535</v>
      </c>
      <c r="D20" s="138">
        <v>43535</v>
      </c>
      <c r="E20" s="138">
        <v>43535</v>
      </c>
      <c r="F20" s="138"/>
      <c r="G20" s="62"/>
      <c r="H20" s="62"/>
      <c r="I20" s="62"/>
      <c r="J20" s="62"/>
      <c r="K20" s="62"/>
      <c r="L20" s="62"/>
      <c r="M20" s="62"/>
      <c r="N20" s="53"/>
      <c r="O20" s="62"/>
    </row>
    <row r="21" ht="18" customHeight="true" spans="1:15">
      <c r="A21" s="240" t="s">
        <v>125</v>
      </c>
      <c r="B21" s="240" t="s">
        <v>126</v>
      </c>
      <c r="C21" s="137">
        <v>64571</v>
      </c>
      <c r="D21" s="138">
        <v>64571</v>
      </c>
      <c r="E21" s="138">
        <v>64571</v>
      </c>
      <c r="F21" s="138"/>
      <c r="G21" s="62"/>
      <c r="H21" s="62"/>
      <c r="I21" s="62"/>
      <c r="J21" s="62"/>
      <c r="K21" s="62"/>
      <c r="L21" s="62"/>
      <c r="M21" s="62"/>
      <c r="N21" s="53"/>
      <c r="O21" s="62"/>
    </row>
    <row r="22" ht="18" customHeight="true" spans="1:15">
      <c r="A22" s="240" t="s">
        <v>127</v>
      </c>
      <c r="B22" s="240" t="s">
        <v>128</v>
      </c>
      <c r="C22" s="137">
        <v>8795.88</v>
      </c>
      <c r="D22" s="138">
        <v>8795.88</v>
      </c>
      <c r="E22" s="138">
        <v>8795.88</v>
      </c>
      <c r="F22" s="138"/>
      <c r="G22" s="62"/>
      <c r="H22" s="62"/>
      <c r="I22" s="62"/>
      <c r="J22" s="62"/>
      <c r="K22" s="62"/>
      <c r="L22" s="62"/>
      <c r="M22" s="62"/>
      <c r="N22" s="53"/>
      <c r="O22" s="62"/>
    </row>
    <row r="23" ht="18" customHeight="true" spans="1:15">
      <c r="A23" s="238" t="s">
        <v>129</v>
      </c>
      <c r="B23" s="238" t="s">
        <v>130</v>
      </c>
      <c r="C23" s="137">
        <v>197952</v>
      </c>
      <c r="D23" s="138">
        <v>197952</v>
      </c>
      <c r="E23" s="138">
        <v>197952</v>
      </c>
      <c r="F23" s="138"/>
      <c r="G23" s="62"/>
      <c r="H23" s="62"/>
      <c r="I23" s="62"/>
      <c r="J23" s="62"/>
      <c r="K23" s="62"/>
      <c r="L23" s="62"/>
      <c r="M23" s="62"/>
      <c r="N23" s="53"/>
      <c r="O23" s="62"/>
    </row>
    <row r="24" ht="18" customHeight="true" spans="1:15">
      <c r="A24" s="239" t="s">
        <v>131</v>
      </c>
      <c r="B24" s="239" t="s">
        <v>132</v>
      </c>
      <c r="C24" s="137">
        <v>197952</v>
      </c>
      <c r="D24" s="138">
        <v>197952</v>
      </c>
      <c r="E24" s="138">
        <v>197952</v>
      </c>
      <c r="F24" s="138"/>
      <c r="G24" s="62"/>
      <c r="H24" s="62"/>
      <c r="I24" s="62"/>
      <c r="J24" s="62"/>
      <c r="K24" s="62"/>
      <c r="L24" s="62"/>
      <c r="M24" s="62"/>
      <c r="N24" s="53"/>
      <c r="O24" s="62"/>
    </row>
    <row r="25" ht="21" customHeight="true" spans="1:15">
      <c r="A25" s="240" t="s">
        <v>133</v>
      </c>
      <c r="B25" s="240" t="s">
        <v>134</v>
      </c>
      <c r="C25" s="137">
        <v>197952</v>
      </c>
      <c r="D25" s="138">
        <v>197952</v>
      </c>
      <c r="E25" s="138">
        <v>197952</v>
      </c>
      <c r="F25" s="138"/>
      <c r="G25" s="30"/>
      <c r="H25" s="30"/>
      <c r="I25" s="30"/>
      <c r="J25" s="30"/>
      <c r="K25" s="30"/>
      <c r="L25" s="30"/>
      <c r="M25" s="30"/>
      <c r="N25" s="30"/>
      <c r="O25" s="30"/>
    </row>
    <row r="26" ht="21" customHeight="true" spans="1:15">
      <c r="A26" s="241" t="s">
        <v>56</v>
      </c>
      <c r="B26" s="38"/>
      <c r="C26" s="138">
        <v>3314006.62</v>
      </c>
      <c r="D26" s="138">
        <v>3314006.62</v>
      </c>
      <c r="E26" s="138">
        <v>2884006.62</v>
      </c>
      <c r="F26" s="138">
        <v>430000</v>
      </c>
      <c r="G26" s="30"/>
      <c r="H26" s="30"/>
      <c r="I26" s="30"/>
      <c r="J26" s="30"/>
      <c r="K26" s="30"/>
      <c r="L26" s="30"/>
      <c r="M26" s="30"/>
      <c r="N26" s="30"/>
      <c r="O26" s="30"/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true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  <pageSetUpPr fitToPage="true"/>
  </sheetPr>
  <dimension ref="A1:D35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407407407407" defaultRowHeight="12.75" customHeight="true" outlineLevelCol="3"/>
  <cols>
    <col min="1" max="4" width="35.5740740740741" style="1" customWidth="true"/>
    <col min="5" max="16384" width="8.57407407407407" style="1"/>
  </cols>
  <sheetData>
    <row r="1" customHeight="true" spans="1:4">
      <c r="A1" s="2"/>
      <c r="B1" s="2"/>
      <c r="C1" s="2"/>
      <c r="D1" s="2"/>
    </row>
    <row r="2" ht="15" customHeight="true" spans="1:4">
      <c r="A2" s="45"/>
      <c r="B2" s="49"/>
      <c r="C2" s="49"/>
      <c r="D2" s="49" t="s">
        <v>135</v>
      </c>
    </row>
    <row r="3" ht="41.25" customHeight="true" spans="1:1">
      <c r="A3" s="44" t="str">
        <f>"2025"&amp;"年部门财政拨款收支预算总表"</f>
        <v>2025年部门财政拨款收支预算总表</v>
      </c>
    </row>
    <row r="4" ht="17.25" customHeight="true" spans="1:4">
      <c r="A4" s="47" t="s">
        <v>1</v>
      </c>
      <c r="B4" s="223"/>
      <c r="D4" s="49" t="s">
        <v>2</v>
      </c>
    </row>
    <row r="5" ht="17.25" customHeight="true" spans="1:4">
      <c r="A5" s="224" t="s">
        <v>3</v>
      </c>
      <c r="B5" s="225"/>
      <c r="C5" s="224" t="s">
        <v>4</v>
      </c>
      <c r="D5" s="225"/>
    </row>
    <row r="6" ht="18.75" customHeight="true" spans="1:4">
      <c r="A6" s="224" t="s">
        <v>5</v>
      </c>
      <c r="B6" s="224" t="s">
        <v>6</v>
      </c>
      <c r="C6" s="224" t="s">
        <v>7</v>
      </c>
      <c r="D6" s="224" t="s">
        <v>6</v>
      </c>
    </row>
    <row r="7" ht="16.5" customHeight="true" spans="1:4">
      <c r="A7" s="226" t="s">
        <v>136</v>
      </c>
      <c r="B7" s="227">
        <v>3314006.62</v>
      </c>
      <c r="C7" s="226" t="s">
        <v>137</v>
      </c>
      <c r="D7" s="227">
        <v>3314006.62</v>
      </c>
    </row>
    <row r="8" ht="16.5" customHeight="true" spans="1:4">
      <c r="A8" s="226" t="s">
        <v>138</v>
      </c>
      <c r="B8" s="227">
        <v>3314006.62</v>
      </c>
      <c r="C8" s="226" t="s">
        <v>139</v>
      </c>
      <c r="D8" s="227">
        <v>2670183.74</v>
      </c>
    </row>
    <row r="9" ht="16.5" customHeight="true" spans="1:4">
      <c r="A9" s="226" t="s">
        <v>140</v>
      </c>
      <c r="B9" s="30"/>
      <c r="C9" s="226" t="s">
        <v>141</v>
      </c>
      <c r="D9" s="227"/>
    </row>
    <row r="10" ht="16.5" customHeight="true" spans="1:4">
      <c r="A10" s="226" t="s">
        <v>142</v>
      </c>
      <c r="B10" s="30"/>
      <c r="C10" s="226" t="s">
        <v>143</v>
      </c>
      <c r="D10" s="227"/>
    </row>
    <row r="11" ht="16.5" customHeight="true" spans="1:4">
      <c r="A11" s="226" t="s">
        <v>144</v>
      </c>
      <c r="B11" s="30"/>
      <c r="C11" s="226" t="s">
        <v>145</v>
      </c>
      <c r="D11" s="227"/>
    </row>
    <row r="12" ht="16.5" customHeight="true" spans="1:4">
      <c r="A12" s="226" t="s">
        <v>138</v>
      </c>
      <c r="B12" s="30"/>
      <c r="C12" s="226" t="s">
        <v>146</v>
      </c>
      <c r="D12" s="227"/>
    </row>
    <row r="13" ht="16.5" customHeight="true" spans="1:4">
      <c r="A13" s="228" t="s">
        <v>140</v>
      </c>
      <c r="B13" s="30"/>
      <c r="C13" s="69" t="s">
        <v>147</v>
      </c>
      <c r="D13" s="137"/>
    </row>
    <row r="14" ht="16.5" customHeight="true" spans="1:4">
      <c r="A14" s="228" t="s">
        <v>142</v>
      </c>
      <c r="B14" s="30"/>
      <c r="C14" s="69" t="s">
        <v>148</v>
      </c>
      <c r="D14" s="137"/>
    </row>
    <row r="15" ht="16.5" customHeight="true" spans="1:4">
      <c r="A15" s="229"/>
      <c r="B15" s="30"/>
      <c r="C15" s="69" t="s">
        <v>149</v>
      </c>
      <c r="D15" s="137">
        <v>268020</v>
      </c>
    </row>
    <row r="16" ht="16.5" customHeight="true" spans="1:4">
      <c r="A16" s="229"/>
      <c r="B16" s="30"/>
      <c r="C16" s="69" t="s">
        <v>150</v>
      </c>
      <c r="D16" s="137">
        <v>177850.88</v>
      </c>
    </row>
    <row r="17" ht="16.5" customHeight="true" spans="1:4">
      <c r="A17" s="229"/>
      <c r="B17" s="30"/>
      <c r="C17" s="69" t="s">
        <v>151</v>
      </c>
      <c r="D17" s="137"/>
    </row>
    <row r="18" ht="16.5" customHeight="true" spans="1:4">
      <c r="A18" s="229"/>
      <c r="B18" s="30"/>
      <c r="C18" s="69" t="s">
        <v>152</v>
      </c>
      <c r="D18" s="137"/>
    </row>
    <row r="19" ht="16.5" customHeight="true" spans="1:4">
      <c r="A19" s="229"/>
      <c r="B19" s="30"/>
      <c r="C19" s="69" t="s">
        <v>153</v>
      </c>
      <c r="D19" s="137"/>
    </row>
    <row r="20" ht="16.5" customHeight="true" spans="1:4">
      <c r="A20" s="229"/>
      <c r="B20" s="30"/>
      <c r="C20" s="69" t="s">
        <v>154</v>
      </c>
      <c r="D20" s="137"/>
    </row>
    <row r="21" ht="16.5" customHeight="true" spans="1:4">
      <c r="A21" s="229"/>
      <c r="B21" s="30"/>
      <c r="C21" s="69" t="s">
        <v>155</v>
      </c>
      <c r="D21" s="137"/>
    </row>
    <row r="22" ht="16.5" customHeight="true" spans="1:4">
      <c r="A22" s="229"/>
      <c r="B22" s="30"/>
      <c r="C22" s="69" t="s">
        <v>156</v>
      </c>
      <c r="D22" s="137"/>
    </row>
    <row r="23" ht="16.5" customHeight="true" spans="1:4">
      <c r="A23" s="229"/>
      <c r="B23" s="30"/>
      <c r="C23" s="69" t="s">
        <v>157</v>
      </c>
      <c r="D23" s="137"/>
    </row>
    <row r="24" ht="16.5" customHeight="true" spans="1:4">
      <c r="A24" s="229"/>
      <c r="B24" s="30"/>
      <c r="C24" s="69" t="s">
        <v>158</v>
      </c>
      <c r="D24" s="137"/>
    </row>
    <row r="25" ht="16.5" customHeight="true" spans="1:4">
      <c r="A25" s="229"/>
      <c r="B25" s="30"/>
      <c r="C25" s="69" t="s">
        <v>159</v>
      </c>
      <c r="D25" s="137"/>
    </row>
    <row r="26" ht="16.5" customHeight="true" spans="1:4">
      <c r="A26" s="229"/>
      <c r="B26" s="30"/>
      <c r="C26" s="69" t="s">
        <v>160</v>
      </c>
      <c r="D26" s="137">
        <v>197952</v>
      </c>
    </row>
    <row r="27" ht="16.5" customHeight="true" spans="1:4">
      <c r="A27" s="229"/>
      <c r="B27" s="30"/>
      <c r="C27" s="69" t="s">
        <v>161</v>
      </c>
      <c r="D27" s="137"/>
    </row>
    <row r="28" ht="16.5" customHeight="true" spans="1:4">
      <c r="A28" s="229"/>
      <c r="B28" s="30"/>
      <c r="C28" s="69" t="s">
        <v>162</v>
      </c>
      <c r="D28" s="137"/>
    </row>
    <row r="29" ht="16.5" customHeight="true" spans="1:4">
      <c r="A29" s="229"/>
      <c r="B29" s="30"/>
      <c r="C29" s="69" t="s">
        <v>163</v>
      </c>
      <c r="D29" s="137"/>
    </row>
    <row r="30" ht="16.5" customHeight="true" spans="1:4">
      <c r="A30" s="229"/>
      <c r="B30" s="30"/>
      <c r="C30" s="69" t="s">
        <v>164</v>
      </c>
      <c r="D30" s="137"/>
    </row>
    <row r="31" ht="16.5" customHeight="true" spans="1:4">
      <c r="A31" s="229"/>
      <c r="B31" s="30"/>
      <c r="C31" s="69" t="s">
        <v>165</v>
      </c>
      <c r="D31" s="137"/>
    </row>
    <row r="32" ht="16.5" customHeight="true" spans="1:4">
      <c r="A32" s="229"/>
      <c r="B32" s="30"/>
      <c r="C32" s="228" t="s">
        <v>166</v>
      </c>
      <c r="D32" s="137"/>
    </row>
    <row r="33" ht="16.5" customHeight="true" spans="1:4">
      <c r="A33" s="229"/>
      <c r="B33" s="30"/>
      <c r="C33" s="228" t="s">
        <v>167</v>
      </c>
      <c r="D33" s="137"/>
    </row>
    <row r="34" ht="16.5" customHeight="true" spans="1:4">
      <c r="A34" s="229"/>
      <c r="B34" s="30"/>
      <c r="C34" s="31" t="s">
        <v>168</v>
      </c>
      <c r="D34" s="230"/>
    </row>
    <row r="35" ht="15" customHeight="true" spans="1:4">
      <c r="A35" s="231" t="s">
        <v>51</v>
      </c>
      <c r="B35" s="232">
        <v>3314006.62</v>
      </c>
      <c r="C35" s="231" t="s">
        <v>52</v>
      </c>
      <c r="D35" s="232">
        <v>3314006.62</v>
      </c>
    </row>
  </sheetData>
  <mergeCells count="4">
    <mergeCell ref="A3:D3"/>
    <mergeCell ref="A4:B4"/>
    <mergeCell ref="A5:B5"/>
    <mergeCell ref="C5:D5"/>
  </mergeCells>
  <printOptions horizontalCentered="true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  <pageSetUpPr fitToPage="true"/>
  </sheetPr>
  <dimension ref="A1:G26"/>
  <sheetViews>
    <sheetView showZeros="0" workbookViewId="0">
      <pane ySplit="1" topLeftCell="A18" activePane="bottomLeft" state="frozen"/>
      <selection/>
      <selection pane="bottomLeft" activeCell="B25" sqref="B25"/>
    </sheetView>
  </sheetViews>
  <sheetFormatPr defaultColWidth="9.14814814814815" defaultRowHeight="14.25" customHeight="true" outlineLevelCol="6"/>
  <cols>
    <col min="1" max="1" width="20.1481481481481" style="1" customWidth="true"/>
    <col min="2" max="2" width="44" style="1" customWidth="true"/>
    <col min="3" max="7" width="24.1481481481481" style="1" customWidth="true"/>
    <col min="8" max="16384" width="9.14814814814815" style="1"/>
  </cols>
  <sheetData>
    <row r="1" customHeight="true" spans="1:7">
      <c r="A1" s="2"/>
      <c r="B1" s="2"/>
      <c r="C1" s="2"/>
      <c r="D1" s="2"/>
      <c r="E1" s="2"/>
      <c r="F1" s="2"/>
      <c r="G1" s="2"/>
    </row>
    <row r="2" customHeight="true" spans="4:7">
      <c r="D2" s="213"/>
      <c r="F2" s="73"/>
      <c r="G2" s="220" t="s">
        <v>169</v>
      </c>
    </row>
    <row r="3" ht="41.25" customHeight="true" spans="1:7">
      <c r="A3" s="147" t="str">
        <f>"2025"&amp;"年一般公共预算支出预算表（按功能科目分类）"</f>
        <v>2025年一般公共预算支出预算表（按功能科目分类）</v>
      </c>
      <c r="B3" s="147"/>
      <c r="C3" s="147"/>
      <c r="D3" s="147"/>
      <c r="E3" s="147"/>
      <c r="F3" s="147"/>
      <c r="G3" s="147"/>
    </row>
    <row r="4" ht="18" customHeight="true" spans="1:7">
      <c r="A4" s="5" t="s">
        <v>1</v>
      </c>
      <c r="F4" s="144"/>
      <c r="G4" s="220" t="s">
        <v>2</v>
      </c>
    </row>
    <row r="5" ht="20.25" customHeight="true" spans="1:7">
      <c r="A5" s="214" t="s">
        <v>170</v>
      </c>
      <c r="B5" s="215"/>
      <c r="C5" s="148" t="s">
        <v>56</v>
      </c>
      <c r="D5" s="216" t="s">
        <v>77</v>
      </c>
      <c r="E5" s="26"/>
      <c r="F5" s="27"/>
      <c r="G5" s="221" t="s">
        <v>78</v>
      </c>
    </row>
    <row r="6" ht="20.25" customHeight="true" spans="1:7">
      <c r="A6" s="217" t="s">
        <v>74</v>
      </c>
      <c r="B6" s="217" t="s">
        <v>75</v>
      </c>
      <c r="C6" s="29"/>
      <c r="D6" s="153" t="s">
        <v>58</v>
      </c>
      <c r="E6" s="153" t="s">
        <v>171</v>
      </c>
      <c r="F6" s="153" t="s">
        <v>172</v>
      </c>
      <c r="G6" s="222"/>
    </row>
    <row r="7" ht="15" customHeight="true" spans="1:7">
      <c r="A7" s="58" t="s">
        <v>84</v>
      </c>
      <c r="B7" s="58" t="s">
        <v>85</v>
      </c>
      <c r="C7" s="58" t="s">
        <v>86</v>
      </c>
      <c r="D7" s="58" t="s">
        <v>87</v>
      </c>
      <c r="E7" s="58" t="s">
        <v>88</v>
      </c>
      <c r="F7" s="58" t="s">
        <v>89</v>
      </c>
      <c r="G7" s="58" t="s">
        <v>90</v>
      </c>
    </row>
    <row r="8" ht="15" customHeight="true" spans="1:7">
      <c r="A8" s="31" t="s">
        <v>99</v>
      </c>
      <c r="B8" s="31" t="s">
        <v>100</v>
      </c>
      <c r="C8" s="37">
        <v>2670183.74</v>
      </c>
      <c r="D8" s="36">
        <v>2240183.74</v>
      </c>
      <c r="E8" s="36">
        <v>1951107.76</v>
      </c>
      <c r="F8" s="36">
        <v>289075.98</v>
      </c>
      <c r="G8" s="36">
        <v>430000</v>
      </c>
    </row>
    <row r="9" ht="15" customHeight="true" spans="1:7">
      <c r="A9" s="159" t="s">
        <v>101</v>
      </c>
      <c r="B9" s="159" t="s">
        <v>102</v>
      </c>
      <c r="C9" s="37">
        <v>2670183.74</v>
      </c>
      <c r="D9" s="36">
        <v>2240183.74</v>
      </c>
      <c r="E9" s="36">
        <v>1951107.76</v>
      </c>
      <c r="F9" s="36">
        <v>289075.98</v>
      </c>
      <c r="G9" s="36">
        <v>430000</v>
      </c>
    </row>
    <row r="10" ht="15" customHeight="true" spans="1:7">
      <c r="A10" s="218" t="s">
        <v>103</v>
      </c>
      <c r="B10" s="218" t="s">
        <v>104</v>
      </c>
      <c r="C10" s="37">
        <v>2270183.74</v>
      </c>
      <c r="D10" s="36">
        <v>2240183.74</v>
      </c>
      <c r="E10" s="36">
        <v>1951107.76</v>
      </c>
      <c r="F10" s="36">
        <v>289075.98</v>
      </c>
      <c r="G10" s="36">
        <v>30000</v>
      </c>
    </row>
    <row r="11" ht="15" customHeight="true" spans="1:7">
      <c r="A11" s="218" t="s">
        <v>105</v>
      </c>
      <c r="B11" s="218" t="s">
        <v>106</v>
      </c>
      <c r="C11" s="37">
        <v>9600</v>
      </c>
      <c r="D11" s="36"/>
      <c r="E11" s="36"/>
      <c r="F11" s="36"/>
      <c r="G11" s="36">
        <v>9600</v>
      </c>
    </row>
    <row r="12" ht="15" customHeight="true" spans="1:7">
      <c r="A12" s="218" t="s">
        <v>107</v>
      </c>
      <c r="B12" s="218" t="s">
        <v>108</v>
      </c>
      <c r="C12" s="37">
        <v>390400</v>
      </c>
      <c r="D12" s="36"/>
      <c r="E12" s="36"/>
      <c r="F12" s="36"/>
      <c r="G12" s="36">
        <v>390400</v>
      </c>
    </row>
    <row r="13" ht="15" customHeight="true" spans="1:7">
      <c r="A13" s="31" t="s">
        <v>109</v>
      </c>
      <c r="B13" s="31" t="s">
        <v>110</v>
      </c>
      <c r="C13" s="37">
        <v>268020</v>
      </c>
      <c r="D13" s="36">
        <v>268020</v>
      </c>
      <c r="E13" s="36">
        <v>268020</v>
      </c>
      <c r="F13" s="36"/>
      <c r="G13" s="36"/>
    </row>
    <row r="14" ht="15" customHeight="true" spans="1:7">
      <c r="A14" s="159" t="s">
        <v>111</v>
      </c>
      <c r="B14" s="159" t="s">
        <v>112</v>
      </c>
      <c r="C14" s="37">
        <v>268020</v>
      </c>
      <c r="D14" s="36">
        <v>268020</v>
      </c>
      <c r="E14" s="36">
        <v>268020</v>
      </c>
      <c r="F14" s="36"/>
      <c r="G14" s="36"/>
    </row>
    <row r="15" ht="15" customHeight="true" spans="1:7">
      <c r="A15" s="218" t="s">
        <v>113</v>
      </c>
      <c r="B15" s="218" t="s">
        <v>114</v>
      </c>
      <c r="C15" s="37">
        <v>242820</v>
      </c>
      <c r="D15" s="36">
        <v>242820</v>
      </c>
      <c r="E15" s="36">
        <v>242820</v>
      </c>
      <c r="F15" s="36"/>
      <c r="G15" s="36"/>
    </row>
    <row r="16" ht="15" customHeight="true" spans="1:7">
      <c r="A16" s="218" t="s">
        <v>115</v>
      </c>
      <c r="B16" s="218" t="s">
        <v>116</v>
      </c>
      <c r="C16" s="37">
        <v>25200</v>
      </c>
      <c r="D16" s="36">
        <v>25200</v>
      </c>
      <c r="E16" s="36">
        <v>25200</v>
      </c>
      <c r="F16" s="36"/>
      <c r="G16" s="36"/>
    </row>
    <row r="17" ht="15" customHeight="true" spans="1:7">
      <c r="A17" s="31" t="s">
        <v>117</v>
      </c>
      <c r="B17" s="31" t="s">
        <v>118</v>
      </c>
      <c r="C17" s="37">
        <v>177850.88</v>
      </c>
      <c r="D17" s="36">
        <v>177850.88</v>
      </c>
      <c r="E17" s="36">
        <v>177850.88</v>
      </c>
      <c r="F17" s="36"/>
      <c r="G17" s="36"/>
    </row>
    <row r="18" ht="15" customHeight="true" spans="1:7">
      <c r="A18" s="159" t="s">
        <v>119</v>
      </c>
      <c r="B18" s="159" t="s">
        <v>120</v>
      </c>
      <c r="C18" s="37">
        <v>177850.88</v>
      </c>
      <c r="D18" s="36">
        <v>177850.88</v>
      </c>
      <c r="E18" s="36">
        <v>177850.88</v>
      </c>
      <c r="F18" s="36"/>
      <c r="G18" s="36"/>
    </row>
    <row r="19" ht="15" customHeight="true" spans="1:7">
      <c r="A19" s="218" t="s">
        <v>121</v>
      </c>
      <c r="B19" s="218" t="s">
        <v>122</v>
      </c>
      <c r="C19" s="37">
        <v>60949</v>
      </c>
      <c r="D19" s="36">
        <v>60949</v>
      </c>
      <c r="E19" s="36">
        <v>60949</v>
      </c>
      <c r="F19" s="36"/>
      <c r="G19" s="36"/>
    </row>
    <row r="20" ht="15" customHeight="true" spans="1:7">
      <c r="A20" s="218" t="s">
        <v>123</v>
      </c>
      <c r="B20" s="218" t="s">
        <v>124</v>
      </c>
      <c r="C20" s="37">
        <v>43535</v>
      </c>
      <c r="D20" s="36">
        <v>43535</v>
      </c>
      <c r="E20" s="36">
        <v>43535</v>
      </c>
      <c r="F20" s="36"/>
      <c r="G20" s="36"/>
    </row>
    <row r="21" ht="15" customHeight="true" spans="1:7">
      <c r="A21" s="218" t="s">
        <v>125</v>
      </c>
      <c r="B21" s="218" t="s">
        <v>126</v>
      </c>
      <c r="C21" s="37">
        <v>64571</v>
      </c>
      <c r="D21" s="36">
        <v>64571</v>
      </c>
      <c r="E21" s="36">
        <v>64571</v>
      </c>
      <c r="F21" s="36"/>
      <c r="G21" s="36"/>
    </row>
    <row r="22" ht="15" customHeight="true" spans="1:7">
      <c r="A22" s="218" t="s">
        <v>127</v>
      </c>
      <c r="B22" s="218" t="s">
        <v>128</v>
      </c>
      <c r="C22" s="37">
        <v>8795.88</v>
      </c>
      <c r="D22" s="36">
        <v>8795.88</v>
      </c>
      <c r="E22" s="36">
        <v>8795.88</v>
      </c>
      <c r="F22" s="36"/>
      <c r="G22" s="36"/>
    </row>
    <row r="23" ht="15" customHeight="true" spans="1:7">
      <c r="A23" s="31" t="s">
        <v>129</v>
      </c>
      <c r="B23" s="31" t="s">
        <v>130</v>
      </c>
      <c r="C23" s="37">
        <v>197952</v>
      </c>
      <c r="D23" s="36">
        <v>197952</v>
      </c>
      <c r="E23" s="36">
        <v>197952</v>
      </c>
      <c r="F23" s="36"/>
      <c r="G23" s="36"/>
    </row>
    <row r="24" ht="15" customHeight="true" spans="1:7">
      <c r="A24" s="159" t="s">
        <v>131</v>
      </c>
      <c r="B24" s="159" t="s">
        <v>132</v>
      </c>
      <c r="C24" s="37">
        <v>197952</v>
      </c>
      <c r="D24" s="36">
        <v>197952</v>
      </c>
      <c r="E24" s="36">
        <v>197952</v>
      </c>
      <c r="F24" s="36"/>
      <c r="G24" s="36"/>
    </row>
    <row r="25" ht="18" customHeight="true" spans="1:7">
      <c r="A25" s="218" t="s">
        <v>133</v>
      </c>
      <c r="B25" s="218" t="s">
        <v>134</v>
      </c>
      <c r="C25" s="37">
        <v>197952</v>
      </c>
      <c r="D25" s="36">
        <v>197952</v>
      </c>
      <c r="E25" s="36">
        <v>197952</v>
      </c>
      <c r="F25" s="36"/>
      <c r="G25" s="36"/>
    </row>
    <row r="26" ht="18" customHeight="true" spans="1:7">
      <c r="A26" s="79" t="s">
        <v>173</v>
      </c>
      <c r="B26" s="219" t="s">
        <v>173</v>
      </c>
      <c r="C26" s="37">
        <v>3314006.62</v>
      </c>
      <c r="D26" s="36">
        <v>2884006.62</v>
      </c>
      <c r="E26" s="37">
        <v>2594930.64</v>
      </c>
      <c r="F26" s="37">
        <v>289075.98</v>
      </c>
      <c r="G26" s="37">
        <v>430000</v>
      </c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true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  <pageSetUpPr fitToPage="true"/>
  </sheetPr>
  <dimension ref="A1:F8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10.4259259259259" defaultRowHeight="14.25" customHeight="true" outlineLevelRow="7" outlineLevelCol="5"/>
  <cols>
    <col min="1" max="6" width="28.1481481481481" style="1" customWidth="true"/>
    <col min="7" max="16384" width="10.4259259259259" style="1"/>
  </cols>
  <sheetData>
    <row r="1" customHeight="true" spans="1:6">
      <c r="A1" s="2"/>
      <c r="B1" s="2"/>
      <c r="C1" s="2"/>
      <c r="D1" s="2"/>
      <c r="E1" s="2"/>
      <c r="F1" s="2"/>
    </row>
    <row r="2" customHeight="true" spans="1:6">
      <c r="A2" s="46"/>
      <c r="B2" s="46"/>
      <c r="C2" s="46"/>
      <c r="D2" s="46"/>
      <c r="E2" s="45"/>
      <c r="F2" s="212" t="s">
        <v>174</v>
      </c>
    </row>
    <row r="3" ht="41.25" customHeight="true" spans="1:6">
      <c r="A3" s="207" t="str">
        <f>"2025"&amp;"年一般公共预算“三公”经费支出预算表"</f>
        <v>2025年一般公共预算“三公”经费支出预算表</v>
      </c>
      <c r="B3" s="46"/>
      <c r="C3" s="46"/>
      <c r="D3" s="46"/>
      <c r="E3" s="45"/>
      <c r="F3" s="46"/>
    </row>
    <row r="4" customHeight="true" spans="1:6">
      <c r="A4" s="208" t="s">
        <v>1</v>
      </c>
      <c r="B4" s="209"/>
      <c r="D4" s="46"/>
      <c r="E4" s="45"/>
      <c r="F4" s="66" t="s">
        <v>2</v>
      </c>
    </row>
    <row r="5" ht="27" customHeight="true" spans="1:6">
      <c r="A5" s="50" t="s">
        <v>175</v>
      </c>
      <c r="B5" s="50" t="s">
        <v>176</v>
      </c>
      <c r="C5" s="50" t="s">
        <v>177</v>
      </c>
      <c r="D5" s="50"/>
      <c r="E5" s="39"/>
      <c r="F5" s="50" t="s">
        <v>178</v>
      </c>
    </row>
    <row r="6" ht="28.5" customHeight="true" spans="1:6">
      <c r="A6" s="210"/>
      <c r="B6" s="52"/>
      <c r="C6" s="39" t="s">
        <v>58</v>
      </c>
      <c r="D6" s="39" t="s">
        <v>179</v>
      </c>
      <c r="E6" s="39" t="s">
        <v>180</v>
      </c>
      <c r="F6" s="51"/>
    </row>
    <row r="7" ht="17.25" customHeight="true" spans="1:6">
      <c r="A7" s="62" t="s">
        <v>84</v>
      </c>
      <c r="B7" s="62" t="s">
        <v>85</v>
      </c>
      <c r="C7" s="62" t="s">
        <v>86</v>
      </c>
      <c r="D7" s="62" t="s">
        <v>87</v>
      </c>
      <c r="E7" s="62" t="s">
        <v>88</v>
      </c>
      <c r="F7" s="62" t="s">
        <v>89</v>
      </c>
    </row>
    <row r="8" ht="17.25" customHeight="true" spans="1:6">
      <c r="A8" s="211">
        <v>22000</v>
      </c>
      <c r="B8" s="137"/>
      <c r="C8" s="138">
        <v>22000</v>
      </c>
      <c r="D8" s="138"/>
      <c r="E8" s="138">
        <v>22000</v>
      </c>
      <c r="F8" s="138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  <pageSetUpPr fitToPage="true"/>
  </sheetPr>
  <dimension ref="A1:X61"/>
  <sheetViews>
    <sheetView showZeros="0" workbookViewId="0">
      <pane ySplit="1" topLeftCell="A42" activePane="bottomLeft" state="frozen"/>
      <selection/>
      <selection pane="bottomLeft" activeCell="C45" sqref="C45:C60"/>
    </sheetView>
  </sheetViews>
  <sheetFormatPr defaultColWidth="9.14814814814815" defaultRowHeight="14.25" customHeight="true"/>
  <cols>
    <col min="1" max="2" width="32.8425925925926" customWidth="true"/>
    <col min="3" max="3" width="27.5555555555556" customWidth="true"/>
    <col min="4" max="4" width="31.2777777777778" customWidth="true"/>
    <col min="5" max="5" width="17.5555555555556" customWidth="true"/>
    <col min="6" max="6" width="17.5740740740741" customWidth="true"/>
    <col min="7" max="7" width="10.2777777777778" customWidth="true"/>
    <col min="8" max="8" width="23" customWidth="true"/>
    <col min="9" max="24" width="18.712962962963" customWidth="true"/>
  </cols>
  <sheetData>
    <row r="1" customHeight="true" spans="1:24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ht="13.5" customHeight="true" spans="2:24">
      <c r="B2" s="167"/>
      <c r="C2" s="191"/>
      <c r="E2" s="198"/>
      <c r="F2" s="198"/>
      <c r="G2" s="198"/>
      <c r="H2" s="198"/>
      <c r="I2" s="84"/>
      <c r="J2" s="84"/>
      <c r="K2" s="84"/>
      <c r="L2" s="84"/>
      <c r="M2" s="84"/>
      <c r="N2" s="84"/>
      <c r="R2" s="84"/>
      <c r="V2" s="191"/>
      <c r="X2" s="139" t="s">
        <v>181</v>
      </c>
    </row>
    <row r="3" ht="45.75" customHeight="true" spans="1:24">
      <c r="A3" s="86" t="str">
        <f>"2025"&amp;"年部门基本支出预算表"</f>
        <v>2025年部门基本支出预算表</v>
      </c>
      <c r="B3" s="123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123"/>
      <c r="P3" s="123"/>
      <c r="Q3" s="123"/>
      <c r="R3" s="86"/>
      <c r="S3" s="86"/>
      <c r="T3" s="86"/>
      <c r="U3" s="86"/>
      <c r="V3" s="86"/>
      <c r="W3" s="86"/>
      <c r="X3" s="86"/>
    </row>
    <row r="4" ht="18.75" customHeight="true" spans="1:24">
      <c r="A4" s="130" t="s">
        <v>1</v>
      </c>
      <c r="B4" s="168"/>
      <c r="C4" s="192"/>
      <c r="D4" s="192"/>
      <c r="E4" s="192"/>
      <c r="F4" s="192"/>
      <c r="G4" s="192"/>
      <c r="H4" s="192"/>
      <c r="I4" s="88"/>
      <c r="J4" s="88"/>
      <c r="K4" s="88"/>
      <c r="L4" s="88"/>
      <c r="M4" s="88"/>
      <c r="N4" s="88"/>
      <c r="O4" s="125"/>
      <c r="P4" s="125"/>
      <c r="Q4" s="125"/>
      <c r="R4" s="88"/>
      <c r="V4" s="191"/>
      <c r="X4" s="139" t="s">
        <v>2</v>
      </c>
    </row>
    <row r="5" ht="18" customHeight="true" spans="1:24">
      <c r="A5" s="169" t="s">
        <v>182</v>
      </c>
      <c r="B5" s="169" t="s">
        <v>183</v>
      </c>
      <c r="C5" s="169" t="s">
        <v>184</v>
      </c>
      <c r="D5" s="169" t="s">
        <v>185</v>
      </c>
      <c r="E5" s="169" t="s">
        <v>186</v>
      </c>
      <c r="F5" s="169" t="s">
        <v>187</v>
      </c>
      <c r="G5" s="169" t="s">
        <v>188</v>
      </c>
      <c r="H5" s="169" t="s">
        <v>189</v>
      </c>
      <c r="I5" s="200" t="s">
        <v>190</v>
      </c>
      <c r="J5" s="119" t="s">
        <v>190</v>
      </c>
      <c r="K5" s="119"/>
      <c r="L5" s="119"/>
      <c r="M5" s="119"/>
      <c r="N5" s="119"/>
      <c r="O5" s="181"/>
      <c r="P5" s="181"/>
      <c r="Q5" s="181"/>
      <c r="R5" s="113" t="s">
        <v>62</v>
      </c>
      <c r="S5" s="119" t="s">
        <v>63</v>
      </c>
      <c r="T5" s="119"/>
      <c r="U5" s="119"/>
      <c r="V5" s="119"/>
      <c r="W5" s="119"/>
      <c r="X5" s="120"/>
    </row>
    <row r="6" ht="18" customHeight="true" spans="1:24">
      <c r="A6" s="170"/>
      <c r="B6" s="171"/>
      <c r="C6" s="193"/>
      <c r="D6" s="170"/>
      <c r="E6" s="170"/>
      <c r="F6" s="170"/>
      <c r="G6" s="170"/>
      <c r="H6" s="170"/>
      <c r="I6" s="201" t="s">
        <v>191</v>
      </c>
      <c r="J6" s="200" t="s">
        <v>59</v>
      </c>
      <c r="K6" s="119"/>
      <c r="L6" s="119"/>
      <c r="M6" s="119"/>
      <c r="N6" s="120"/>
      <c r="O6" s="180" t="s">
        <v>192</v>
      </c>
      <c r="P6" s="181"/>
      <c r="Q6" s="188"/>
      <c r="R6" s="169" t="s">
        <v>62</v>
      </c>
      <c r="S6" s="200" t="s">
        <v>63</v>
      </c>
      <c r="T6" s="113" t="s">
        <v>65</v>
      </c>
      <c r="U6" s="119" t="s">
        <v>63</v>
      </c>
      <c r="V6" s="113" t="s">
        <v>67</v>
      </c>
      <c r="W6" s="113" t="s">
        <v>68</v>
      </c>
      <c r="X6" s="206" t="s">
        <v>69</v>
      </c>
    </row>
    <row r="7" ht="19.5" customHeight="true" spans="1:24">
      <c r="A7" s="171"/>
      <c r="B7" s="171"/>
      <c r="C7" s="171"/>
      <c r="D7" s="171"/>
      <c r="E7" s="171"/>
      <c r="F7" s="171"/>
      <c r="G7" s="171"/>
      <c r="H7" s="171"/>
      <c r="I7" s="171"/>
      <c r="J7" s="202" t="s">
        <v>193</v>
      </c>
      <c r="K7" s="169" t="s">
        <v>194</v>
      </c>
      <c r="L7" s="169" t="s">
        <v>195</v>
      </c>
      <c r="M7" s="169" t="s">
        <v>196</v>
      </c>
      <c r="N7" s="169" t="s">
        <v>197</v>
      </c>
      <c r="O7" s="169" t="s">
        <v>59</v>
      </c>
      <c r="P7" s="169" t="s">
        <v>60</v>
      </c>
      <c r="Q7" s="169" t="s">
        <v>61</v>
      </c>
      <c r="R7" s="171"/>
      <c r="S7" s="169" t="s">
        <v>58</v>
      </c>
      <c r="T7" s="169" t="s">
        <v>65</v>
      </c>
      <c r="U7" s="169" t="s">
        <v>198</v>
      </c>
      <c r="V7" s="169" t="s">
        <v>67</v>
      </c>
      <c r="W7" s="169" t="s">
        <v>68</v>
      </c>
      <c r="X7" s="169" t="s">
        <v>69</v>
      </c>
    </row>
    <row r="8" ht="37.5" customHeight="true" spans="1:24">
      <c r="A8" s="194"/>
      <c r="B8" s="95"/>
      <c r="C8" s="194"/>
      <c r="D8" s="194"/>
      <c r="E8" s="194"/>
      <c r="F8" s="194"/>
      <c r="G8" s="194"/>
      <c r="H8" s="194"/>
      <c r="I8" s="194"/>
      <c r="J8" s="203" t="s">
        <v>58</v>
      </c>
      <c r="K8" s="172" t="s">
        <v>199</v>
      </c>
      <c r="L8" s="172" t="s">
        <v>195</v>
      </c>
      <c r="M8" s="172" t="s">
        <v>196</v>
      </c>
      <c r="N8" s="172" t="s">
        <v>197</v>
      </c>
      <c r="O8" s="172" t="s">
        <v>195</v>
      </c>
      <c r="P8" s="172" t="s">
        <v>196</v>
      </c>
      <c r="Q8" s="172" t="s">
        <v>197</v>
      </c>
      <c r="R8" s="172" t="s">
        <v>62</v>
      </c>
      <c r="S8" s="172" t="s">
        <v>58</v>
      </c>
      <c r="T8" s="172" t="s">
        <v>65</v>
      </c>
      <c r="U8" s="172" t="s">
        <v>198</v>
      </c>
      <c r="V8" s="172" t="s">
        <v>67</v>
      </c>
      <c r="W8" s="172" t="s">
        <v>68</v>
      </c>
      <c r="X8" s="172" t="s">
        <v>69</v>
      </c>
    </row>
    <row r="9" customHeight="true" spans="1:24">
      <c r="A9" s="186">
        <v>1</v>
      </c>
      <c r="B9" s="186">
        <v>2</v>
      </c>
      <c r="C9" s="186">
        <v>3</v>
      </c>
      <c r="D9" s="186">
        <v>4</v>
      </c>
      <c r="E9" s="186">
        <v>5</v>
      </c>
      <c r="F9" s="186">
        <v>6</v>
      </c>
      <c r="G9" s="186">
        <v>7</v>
      </c>
      <c r="H9" s="186">
        <v>8</v>
      </c>
      <c r="I9" s="186">
        <v>9</v>
      </c>
      <c r="J9" s="186">
        <v>10</v>
      </c>
      <c r="K9" s="186">
        <v>11</v>
      </c>
      <c r="L9" s="186">
        <v>12</v>
      </c>
      <c r="M9" s="186">
        <v>13</v>
      </c>
      <c r="N9" s="186">
        <v>14</v>
      </c>
      <c r="O9" s="186">
        <v>15</v>
      </c>
      <c r="P9" s="186">
        <v>16</v>
      </c>
      <c r="Q9" s="186">
        <v>17</v>
      </c>
      <c r="R9" s="186">
        <v>18</v>
      </c>
      <c r="S9" s="186">
        <v>19</v>
      </c>
      <c r="T9" s="186">
        <v>20</v>
      </c>
      <c r="U9" s="186">
        <v>21</v>
      </c>
      <c r="V9" s="186">
        <v>22</v>
      </c>
      <c r="W9" s="186">
        <v>23</v>
      </c>
      <c r="X9" s="186">
        <v>24</v>
      </c>
    </row>
    <row r="10" customHeight="true" spans="1:24">
      <c r="A10" s="195" t="s">
        <v>71</v>
      </c>
      <c r="B10" s="195" t="s">
        <v>71</v>
      </c>
      <c r="C10" s="196" t="s">
        <v>200</v>
      </c>
      <c r="D10" s="197" t="s">
        <v>201</v>
      </c>
      <c r="E10" s="197" t="s">
        <v>103</v>
      </c>
      <c r="F10" s="197" t="s">
        <v>104</v>
      </c>
      <c r="G10" s="197" t="s">
        <v>202</v>
      </c>
      <c r="H10" s="197" t="s">
        <v>203</v>
      </c>
      <c r="I10" s="204">
        <v>5646.96</v>
      </c>
      <c r="J10" s="204">
        <v>5646.96</v>
      </c>
      <c r="K10" s="205"/>
      <c r="L10" s="199"/>
      <c r="M10" s="204">
        <v>5646.96</v>
      </c>
      <c r="N10" s="199"/>
      <c r="O10" s="205"/>
      <c r="P10" s="205"/>
      <c r="Q10" s="205"/>
      <c r="R10" s="205"/>
      <c r="S10" s="205"/>
      <c r="T10" s="205"/>
      <c r="U10" s="205"/>
      <c r="V10" s="205"/>
      <c r="W10" s="205"/>
      <c r="X10" s="186"/>
    </row>
    <row r="11" customHeight="true" spans="1:24">
      <c r="A11" s="195" t="s">
        <v>71</v>
      </c>
      <c r="B11" s="195" t="s">
        <v>71</v>
      </c>
      <c r="C11" s="196" t="s">
        <v>200</v>
      </c>
      <c r="D11" s="197" t="s">
        <v>201</v>
      </c>
      <c r="E11" s="197" t="s">
        <v>103</v>
      </c>
      <c r="F11" s="197" t="s">
        <v>104</v>
      </c>
      <c r="G11" s="197" t="s">
        <v>204</v>
      </c>
      <c r="H11" s="197" t="s">
        <v>205</v>
      </c>
      <c r="I11" s="204">
        <v>3311.52</v>
      </c>
      <c r="J11" s="204">
        <v>3311.52</v>
      </c>
      <c r="K11" s="205"/>
      <c r="L11" s="199"/>
      <c r="M11" s="204">
        <v>3311.52</v>
      </c>
      <c r="N11" s="199"/>
      <c r="O11" s="205"/>
      <c r="P11" s="205"/>
      <c r="Q11" s="205"/>
      <c r="R11" s="205"/>
      <c r="S11" s="205"/>
      <c r="T11" s="205"/>
      <c r="U11" s="205"/>
      <c r="V11" s="205"/>
      <c r="W11" s="205"/>
      <c r="X11" s="186"/>
    </row>
    <row r="12" customHeight="true" spans="1:24">
      <c r="A12" s="195" t="s">
        <v>71</v>
      </c>
      <c r="B12" s="195" t="s">
        <v>71</v>
      </c>
      <c r="C12" s="196" t="s">
        <v>206</v>
      </c>
      <c r="D12" s="197" t="s">
        <v>207</v>
      </c>
      <c r="E12" s="197" t="s">
        <v>103</v>
      </c>
      <c r="F12" s="197" t="s">
        <v>104</v>
      </c>
      <c r="G12" s="197" t="s">
        <v>204</v>
      </c>
      <c r="H12" s="197" t="s">
        <v>205</v>
      </c>
      <c r="I12" s="204">
        <v>24000</v>
      </c>
      <c r="J12" s="204">
        <v>24000</v>
      </c>
      <c r="K12" s="205"/>
      <c r="L12" s="199"/>
      <c r="M12" s="204">
        <v>24000</v>
      </c>
      <c r="N12" s="199"/>
      <c r="O12" s="205"/>
      <c r="P12" s="205"/>
      <c r="Q12" s="205"/>
      <c r="R12" s="205"/>
      <c r="S12" s="205"/>
      <c r="T12" s="205"/>
      <c r="U12" s="205"/>
      <c r="V12" s="205"/>
      <c r="W12" s="205"/>
      <c r="X12" s="186"/>
    </row>
    <row r="13" customHeight="true" spans="1:24">
      <c r="A13" s="195" t="s">
        <v>71</v>
      </c>
      <c r="B13" s="195" t="s">
        <v>71</v>
      </c>
      <c r="C13" s="196" t="s">
        <v>208</v>
      </c>
      <c r="D13" s="197" t="s">
        <v>209</v>
      </c>
      <c r="E13" s="197" t="s">
        <v>103</v>
      </c>
      <c r="F13" s="197" t="s">
        <v>104</v>
      </c>
      <c r="G13" s="197" t="s">
        <v>210</v>
      </c>
      <c r="H13" s="197" t="s">
        <v>211</v>
      </c>
      <c r="I13" s="204">
        <v>175000</v>
      </c>
      <c r="J13" s="204">
        <v>175000</v>
      </c>
      <c r="K13" s="205"/>
      <c r="L13" s="199"/>
      <c r="M13" s="204">
        <v>175000</v>
      </c>
      <c r="N13" s="199"/>
      <c r="O13" s="205"/>
      <c r="P13" s="205"/>
      <c r="Q13" s="205"/>
      <c r="R13" s="205"/>
      <c r="S13" s="205"/>
      <c r="T13" s="205"/>
      <c r="U13" s="205"/>
      <c r="V13" s="205"/>
      <c r="W13" s="205"/>
      <c r="X13" s="186"/>
    </row>
    <row r="14" customHeight="true" spans="1:24">
      <c r="A14" s="195" t="s">
        <v>71</v>
      </c>
      <c r="B14" s="195" t="s">
        <v>71</v>
      </c>
      <c r="C14" s="196" t="s">
        <v>208</v>
      </c>
      <c r="D14" s="197" t="s">
        <v>209</v>
      </c>
      <c r="E14" s="197" t="s">
        <v>103</v>
      </c>
      <c r="F14" s="197" t="s">
        <v>104</v>
      </c>
      <c r="G14" s="197" t="s">
        <v>210</v>
      </c>
      <c r="H14" s="197" t="s">
        <v>211</v>
      </c>
      <c r="I14" s="204">
        <v>90000</v>
      </c>
      <c r="J14" s="204">
        <v>90000</v>
      </c>
      <c r="K14" s="205"/>
      <c r="L14" s="199"/>
      <c r="M14" s="204">
        <v>90000</v>
      </c>
      <c r="N14" s="199"/>
      <c r="O14" s="205"/>
      <c r="P14" s="205"/>
      <c r="Q14" s="205"/>
      <c r="R14" s="205"/>
      <c r="S14" s="205"/>
      <c r="T14" s="205"/>
      <c r="U14" s="205"/>
      <c r="V14" s="205"/>
      <c r="W14" s="205"/>
      <c r="X14" s="186"/>
    </row>
    <row r="15" customHeight="true" spans="1:24">
      <c r="A15" s="195" t="s">
        <v>71</v>
      </c>
      <c r="B15" s="195" t="s">
        <v>71</v>
      </c>
      <c r="C15" s="196" t="s">
        <v>212</v>
      </c>
      <c r="D15" s="197" t="s">
        <v>213</v>
      </c>
      <c r="E15" s="197" t="s">
        <v>103</v>
      </c>
      <c r="F15" s="197" t="s">
        <v>104</v>
      </c>
      <c r="G15" s="197" t="s">
        <v>214</v>
      </c>
      <c r="H15" s="197" t="s">
        <v>215</v>
      </c>
      <c r="I15" s="204">
        <v>96648</v>
      </c>
      <c r="J15" s="204">
        <v>96648</v>
      </c>
      <c r="K15" s="205"/>
      <c r="L15" s="199"/>
      <c r="M15" s="204">
        <v>96648</v>
      </c>
      <c r="N15" s="199"/>
      <c r="O15" s="205"/>
      <c r="P15" s="205"/>
      <c r="Q15" s="205"/>
      <c r="R15" s="205"/>
      <c r="S15" s="205"/>
      <c r="T15" s="205"/>
      <c r="U15" s="205"/>
      <c r="V15" s="205"/>
      <c r="W15" s="205"/>
      <c r="X15" s="186"/>
    </row>
    <row r="16" customHeight="true" spans="1:24">
      <c r="A16" s="195" t="s">
        <v>71</v>
      </c>
      <c r="B16" s="195" t="s">
        <v>71</v>
      </c>
      <c r="C16" s="196" t="s">
        <v>212</v>
      </c>
      <c r="D16" s="197" t="s">
        <v>213</v>
      </c>
      <c r="E16" s="197" t="s">
        <v>103</v>
      </c>
      <c r="F16" s="197" t="s">
        <v>104</v>
      </c>
      <c r="G16" s="197" t="s">
        <v>214</v>
      </c>
      <c r="H16" s="197" t="s">
        <v>215</v>
      </c>
      <c r="I16" s="204">
        <v>20496</v>
      </c>
      <c r="J16" s="204">
        <v>20496</v>
      </c>
      <c r="K16" s="205"/>
      <c r="L16" s="199"/>
      <c r="M16" s="204">
        <v>20496</v>
      </c>
      <c r="N16" s="199"/>
      <c r="O16" s="205"/>
      <c r="P16" s="205"/>
      <c r="Q16" s="205"/>
      <c r="R16" s="205"/>
      <c r="S16" s="205"/>
      <c r="T16" s="205"/>
      <c r="U16" s="205"/>
      <c r="V16" s="205"/>
      <c r="W16" s="205"/>
      <c r="X16" s="186"/>
    </row>
    <row r="17" customHeight="true" spans="1:24">
      <c r="A17" s="195" t="s">
        <v>71</v>
      </c>
      <c r="B17" s="195" t="s">
        <v>71</v>
      </c>
      <c r="C17" s="196" t="s">
        <v>212</v>
      </c>
      <c r="D17" s="197" t="s">
        <v>213</v>
      </c>
      <c r="E17" s="197" t="s">
        <v>103</v>
      </c>
      <c r="F17" s="197" t="s">
        <v>104</v>
      </c>
      <c r="G17" s="197" t="s">
        <v>214</v>
      </c>
      <c r="H17" s="197" t="s">
        <v>215</v>
      </c>
      <c r="I17" s="204">
        <v>20496</v>
      </c>
      <c r="J17" s="204">
        <v>20496</v>
      </c>
      <c r="K17" s="205"/>
      <c r="L17" s="199"/>
      <c r="M17" s="204">
        <v>20496</v>
      </c>
      <c r="N17" s="199"/>
      <c r="O17" s="205"/>
      <c r="P17" s="205"/>
      <c r="Q17" s="205"/>
      <c r="R17" s="205"/>
      <c r="S17" s="205"/>
      <c r="T17" s="205"/>
      <c r="U17" s="205"/>
      <c r="V17" s="205"/>
      <c r="W17" s="205"/>
      <c r="X17" s="186"/>
    </row>
    <row r="18" customHeight="true" spans="1:24">
      <c r="A18" s="195" t="s">
        <v>71</v>
      </c>
      <c r="B18" s="195" t="s">
        <v>71</v>
      </c>
      <c r="C18" s="196" t="s">
        <v>212</v>
      </c>
      <c r="D18" s="197" t="s">
        <v>213</v>
      </c>
      <c r="E18" s="197" t="s">
        <v>103</v>
      </c>
      <c r="F18" s="197" t="s">
        <v>104</v>
      </c>
      <c r="G18" s="197" t="s">
        <v>214</v>
      </c>
      <c r="H18" s="197" t="s">
        <v>215</v>
      </c>
      <c r="I18" s="204">
        <v>96648</v>
      </c>
      <c r="J18" s="204">
        <v>96648</v>
      </c>
      <c r="K18" s="205"/>
      <c r="L18" s="199"/>
      <c r="M18" s="204">
        <v>96648</v>
      </c>
      <c r="N18" s="199"/>
      <c r="O18" s="205"/>
      <c r="P18" s="205"/>
      <c r="Q18" s="205"/>
      <c r="R18" s="205"/>
      <c r="S18" s="205"/>
      <c r="T18" s="205"/>
      <c r="U18" s="205"/>
      <c r="V18" s="205"/>
      <c r="W18" s="205"/>
      <c r="X18" s="186"/>
    </row>
    <row r="19" customHeight="true" spans="1:24">
      <c r="A19" s="195" t="s">
        <v>71</v>
      </c>
      <c r="B19" s="195" t="s">
        <v>71</v>
      </c>
      <c r="C19" s="265" t="s">
        <v>216</v>
      </c>
      <c r="D19" s="197" t="s">
        <v>217</v>
      </c>
      <c r="E19" s="197" t="s">
        <v>103</v>
      </c>
      <c r="F19" s="197" t="s">
        <v>104</v>
      </c>
      <c r="G19" s="197" t="s">
        <v>218</v>
      </c>
      <c r="H19" s="197" t="s">
        <v>219</v>
      </c>
      <c r="I19" s="204">
        <v>140000</v>
      </c>
      <c r="J19" s="204">
        <v>140000</v>
      </c>
      <c r="K19" s="205"/>
      <c r="L19" s="199"/>
      <c r="M19" s="204">
        <v>140000</v>
      </c>
      <c r="N19" s="199"/>
      <c r="O19" s="205"/>
      <c r="P19" s="205"/>
      <c r="Q19" s="205"/>
      <c r="R19" s="205"/>
      <c r="S19" s="205"/>
      <c r="T19" s="205"/>
      <c r="U19" s="205"/>
      <c r="V19" s="205"/>
      <c r="W19" s="205"/>
      <c r="X19" s="186"/>
    </row>
    <row r="20" customHeight="true" spans="1:24">
      <c r="A20" s="195" t="s">
        <v>71</v>
      </c>
      <c r="B20" s="195" t="s">
        <v>71</v>
      </c>
      <c r="C20" s="265" t="s">
        <v>216</v>
      </c>
      <c r="D20" s="197" t="s">
        <v>217</v>
      </c>
      <c r="E20" s="197" t="s">
        <v>103</v>
      </c>
      <c r="F20" s="197" t="s">
        <v>104</v>
      </c>
      <c r="G20" s="197" t="s">
        <v>218</v>
      </c>
      <c r="H20" s="197" t="s">
        <v>219</v>
      </c>
      <c r="I20" s="204">
        <v>149760</v>
      </c>
      <c r="J20" s="204">
        <v>149760</v>
      </c>
      <c r="K20" s="205"/>
      <c r="L20" s="199"/>
      <c r="M20" s="204">
        <v>149760</v>
      </c>
      <c r="N20" s="199"/>
      <c r="O20" s="205"/>
      <c r="P20" s="205"/>
      <c r="Q20" s="205"/>
      <c r="R20" s="205"/>
      <c r="S20" s="205"/>
      <c r="T20" s="205"/>
      <c r="U20" s="205"/>
      <c r="V20" s="205"/>
      <c r="W20" s="205"/>
      <c r="X20" s="186"/>
    </row>
    <row r="21" customHeight="true" spans="1:24">
      <c r="A21" s="195" t="s">
        <v>71</v>
      </c>
      <c r="B21" s="195" t="s">
        <v>71</v>
      </c>
      <c r="C21" s="265" t="s">
        <v>220</v>
      </c>
      <c r="D21" s="197" t="s">
        <v>221</v>
      </c>
      <c r="E21" s="197" t="s">
        <v>103</v>
      </c>
      <c r="F21" s="197" t="s">
        <v>104</v>
      </c>
      <c r="G21" s="197" t="s">
        <v>218</v>
      </c>
      <c r="H21" s="197" t="s">
        <v>219</v>
      </c>
      <c r="I21" s="204">
        <v>282348</v>
      </c>
      <c r="J21" s="204">
        <v>282348</v>
      </c>
      <c r="K21" s="205"/>
      <c r="L21" s="199"/>
      <c r="M21" s="204">
        <v>282348</v>
      </c>
      <c r="N21" s="199"/>
      <c r="O21" s="205"/>
      <c r="P21" s="205"/>
      <c r="Q21" s="205"/>
      <c r="R21" s="205"/>
      <c r="S21" s="205"/>
      <c r="T21" s="205"/>
      <c r="U21" s="205"/>
      <c r="V21" s="205"/>
      <c r="W21" s="205"/>
      <c r="X21" s="186"/>
    </row>
    <row r="22" customHeight="true" spans="1:24">
      <c r="A22" s="195" t="s">
        <v>71</v>
      </c>
      <c r="B22" s="195" t="s">
        <v>71</v>
      </c>
      <c r="C22" s="265" t="s">
        <v>220</v>
      </c>
      <c r="D22" s="197" t="s">
        <v>221</v>
      </c>
      <c r="E22" s="197" t="s">
        <v>103</v>
      </c>
      <c r="F22" s="197" t="s">
        <v>104</v>
      </c>
      <c r="G22" s="197" t="s">
        <v>218</v>
      </c>
      <c r="H22" s="197" t="s">
        <v>219</v>
      </c>
      <c r="I22" s="204">
        <v>78600</v>
      </c>
      <c r="J22" s="204">
        <v>78600</v>
      </c>
      <c r="K22" s="205"/>
      <c r="L22" s="199"/>
      <c r="M22" s="204">
        <v>78600</v>
      </c>
      <c r="N22" s="199"/>
      <c r="O22" s="205"/>
      <c r="P22" s="205"/>
      <c r="Q22" s="205"/>
      <c r="R22" s="205"/>
      <c r="S22" s="205"/>
      <c r="T22" s="205"/>
      <c r="U22" s="205"/>
      <c r="V22" s="205"/>
      <c r="W22" s="205"/>
      <c r="X22" s="186"/>
    </row>
    <row r="23" customHeight="true" spans="1:24">
      <c r="A23" s="195" t="s">
        <v>71</v>
      </c>
      <c r="B23" s="195" t="s">
        <v>71</v>
      </c>
      <c r="C23" s="265" t="s">
        <v>220</v>
      </c>
      <c r="D23" s="197" t="s">
        <v>221</v>
      </c>
      <c r="E23" s="197" t="s">
        <v>103</v>
      </c>
      <c r="F23" s="197" t="s">
        <v>104</v>
      </c>
      <c r="G23" s="197" t="s">
        <v>218</v>
      </c>
      <c r="H23" s="197" t="s">
        <v>219</v>
      </c>
      <c r="I23" s="204">
        <v>367152</v>
      </c>
      <c r="J23" s="204">
        <v>367152</v>
      </c>
      <c r="K23" s="205"/>
      <c r="L23" s="199"/>
      <c r="M23" s="204">
        <v>367152</v>
      </c>
      <c r="N23" s="199"/>
      <c r="O23" s="205"/>
      <c r="P23" s="205"/>
      <c r="Q23" s="205"/>
      <c r="R23" s="205"/>
      <c r="S23" s="205"/>
      <c r="T23" s="205"/>
      <c r="U23" s="205"/>
      <c r="V23" s="205"/>
      <c r="W23" s="205"/>
      <c r="X23" s="186"/>
    </row>
    <row r="24" customHeight="true" spans="1:24">
      <c r="A24" s="195" t="s">
        <v>71</v>
      </c>
      <c r="B24" s="195" t="s">
        <v>71</v>
      </c>
      <c r="C24" s="265" t="s">
        <v>220</v>
      </c>
      <c r="D24" s="197" t="s">
        <v>221</v>
      </c>
      <c r="E24" s="197" t="s">
        <v>103</v>
      </c>
      <c r="F24" s="197" t="s">
        <v>104</v>
      </c>
      <c r="G24" s="197" t="s">
        <v>218</v>
      </c>
      <c r="H24" s="197" t="s">
        <v>219</v>
      </c>
      <c r="I24" s="204">
        <v>23529</v>
      </c>
      <c r="J24" s="204">
        <v>23529</v>
      </c>
      <c r="K24" s="205"/>
      <c r="L24" s="199"/>
      <c r="M24" s="204">
        <v>23529</v>
      </c>
      <c r="N24" s="199"/>
      <c r="O24" s="205"/>
      <c r="P24" s="205"/>
      <c r="Q24" s="205"/>
      <c r="R24" s="205"/>
      <c r="S24" s="205"/>
      <c r="T24" s="205"/>
      <c r="U24" s="205"/>
      <c r="V24" s="205"/>
      <c r="W24" s="205"/>
      <c r="X24" s="186"/>
    </row>
    <row r="25" customHeight="true" spans="1:24">
      <c r="A25" s="195" t="s">
        <v>71</v>
      </c>
      <c r="B25" s="195" t="s">
        <v>71</v>
      </c>
      <c r="C25" s="196" t="s">
        <v>222</v>
      </c>
      <c r="D25" s="197" t="s">
        <v>223</v>
      </c>
      <c r="E25" s="197" t="s">
        <v>113</v>
      </c>
      <c r="F25" s="197" t="s">
        <v>114</v>
      </c>
      <c r="G25" s="197" t="s">
        <v>224</v>
      </c>
      <c r="H25" s="197" t="s">
        <v>223</v>
      </c>
      <c r="I25" s="204">
        <v>242820</v>
      </c>
      <c r="J25" s="204">
        <v>242820</v>
      </c>
      <c r="K25" s="205"/>
      <c r="L25" s="199"/>
      <c r="M25" s="204">
        <v>242820</v>
      </c>
      <c r="N25" s="199"/>
      <c r="O25" s="205"/>
      <c r="P25" s="205"/>
      <c r="Q25" s="205"/>
      <c r="R25" s="205"/>
      <c r="S25" s="205"/>
      <c r="T25" s="205"/>
      <c r="U25" s="205"/>
      <c r="V25" s="205"/>
      <c r="W25" s="205"/>
      <c r="X25" s="186"/>
    </row>
    <row r="26" customHeight="true" spans="1:24">
      <c r="A26" s="195" t="s">
        <v>71</v>
      </c>
      <c r="B26" s="195" t="s">
        <v>71</v>
      </c>
      <c r="C26" s="196" t="s">
        <v>222</v>
      </c>
      <c r="D26" s="197" t="s">
        <v>223</v>
      </c>
      <c r="E26" s="197" t="s">
        <v>121</v>
      </c>
      <c r="F26" s="197" t="s">
        <v>122</v>
      </c>
      <c r="G26" s="197" t="s">
        <v>224</v>
      </c>
      <c r="H26" s="197" t="s">
        <v>223</v>
      </c>
      <c r="I26" s="204">
        <v>60949</v>
      </c>
      <c r="J26" s="204">
        <v>60949</v>
      </c>
      <c r="K26" s="205"/>
      <c r="L26" s="199"/>
      <c r="M26" s="204">
        <v>60949</v>
      </c>
      <c r="N26" s="199"/>
      <c r="O26" s="205"/>
      <c r="P26" s="205"/>
      <c r="Q26" s="205"/>
      <c r="R26" s="205"/>
      <c r="S26" s="205"/>
      <c r="T26" s="205"/>
      <c r="U26" s="205"/>
      <c r="V26" s="205"/>
      <c r="W26" s="205"/>
      <c r="X26" s="186"/>
    </row>
    <row r="27" customHeight="true" spans="1:24">
      <c r="A27" s="195" t="s">
        <v>71</v>
      </c>
      <c r="B27" s="195" t="s">
        <v>71</v>
      </c>
      <c r="C27" s="196" t="s">
        <v>222</v>
      </c>
      <c r="D27" s="197" t="s">
        <v>223</v>
      </c>
      <c r="E27" s="197" t="s">
        <v>125</v>
      </c>
      <c r="F27" s="197" t="s">
        <v>126</v>
      </c>
      <c r="G27" s="197" t="s">
        <v>224</v>
      </c>
      <c r="H27" s="197" t="s">
        <v>223</v>
      </c>
      <c r="I27" s="204">
        <v>64571</v>
      </c>
      <c r="J27" s="204">
        <v>64571</v>
      </c>
      <c r="K27" s="205"/>
      <c r="L27" s="199"/>
      <c r="M27" s="204">
        <v>64571</v>
      </c>
      <c r="N27" s="199"/>
      <c r="O27" s="205"/>
      <c r="P27" s="205"/>
      <c r="Q27" s="205"/>
      <c r="R27" s="205"/>
      <c r="S27" s="205"/>
      <c r="T27" s="205"/>
      <c r="U27" s="205"/>
      <c r="V27" s="205"/>
      <c r="W27" s="205"/>
      <c r="X27" s="186"/>
    </row>
    <row r="28" customHeight="true" spans="1:24">
      <c r="A28" s="195" t="s">
        <v>71</v>
      </c>
      <c r="B28" s="195" t="s">
        <v>71</v>
      </c>
      <c r="C28" s="196" t="s">
        <v>222</v>
      </c>
      <c r="D28" s="197" t="s">
        <v>223</v>
      </c>
      <c r="E28" s="197" t="s">
        <v>103</v>
      </c>
      <c r="F28" s="197" t="s">
        <v>104</v>
      </c>
      <c r="G28" s="197" t="s">
        <v>224</v>
      </c>
      <c r="H28" s="197" t="s">
        <v>223</v>
      </c>
      <c r="I28" s="204">
        <v>980.76</v>
      </c>
      <c r="J28" s="204">
        <v>980.76</v>
      </c>
      <c r="K28" s="205"/>
      <c r="L28" s="199"/>
      <c r="M28" s="204">
        <v>980.76</v>
      </c>
      <c r="N28" s="199"/>
      <c r="O28" s="205"/>
      <c r="P28" s="205"/>
      <c r="Q28" s="205"/>
      <c r="R28" s="205"/>
      <c r="S28" s="205"/>
      <c r="T28" s="205"/>
      <c r="U28" s="205"/>
      <c r="V28" s="205"/>
      <c r="W28" s="205"/>
      <c r="X28" s="186"/>
    </row>
    <row r="29" customHeight="true" spans="1:24">
      <c r="A29" s="195" t="s">
        <v>71</v>
      </c>
      <c r="B29" s="195" t="s">
        <v>71</v>
      </c>
      <c r="C29" s="196" t="s">
        <v>222</v>
      </c>
      <c r="D29" s="197" t="s">
        <v>223</v>
      </c>
      <c r="E29" s="197" t="s">
        <v>127</v>
      </c>
      <c r="F29" s="197" t="s">
        <v>128</v>
      </c>
      <c r="G29" s="197" t="s">
        <v>224</v>
      </c>
      <c r="H29" s="197" t="s">
        <v>223</v>
      </c>
      <c r="I29" s="204">
        <v>2594.88</v>
      </c>
      <c r="J29" s="204">
        <v>2594.88</v>
      </c>
      <c r="K29" s="205"/>
      <c r="L29" s="199"/>
      <c r="M29" s="204">
        <v>2594.88</v>
      </c>
      <c r="N29" s="199"/>
      <c r="O29" s="205"/>
      <c r="P29" s="205"/>
      <c r="Q29" s="205"/>
      <c r="R29" s="205"/>
      <c r="S29" s="205"/>
      <c r="T29" s="205"/>
      <c r="U29" s="205"/>
      <c r="V29" s="205"/>
      <c r="W29" s="205"/>
      <c r="X29" s="186"/>
    </row>
    <row r="30" customHeight="true" spans="1:24">
      <c r="A30" s="195" t="s">
        <v>71</v>
      </c>
      <c r="B30" s="195" t="s">
        <v>71</v>
      </c>
      <c r="C30" s="196" t="s">
        <v>222</v>
      </c>
      <c r="D30" s="197" t="s">
        <v>223</v>
      </c>
      <c r="E30" s="197" t="s">
        <v>127</v>
      </c>
      <c r="F30" s="197" t="s">
        <v>128</v>
      </c>
      <c r="G30" s="197" t="s">
        <v>224</v>
      </c>
      <c r="H30" s="197" t="s">
        <v>223</v>
      </c>
      <c r="I30" s="204">
        <v>6201</v>
      </c>
      <c r="J30" s="204">
        <v>6201</v>
      </c>
      <c r="K30" s="205"/>
      <c r="L30" s="199"/>
      <c r="M30" s="204">
        <v>6201</v>
      </c>
      <c r="N30" s="199"/>
      <c r="O30" s="205"/>
      <c r="P30" s="205"/>
      <c r="Q30" s="205"/>
      <c r="R30" s="205"/>
      <c r="S30" s="205"/>
      <c r="T30" s="205"/>
      <c r="U30" s="205"/>
      <c r="V30" s="205"/>
      <c r="W30" s="205"/>
      <c r="X30" s="186"/>
    </row>
    <row r="31" customHeight="true" spans="1:24">
      <c r="A31" s="195" t="s">
        <v>71</v>
      </c>
      <c r="B31" s="195" t="s">
        <v>71</v>
      </c>
      <c r="C31" s="196" t="s">
        <v>222</v>
      </c>
      <c r="D31" s="197" t="s">
        <v>223</v>
      </c>
      <c r="E31" s="197" t="s">
        <v>123</v>
      </c>
      <c r="F31" s="197" t="s">
        <v>124</v>
      </c>
      <c r="G31" s="197" t="s">
        <v>210</v>
      </c>
      <c r="H31" s="197" t="s">
        <v>211</v>
      </c>
      <c r="I31" s="204">
        <v>43535</v>
      </c>
      <c r="J31" s="204">
        <v>43535</v>
      </c>
      <c r="K31" s="205"/>
      <c r="L31" s="199"/>
      <c r="M31" s="204">
        <v>43535</v>
      </c>
      <c r="N31" s="199"/>
      <c r="O31" s="205"/>
      <c r="P31" s="205"/>
      <c r="Q31" s="205"/>
      <c r="R31" s="205"/>
      <c r="S31" s="205"/>
      <c r="T31" s="205"/>
      <c r="U31" s="205"/>
      <c r="V31" s="205"/>
      <c r="W31" s="205"/>
      <c r="X31" s="186"/>
    </row>
    <row r="32" customHeight="true" spans="1:24">
      <c r="A32" s="195" t="s">
        <v>71</v>
      </c>
      <c r="B32" s="195" t="s">
        <v>71</v>
      </c>
      <c r="C32" s="265" t="s">
        <v>225</v>
      </c>
      <c r="D32" s="197" t="s">
        <v>226</v>
      </c>
      <c r="E32" s="197" t="s">
        <v>103</v>
      </c>
      <c r="F32" s="197" t="s">
        <v>104</v>
      </c>
      <c r="G32" s="197" t="s">
        <v>204</v>
      </c>
      <c r="H32" s="197" t="s">
        <v>205</v>
      </c>
      <c r="I32" s="204">
        <v>14693.5</v>
      </c>
      <c r="J32" s="204">
        <v>14693.5</v>
      </c>
      <c r="K32" s="205"/>
      <c r="L32" s="199"/>
      <c r="M32" s="204">
        <v>14693.5</v>
      </c>
      <c r="N32" s="199"/>
      <c r="O32" s="205"/>
      <c r="P32" s="205"/>
      <c r="Q32" s="205"/>
      <c r="R32" s="205"/>
      <c r="S32" s="205"/>
      <c r="T32" s="205"/>
      <c r="U32" s="205"/>
      <c r="V32" s="205"/>
      <c r="W32" s="205"/>
      <c r="X32" s="186"/>
    </row>
    <row r="33" customHeight="true" spans="1:24">
      <c r="A33" s="195" t="s">
        <v>71</v>
      </c>
      <c r="B33" s="195" t="s">
        <v>71</v>
      </c>
      <c r="C33" s="196" t="s">
        <v>227</v>
      </c>
      <c r="D33" s="197" t="s">
        <v>228</v>
      </c>
      <c r="E33" s="197" t="s">
        <v>103</v>
      </c>
      <c r="F33" s="197" t="s">
        <v>104</v>
      </c>
      <c r="G33" s="197" t="s">
        <v>202</v>
      </c>
      <c r="H33" s="197" t="s">
        <v>203</v>
      </c>
      <c r="I33" s="204">
        <v>600</v>
      </c>
      <c r="J33" s="204">
        <v>600</v>
      </c>
      <c r="K33" s="205"/>
      <c r="L33" s="199"/>
      <c r="M33" s="204">
        <v>600</v>
      </c>
      <c r="N33" s="199"/>
      <c r="O33" s="205"/>
      <c r="P33" s="205"/>
      <c r="Q33" s="205"/>
      <c r="R33" s="205"/>
      <c r="S33" s="205"/>
      <c r="T33" s="205"/>
      <c r="U33" s="205"/>
      <c r="V33" s="205"/>
      <c r="W33" s="205"/>
      <c r="X33" s="186"/>
    </row>
    <row r="34" customHeight="true" spans="1:24">
      <c r="A34" s="195" t="s">
        <v>71</v>
      </c>
      <c r="B34" s="195" t="s">
        <v>71</v>
      </c>
      <c r="C34" s="265" t="s">
        <v>229</v>
      </c>
      <c r="D34" s="197" t="s">
        <v>230</v>
      </c>
      <c r="E34" s="197" t="s">
        <v>103</v>
      </c>
      <c r="F34" s="197" t="s">
        <v>104</v>
      </c>
      <c r="G34" s="197" t="s">
        <v>202</v>
      </c>
      <c r="H34" s="197" t="s">
        <v>203</v>
      </c>
      <c r="I34" s="204">
        <v>2400</v>
      </c>
      <c r="J34" s="204">
        <v>2400</v>
      </c>
      <c r="K34" s="205"/>
      <c r="L34" s="199"/>
      <c r="M34" s="204">
        <v>2400</v>
      </c>
      <c r="N34" s="199"/>
      <c r="O34" s="205"/>
      <c r="P34" s="205"/>
      <c r="Q34" s="205"/>
      <c r="R34" s="205"/>
      <c r="S34" s="205"/>
      <c r="T34" s="205"/>
      <c r="U34" s="205"/>
      <c r="V34" s="205"/>
      <c r="W34" s="205"/>
      <c r="X34" s="186"/>
    </row>
    <row r="35" customHeight="true" spans="1:24">
      <c r="A35" s="195" t="s">
        <v>71</v>
      </c>
      <c r="B35" s="195" t="s">
        <v>71</v>
      </c>
      <c r="C35" s="265" t="s">
        <v>231</v>
      </c>
      <c r="D35" s="197" t="s">
        <v>232</v>
      </c>
      <c r="E35" s="197" t="s">
        <v>115</v>
      </c>
      <c r="F35" s="197" t="s">
        <v>116</v>
      </c>
      <c r="G35" s="197" t="s">
        <v>233</v>
      </c>
      <c r="H35" s="197" t="s">
        <v>234</v>
      </c>
      <c r="I35" s="204">
        <v>10800</v>
      </c>
      <c r="J35" s="204">
        <v>10800</v>
      </c>
      <c r="K35" s="205"/>
      <c r="L35" s="199"/>
      <c r="M35" s="204">
        <v>10800</v>
      </c>
      <c r="N35" s="199"/>
      <c r="O35" s="205"/>
      <c r="P35" s="205"/>
      <c r="Q35" s="205"/>
      <c r="R35" s="205"/>
      <c r="S35" s="205"/>
      <c r="T35" s="205"/>
      <c r="U35" s="205"/>
      <c r="V35" s="205"/>
      <c r="W35" s="205"/>
      <c r="X35" s="186"/>
    </row>
    <row r="36" customHeight="true" spans="1:24">
      <c r="A36" s="195" t="s">
        <v>71</v>
      </c>
      <c r="B36" s="195" t="s">
        <v>71</v>
      </c>
      <c r="C36" s="265" t="s">
        <v>231</v>
      </c>
      <c r="D36" s="197" t="s">
        <v>232</v>
      </c>
      <c r="E36" s="197" t="s">
        <v>115</v>
      </c>
      <c r="F36" s="197" t="s">
        <v>116</v>
      </c>
      <c r="G36" s="197" t="s">
        <v>233</v>
      </c>
      <c r="H36" s="197" t="s">
        <v>234</v>
      </c>
      <c r="I36" s="204">
        <v>14400</v>
      </c>
      <c r="J36" s="204">
        <v>14400</v>
      </c>
      <c r="K36" s="205"/>
      <c r="L36" s="199"/>
      <c r="M36" s="204">
        <v>14400</v>
      </c>
      <c r="N36" s="199"/>
      <c r="O36" s="205"/>
      <c r="P36" s="205"/>
      <c r="Q36" s="205"/>
      <c r="R36" s="205"/>
      <c r="S36" s="205"/>
      <c r="T36" s="205"/>
      <c r="U36" s="205"/>
      <c r="V36" s="205"/>
      <c r="W36" s="205"/>
      <c r="X36" s="186"/>
    </row>
    <row r="37" customHeight="true" spans="1:24">
      <c r="A37" s="195" t="s">
        <v>71</v>
      </c>
      <c r="B37" s="195" t="s">
        <v>71</v>
      </c>
      <c r="C37" s="265" t="s">
        <v>235</v>
      </c>
      <c r="D37" s="197" t="s">
        <v>236</v>
      </c>
      <c r="E37" s="197" t="s">
        <v>103</v>
      </c>
      <c r="F37" s="197" t="s">
        <v>104</v>
      </c>
      <c r="G37" s="197" t="s">
        <v>210</v>
      </c>
      <c r="H37" s="197" t="s">
        <v>211</v>
      </c>
      <c r="I37" s="204">
        <v>165576</v>
      </c>
      <c r="J37" s="204">
        <v>165576</v>
      </c>
      <c r="K37" s="205"/>
      <c r="L37" s="199"/>
      <c r="M37" s="204">
        <v>165576</v>
      </c>
      <c r="N37" s="199"/>
      <c r="O37" s="205"/>
      <c r="P37" s="205"/>
      <c r="Q37" s="205"/>
      <c r="R37" s="205"/>
      <c r="S37" s="205"/>
      <c r="T37" s="205"/>
      <c r="U37" s="205"/>
      <c r="V37" s="205"/>
      <c r="W37" s="205"/>
      <c r="X37" s="186"/>
    </row>
    <row r="38" customHeight="true" spans="1:24">
      <c r="A38" s="195" t="s">
        <v>71</v>
      </c>
      <c r="B38" s="195" t="s">
        <v>71</v>
      </c>
      <c r="C38" s="265" t="s">
        <v>235</v>
      </c>
      <c r="D38" s="197" t="s">
        <v>236</v>
      </c>
      <c r="E38" s="197" t="s">
        <v>103</v>
      </c>
      <c r="F38" s="197" t="s">
        <v>104</v>
      </c>
      <c r="G38" s="197" t="s">
        <v>210</v>
      </c>
      <c r="H38" s="197" t="s">
        <v>211</v>
      </c>
      <c r="I38" s="204">
        <v>94716</v>
      </c>
      <c r="J38" s="204">
        <v>94716</v>
      </c>
      <c r="K38" s="205"/>
      <c r="L38" s="199"/>
      <c r="M38" s="204">
        <v>94716</v>
      </c>
      <c r="N38" s="199"/>
      <c r="O38" s="205"/>
      <c r="P38" s="205"/>
      <c r="Q38" s="205"/>
      <c r="R38" s="205"/>
      <c r="S38" s="205"/>
      <c r="T38" s="205"/>
      <c r="U38" s="205"/>
      <c r="V38" s="205"/>
      <c r="W38" s="205"/>
      <c r="X38" s="186"/>
    </row>
    <row r="39" customHeight="true" spans="1:24">
      <c r="A39" s="195" t="s">
        <v>71</v>
      </c>
      <c r="B39" s="195" t="s">
        <v>71</v>
      </c>
      <c r="C39" s="265" t="s">
        <v>235</v>
      </c>
      <c r="D39" s="197" t="s">
        <v>236</v>
      </c>
      <c r="E39" s="197" t="s">
        <v>103</v>
      </c>
      <c r="F39" s="197" t="s">
        <v>104</v>
      </c>
      <c r="G39" s="197" t="s">
        <v>210</v>
      </c>
      <c r="H39" s="197" t="s">
        <v>211</v>
      </c>
      <c r="I39" s="204">
        <v>13798</v>
      </c>
      <c r="J39" s="204">
        <v>13798</v>
      </c>
      <c r="K39" s="205"/>
      <c r="L39" s="199"/>
      <c r="M39" s="204">
        <v>13798</v>
      </c>
      <c r="N39" s="199"/>
      <c r="O39" s="205"/>
      <c r="P39" s="205"/>
      <c r="Q39" s="205"/>
      <c r="R39" s="205"/>
      <c r="S39" s="205"/>
      <c r="T39" s="205"/>
      <c r="U39" s="205"/>
      <c r="V39" s="205"/>
      <c r="W39" s="205"/>
      <c r="X39" s="186"/>
    </row>
    <row r="40" customHeight="true" spans="1:24">
      <c r="A40" s="195" t="s">
        <v>71</v>
      </c>
      <c r="B40" s="195" t="s">
        <v>71</v>
      </c>
      <c r="C40" s="265" t="s">
        <v>235</v>
      </c>
      <c r="D40" s="197" t="s">
        <v>236</v>
      </c>
      <c r="E40" s="197" t="s">
        <v>103</v>
      </c>
      <c r="F40" s="197" t="s">
        <v>104</v>
      </c>
      <c r="G40" s="197" t="s">
        <v>210</v>
      </c>
      <c r="H40" s="197" t="s">
        <v>211</v>
      </c>
      <c r="I40" s="204">
        <v>88740</v>
      </c>
      <c r="J40" s="204">
        <v>88740</v>
      </c>
      <c r="K40" s="205"/>
      <c r="L40" s="199"/>
      <c r="M40" s="204">
        <v>88740</v>
      </c>
      <c r="N40" s="199"/>
      <c r="O40" s="205"/>
      <c r="P40" s="205"/>
      <c r="Q40" s="205"/>
      <c r="R40" s="205"/>
      <c r="S40" s="205"/>
      <c r="T40" s="205"/>
      <c r="U40" s="205"/>
      <c r="V40" s="205"/>
      <c r="W40" s="205"/>
      <c r="X40" s="186"/>
    </row>
    <row r="41" customHeight="true" spans="1:24">
      <c r="A41" s="195" t="s">
        <v>71</v>
      </c>
      <c r="B41" s="195" t="s">
        <v>71</v>
      </c>
      <c r="C41" s="265" t="s">
        <v>235</v>
      </c>
      <c r="D41" s="197" t="s">
        <v>236</v>
      </c>
      <c r="E41" s="197" t="s">
        <v>103</v>
      </c>
      <c r="F41" s="197" t="s">
        <v>104</v>
      </c>
      <c r="G41" s="197" t="s">
        <v>210</v>
      </c>
      <c r="H41" s="197" t="s">
        <v>211</v>
      </c>
      <c r="I41" s="204">
        <v>46620</v>
      </c>
      <c r="J41" s="204">
        <v>46620</v>
      </c>
      <c r="K41" s="205"/>
      <c r="L41" s="199"/>
      <c r="M41" s="204">
        <v>46620</v>
      </c>
      <c r="N41" s="199"/>
      <c r="O41" s="205"/>
      <c r="P41" s="205"/>
      <c r="Q41" s="205"/>
      <c r="R41" s="205"/>
      <c r="S41" s="205"/>
      <c r="T41" s="205"/>
      <c r="U41" s="205"/>
      <c r="V41" s="205"/>
      <c r="W41" s="205"/>
      <c r="X41" s="186"/>
    </row>
    <row r="42" customHeight="true" spans="1:24">
      <c r="A42" s="195" t="s">
        <v>71</v>
      </c>
      <c r="B42" s="195" t="s">
        <v>71</v>
      </c>
      <c r="C42" s="265" t="s">
        <v>237</v>
      </c>
      <c r="D42" s="197" t="s">
        <v>238</v>
      </c>
      <c r="E42" s="197" t="s">
        <v>103</v>
      </c>
      <c r="F42" s="197" t="s">
        <v>104</v>
      </c>
      <c r="G42" s="197" t="s">
        <v>202</v>
      </c>
      <c r="H42" s="197" t="s">
        <v>203</v>
      </c>
      <c r="I42" s="204">
        <v>61800</v>
      </c>
      <c r="J42" s="204">
        <v>61800</v>
      </c>
      <c r="K42" s="205"/>
      <c r="L42" s="199"/>
      <c r="M42" s="204">
        <v>61800</v>
      </c>
      <c r="N42" s="199"/>
      <c r="O42" s="205"/>
      <c r="P42" s="205"/>
      <c r="Q42" s="205"/>
      <c r="R42" s="205"/>
      <c r="S42" s="205"/>
      <c r="T42" s="205"/>
      <c r="U42" s="205"/>
      <c r="V42" s="205"/>
      <c r="W42" s="205"/>
      <c r="X42" s="186"/>
    </row>
    <row r="43" customHeight="true" spans="1:24">
      <c r="A43" s="195" t="s">
        <v>71</v>
      </c>
      <c r="B43" s="195" t="s">
        <v>71</v>
      </c>
      <c r="C43" s="265" t="s">
        <v>239</v>
      </c>
      <c r="D43" s="197" t="s">
        <v>240</v>
      </c>
      <c r="E43" s="197" t="s">
        <v>103</v>
      </c>
      <c r="F43" s="197" t="s">
        <v>104</v>
      </c>
      <c r="G43" s="197" t="s">
        <v>241</v>
      </c>
      <c r="H43" s="197" t="s">
        <v>242</v>
      </c>
      <c r="I43" s="204">
        <v>22000</v>
      </c>
      <c r="J43" s="204">
        <v>22000</v>
      </c>
      <c r="K43" s="205"/>
      <c r="L43" s="199"/>
      <c r="M43" s="204">
        <v>22000</v>
      </c>
      <c r="N43" s="199"/>
      <c r="O43" s="205"/>
      <c r="P43" s="205"/>
      <c r="Q43" s="205"/>
      <c r="R43" s="205"/>
      <c r="S43" s="205"/>
      <c r="T43" s="205"/>
      <c r="U43" s="205"/>
      <c r="V43" s="205"/>
      <c r="W43" s="205"/>
      <c r="X43" s="186"/>
    </row>
    <row r="44" customHeight="true" spans="1:24">
      <c r="A44" s="195" t="s">
        <v>71</v>
      </c>
      <c r="B44" s="195" t="s">
        <v>71</v>
      </c>
      <c r="C44" s="265" t="s">
        <v>243</v>
      </c>
      <c r="D44" s="197" t="s">
        <v>134</v>
      </c>
      <c r="E44" s="197" t="s">
        <v>133</v>
      </c>
      <c r="F44" s="197" t="s">
        <v>134</v>
      </c>
      <c r="G44" s="197" t="s">
        <v>244</v>
      </c>
      <c r="H44" s="197" t="s">
        <v>134</v>
      </c>
      <c r="I44" s="204">
        <v>197952</v>
      </c>
      <c r="J44" s="204">
        <v>197952</v>
      </c>
      <c r="K44" s="205"/>
      <c r="L44" s="199"/>
      <c r="M44" s="204">
        <v>197952</v>
      </c>
      <c r="N44" s="199"/>
      <c r="O44" s="205"/>
      <c r="P44" s="205"/>
      <c r="Q44" s="205"/>
      <c r="R44" s="205"/>
      <c r="S44" s="205"/>
      <c r="T44" s="205"/>
      <c r="U44" s="205"/>
      <c r="V44" s="205"/>
      <c r="W44" s="205"/>
      <c r="X44" s="186"/>
    </row>
    <row r="45" customHeight="true" spans="1:24">
      <c r="A45" s="195" t="s">
        <v>71</v>
      </c>
      <c r="B45" s="195" t="s">
        <v>71</v>
      </c>
      <c r="C45" s="265" t="s">
        <v>245</v>
      </c>
      <c r="D45" s="197" t="s">
        <v>246</v>
      </c>
      <c r="E45" s="197" t="s">
        <v>103</v>
      </c>
      <c r="F45" s="197" t="s">
        <v>104</v>
      </c>
      <c r="G45" s="197" t="s">
        <v>202</v>
      </c>
      <c r="H45" s="197" t="s">
        <v>203</v>
      </c>
      <c r="I45" s="204">
        <v>19250</v>
      </c>
      <c r="J45" s="204">
        <v>19250</v>
      </c>
      <c r="K45" s="205"/>
      <c r="L45" s="199"/>
      <c r="M45" s="204">
        <v>19250</v>
      </c>
      <c r="N45" s="199"/>
      <c r="O45" s="205"/>
      <c r="P45" s="205"/>
      <c r="Q45" s="205"/>
      <c r="R45" s="205"/>
      <c r="S45" s="205"/>
      <c r="T45" s="205"/>
      <c r="U45" s="205"/>
      <c r="V45" s="205"/>
      <c r="W45" s="205"/>
      <c r="X45" s="186"/>
    </row>
    <row r="46" customHeight="true" spans="1:24">
      <c r="A46" s="195" t="s">
        <v>71</v>
      </c>
      <c r="B46" s="195" t="s">
        <v>71</v>
      </c>
      <c r="C46" s="265" t="s">
        <v>245</v>
      </c>
      <c r="D46" s="197" t="s">
        <v>246</v>
      </c>
      <c r="E46" s="197" t="s">
        <v>103</v>
      </c>
      <c r="F46" s="197" t="s">
        <v>104</v>
      </c>
      <c r="G46" s="197" t="s">
        <v>202</v>
      </c>
      <c r="H46" s="197" t="s">
        <v>203</v>
      </c>
      <c r="I46" s="204">
        <v>2800</v>
      </c>
      <c r="J46" s="204">
        <v>2800</v>
      </c>
      <c r="K46" s="205"/>
      <c r="L46" s="199"/>
      <c r="M46" s="204">
        <v>2800</v>
      </c>
      <c r="N46" s="199"/>
      <c r="O46" s="205"/>
      <c r="P46" s="205"/>
      <c r="Q46" s="205"/>
      <c r="R46" s="205"/>
      <c r="S46" s="205"/>
      <c r="T46" s="205"/>
      <c r="U46" s="205"/>
      <c r="V46" s="205"/>
      <c r="W46" s="205"/>
      <c r="X46" s="186"/>
    </row>
    <row r="47" customHeight="true" spans="1:24">
      <c r="A47" s="195" t="s">
        <v>71</v>
      </c>
      <c r="B47" s="195" t="s">
        <v>71</v>
      </c>
      <c r="C47" s="265" t="s">
        <v>245</v>
      </c>
      <c r="D47" s="197" t="s">
        <v>246</v>
      </c>
      <c r="E47" s="197" t="s">
        <v>103</v>
      </c>
      <c r="F47" s="197" t="s">
        <v>104</v>
      </c>
      <c r="G47" s="197" t="s">
        <v>202</v>
      </c>
      <c r="H47" s="197" t="s">
        <v>203</v>
      </c>
      <c r="I47" s="204">
        <v>6559</v>
      </c>
      <c r="J47" s="204">
        <v>6559</v>
      </c>
      <c r="K47" s="205"/>
      <c r="L47" s="199"/>
      <c r="M47" s="204">
        <v>6559</v>
      </c>
      <c r="N47" s="199"/>
      <c r="O47" s="205"/>
      <c r="P47" s="205"/>
      <c r="Q47" s="205"/>
      <c r="R47" s="205"/>
      <c r="S47" s="205"/>
      <c r="T47" s="205"/>
      <c r="U47" s="205"/>
      <c r="V47" s="205"/>
      <c r="W47" s="205"/>
      <c r="X47" s="186"/>
    </row>
    <row r="48" customHeight="true" spans="1:24">
      <c r="A48" s="195" t="s">
        <v>71</v>
      </c>
      <c r="B48" s="195" t="s">
        <v>71</v>
      </c>
      <c r="C48" s="265" t="s">
        <v>245</v>
      </c>
      <c r="D48" s="197" t="s">
        <v>246</v>
      </c>
      <c r="E48" s="197" t="s">
        <v>103</v>
      </c>
      <c r="F48" s="197" t="s">
        <v>104</v>
      </c>
      <c r="G48" s="197" t="s">
        <v>202</v>
      </c>
      <c r="H48" s="197" t="s">
        <v>203</v>
      </c>
      <c r="I48" s="204">
        <v>14000</v>
      </c>
      <c r="J48" s="204">
        <v>14000</v>
      </c>
      <c r="K48" s="205"/>
      <c r="L48" s="199"/>
      <c r="M48" s="204">
        <v>14000</v>
      </c>
      <c r="N48" s="199"/>
      <c r="O48" s="205"/>
      <c r="P48" s="205"/>
      <c r="Q48" s="205"/>
      <c r="R48" s="205"/>
      <c r="S48" s="205"/>
      <c r="T48" s="205"/>
      <c r="U48" s="205"/>
      <c r="V48" s="205"/>
      <c r="W48" s="205"/>
      <c r="X48" s="186"/>
    </row>
    <row r="49" customHeight="true" spans="1:24">
      <c r="A49" s="195" t="s">
        <v>71</v>
      </c>
      <c r="B49" s="195" t="s">
        <v>71</v>
      </c>
      <c r="C49" s="265" t="s">
        <v>245</v>
      </c>
      <c r="D49" s="197" t="s">
        <v>246</v>
      </c>
      <c r="E49" s="197" t="s">
        <v>103</v>
      </c>
      <c r="F49" s="197" t="s">
        <v>104</v>
      </c>
      <c r="G49" s="197" t="s">
        <v>202</v>
      </c>
      <c r="H49" s="197" t="s">
        <v>203</v>
      </c>
      <c r="I49" s="204">
        <v>21000</v>
      </c>
      <c r="J49" s="204">
        <v>21000</v>
      </c>
      <c r="K49" s="205"/>
      <c r="L49" s="199"/>
      <c r="M49" s="204">
        <v>21000</v>
      </c>
      <c r="N49" s="199"/>
      <c r="O49" s="205"/>
      <c r="P49" s="205"/>
      <c r="Q49" s="205"/>
      <c r="R49" s="205"/>
      <c r="S49" s="205"/>
      <c r="T49" s="205"/>
      <c r="U49" s="205"/>
      <c r="V49" s="205"/>
      <c r="W49" s="205"/>
      <c r="X49" s="186"/>
    </row>
    <row r="50" customHeight="true" spans="1:24">
      <c r="A50" s="195" t="s">
        <v>71</v>
      </c>
      <c r="B50" s="195" t="s">
        <v>71</v>
      </c>
      <c r="C50" s="265" t="s">
        <v>245</v>
      </c>
      <c r="D50" s="197" t="s">
        <v>246</v>
      </c>
      <c r="E50" s="197" t="s">
        <v>103</v>
      </c>
      <c r="F50" s="197" t="s">
        <v>104</v>
      </c>
      <c r="G50" s="197" t="s">
        <v>202</v>
      </c>
      <c r="H50" s="197" t="s">
        <v>203</v>
      </c>
      <c r="I50" s="204">
        <v>6180</v>
      </c>
      <c r="J50" s="204">
        <v>6180</v>
      </c>
      <c r="K50" s="205"/>
      <c r="L50" s="199"/>
      <c r="M50" s="204">
        <v>6180</v>
      </c>
      <c r="N50" s="199"/>
      <c r="O50" s="205"/>
      <c r="P50" s="205"/>
      <c r="Q50" s="205"/>
      <c r="R50" s="205"/>
      <c r="S50" s="205"/>
      <c r="T50" s="205"/>
      <c r="U50" s="205"/>
      <c r="V50" s="205"/>
      <c r="W50" s="205"/>
      <c r="X50" s="186"/>
    </row>
    <row r="51" customHeight="true" spans="1:24">
      <c r="A51" s="195" t="s">
        <v>71</v>
      </c>
      <c r="B51" s="195" t="s">
        <v>71</v>
      </c>
      <c r="C51" s="265" t="s">
        <v>245</v>
      </c>
      <c r="D51" s="197" t="s">
        <v>246</v>
      </c>
      <c r="E51" s="197" t="s">
        <v>103</v>
      </c>
      <c r="F51" s="197" t="s">
        <v>104</v>
      </c>
      <c r="G51" s="197" t="s">
        <v>247</v>
      </c>
      <c r="H51" s="197" t="s">
        <v>248</v>
      </c>
      <c r="I51" s="204">
        <v>16000</v>
      </c>
      <c r="J51" s="204">
        <v>16000</v>
      </c>
      <c r="K51" s="205"/>
      <c r="L51" s="199"/>
      <c r="M51" s="204">
        <v>16000</v>
      </c>
      <c r="N51" s="199"/>
      <c r="O51" s="205"/>
      <c r="P51" s="205"/>
      <c r="Q51" s="205"/>
      <c r="R51" s="205"/>
      <c r="S51" s="205"/>
      <c r="T51" s="205"/>
      <c r="U51" s="205"/>
      <c r="V51" s="205"/>
      <c r="W51" s="205"/>
      <c r="X51" s="186"/>
    </row>
    <row r="52" customHeight="true" spans="1:24">
      <c r="A52" s="195" t="s">
        <v>71</v>
      </c>
      <c r="B52" s="195" t="s">
        <v>71</v>
      </c>
      <c r="C52" s="265" t="s">
        <v>245</v>
      </c>
      <c r="D52" s="197" t="s">
        <v>246</v>
      </c>
      <c r="E52" s="197" t="s">
        <v>103</v>
      </c>
      <c r="F52" s="197" t="s">
        <v>104</v>
      </c>
      <c r="G52" s="197" t="s">
        <v>249</v>
      </c>
      <c r="H52" s="197" t="s">
        <v>250</v>
      </c>
      <c r="I52" s="204">
        <v>2450</v>
      </c>
      <c r="J52" s="204">
        <v>2450</v>
      </c>
      <c r="K52" s="205"/>
      <c r="L52" s="199"/>
      <c r="M52" s="204">
        <v>2450</v>
      </c>
      <c r="N52" s="199"/>
      <c r="O52" s="205"/>
      <c r="P52" s="205"/>
      <c r="Q52" s="205"/>
      <c r="R52" s="205"/>
      <c r="S52" s="205"/>
      <c r="T52" s="205"/>
      <c r="U52" s="205"/>
      <c r="V52" s="205"/>
      <c r="W52" s="205"/>
      <c r="X52" s="186"/>
    </row>
    <row r="53" customHeight="true" spans="1:24">
      <c r="A53" s="195" t="s">
        <v>71</v>
      </c>
      <c r="B53" s="195" t="s">
        <v>71</v>
      </c>
      <c r="C53" s="265" t="s">
        <v>245</v>
      </c>
      <c r="D53" s="197" t="s">
        <v>246</v>
      </c>
      <c r="E53" s="197" t="s">
        <v>103</v>
      </c>
      <c r="F53" s="197" t="s">
        <v>104</v>
      </c>
      <c r="G53" s="197" t="s">
        <v>251</v>
      </c>
      <c r="H53" s="197" t="s">
        <v>252</v>
      </c>
      <c r="I53" s="204">
        <v>11200</v>
      </c>
      <c r="J53" s="204">
        <v>11200</v>
      </c>
      <c r="K53" s="205"/>
      <c r="L53" s="199"/>
      <c r="M53" s="204">
        <v>11200</v>
      </c>
      <c r="N53" s="199"/>
      <c r="O53" s="205"/>
      <c r="P53" s="205"/>
      <c r="Q53" s="205"/>
      <c r="R53" s="205"/>
      <c r="S53" s="205"/>
      <c r="T53" s="205"/>
      <c r="U53" s="205"/>
      <c r="V53" s="205"/>
      <c r="W53" s="205"/>
      <c r="X53" s="186"/>
    </row>
    <row r="54" customHeight="true" spans="1:24">
      <c r="A54" s="195" t="s">
        <v>71</v>
      </c>
      <c r="B54" s="195" t="s">
        <v>71</v>
      </c>
      <c r="C54" s="265" t="s">
        <v>245</v>
      </c>
      <c r="D54" s="197" t="s">
        <v>246</v>
      </c>
      <c r="E54" s="197" t="s">
        <v>103</v>
      </c>
      <c r="F54" s="197" t="s">
        <v>104</v>
      </c>
      <c r="G54" s="197" t="s">
        <v>204</v>
      </c>
      <c r="H54" s="197" t="s">
        <v>205</v>
      </c>
      <c r="I54" s="204">
        <v>13750</v>
      </c>
      <c r="J54" s="204">
        <v>13750</v>
      </c>
      <c r="K54" s="205"/>
      <c r="L54" s="199"/>
      <c r="M54" s="204">
        <v>13750</v>
      </c>
      <c r="N54" s="199"/>
      <c r="O54" s="205"/>
      <c r="P54" s="205"/>
      <c r="Q54" s="205"/>
      <c r="R54" s="205"/>
      <c r="S54" s="205"/>
      <c r="T54" s="205"/>
      <c r="U54" s="205"/>
      <c r="V54" s="205"/>
      <c r="W54" s="205"/>
      <c r="X54" s="186"/>
    </row>
    <row r="55" customHeight="true" spans="1:24">
      <c r="A55" s="195" t="s">
        <v>71</v>
      </c>
      <c r="B55" s="195" t="s">
        <v>71</v>
      </c>
      <c r="C55" s="265" t="s">
        <v>245</v>
      </c>
      <c r="D55" s="197" t="s">
        <v>246</v>
      </c>
      <c r="E55" s="197" t="s">
        <v>103</v>
      </c>
      <c r="F55" s="197" t="s">
        <v>104</v>
      </c>
      <c r="G55" s="197" t="s">
        <v>204</v>
      </c>
      <c r="H55" s="197" t="s">
        <v>205</v>
      </c>
      <c r="I55" s="204">
        <v>2000</v>
      </c>
      <c r="J55" s="204">
        <v>2000</v>
      </c>
      <c r="K55" s="205"/>
      <c r="L55" s="199"/>
      <c r="M55" s="204">
        <v>2000</v>
      </c>
      <c r="N55" s="199"/>
      <c r="O55" s="205"/>
      <c r="P55" s="205"/>
      <c r="Q55" s="205"/>
      <c r="R55" s="205"/>
      <c r="S55" s="205"/>
      <c r="T55" s="205"/>
      <c r="U55" s="205"/>
      <c r="V55" s="205"/>
      <c r="W55" s="205"/>
      <c r="X55" s="186"/>
    </row>
    <row r="56" customHeight="true" spans="1:24">
      <c r="A56" s="195" t="s">
        <v>71</v>
      </c>
      <c r="B56" s="195" t="s">
        <v>71</v>
      </c>
      <c r="C56" s="265" t="s">
        <v>245</v>
      </c>
      <c r="D56" s="197" t="s">
        <v>246</v>
      </c>
      <c r="E56" s="197" t="s">
        <v>103</v>
      </c>
      <c r="F56" s="197" t="s">
        <v>104</v>
      </c>
      <c r="G56" s="197" t="s">
        <v>204</v>
      </c>
      <c r="H56" s="197" t="s">
        <v>205</v>
      </c>
      <c r="I56" s="204">
        <v>4685</v>
      </c>
      <c r="J56" s="204">
        <v>4685</v>
      </c>
      <c r="K56" s="205"/>
      <c r="L56" s="199"/>
      <c r="M56" s="204">
        <v>4685</v>
      </c>
      <c r="N56" s="199"/>
      <c r="O56" s="205"/>
      <c r="P56" s="205"/>
      <c r="Q56" s="205"/>
      <c r="R56" s="205"/>
      <c r="S56" s="205"/>
      <c r="T56" s="205"/>
      <c r="U56" s="205"/>
      <c r="V56" s="205"/>
      <c r="W56" s="205"/>
      <c r="X56" s="186"/>
    </row>
    <row r="57" customHeight="true" spans="1:24">
      <c r="A57" s="195" t="s">
        <v>71</v>
      </c>
      <c r="B57" s="195" t="s">
        <v>71</v>
      </c>
      <c r="C57" s="265" t="s">
        <v>245</v>
      </c>
      <c r="D57" s="197" t="s">
        <v>246</v>
      </c>
      <c r="E57" s="197" t="s">
        <v>103</v>
      </c>
      <c r="F57" s="197" t="s">
        <v>104</v>
      </c>
      <c r="G57" s="197" t="s">
        <v>204</v>
      </c>
      <c r="H57" s="197" t="s">
        <v>205</v>
      </c>
      <c r="I57" s="204">
        <v>10000</v>
      </c>
      <c r="J57" s="204">
        <v>10000</v>
      </c>
      <c r="K57" s="205"/>
      <c r="L57" s="199"/>
      <c r="M57" s="204">
        <v>10000</v>
      </c>
      <c r="N57" s="199"/>
      <c r="O57" s="205"/>
      <c r="P57" s="205"/>
      <c r="Q57" s="205"/>
      <c r="R57" s="205"/>
      <c r="S57" s="205"/>
      <c r="T57" s="205"/>
      <c r="U57" s="205"/>
      <c r="V57" s="205"/>
      <c r="W57" s="205"/>
      <c r="X57" s="186"/>
    </row>
    <row r="58" customHeight="true" spans="1:24">
      <c r="A58" s="195" t="s">
        <v>71</v>
      </c>
      <c r="B58" s="195" t="s">
        <v>71</v>
      </c>
      <c r="C58" s="265" t="s">
        <v>245</v>
      </c>
      <c r="D58" s="197" t="s">
        <v>246</v>
      </c>
      <c r="E58" s="197" t="s">
        <v>103</v>
      </c>
      <c r="F58" s="197" t="s">
        <v>104</v>
      </c>
      <c r="G58" s="197" t="s">
        <v>204</v>
      </c>
      <c r="H58" s="197" t="s">
        <v>205</v>
      </c>
      <c r="I58" s="204">
        <v>8000</v>
      </c>
      <c r="J58" s="204">
        <v>8000</v>
      </c>
      <c r="K58" s="205"/>
      <c r="L58" s="199"/>
      <c r="M58" s="204">
        <v>8000</v>
      </c>
      <c r="N58" s="199"/>
      <c r="O58" s="205"/>
      <c r="P58" s="205"/>
      <c r="Q58" s="205"/>
      <c r="R58" s="205"/>
      <c r="S58" s="205"/>
      <c r="T58" s="205"/>
      <c r="U58" s="205"/>
      <c r="V58" s="205"/>
      <c r="W58" s="205"/>
      <c r="X58" s="186"/>
    </row>
    <row r="59" ht="15" customHeight="true" spans="1:24">
      <c r="A59" s="195" t="s">
        <v>71</v>
      </c>
      <c r="B59" s="195" t="s">
        <v>71</v>
      </c>
      <c r="C59" s="265" t="s">
        <v>245</v>
      </c>
      <c r="D59" s="197" t="s">
        <v>246</v>
      </c>
      <c r="E59" s="197" t="s">
        <v>103</v>
      </c>
      <c r="F59" s="197" t="s">
        <v>104</v>
      </c>
      <c r="G59" s="197" t="s">
        <v>204</v>
      </c>
      <c r="H59" s="197" t="s">
        <v>205</v>
      </c>
      <c r="I59" s="204">
        <v>1750</v>
      </c>
      <c r="J59" s="204">
        <v>1750</v>
      </c>
      <c r="K59" s="205"/>
      <c r="L59" s="199"/>
      <c r="M59" s="204">
        <v>1750</v>
      </c>
      <c r="N59" s="199"/>
      <c r="O59" s="205"/>
      <c r="P59" s="205"/>
      <c r="Q59" s="205"/>
      <c r="R59" s="205"/>
      <c r="S59" s="205"/>
      <c r="T59" s="205"/>
      <c r="U59" s="205"/>
      <c r="V59" s="205"/>
      <c r="W59" s="205"/>
      <c r="X59" s="108"/>
    </row>
    <row r="60" ht="14" customHeight="true" spans="1:24">
      <c r="A60" s="195" t="s">
        <v>71</v>
      </c>
      <c r="B60" s="195" t="s">
        <v>71</v>
      </c>
      <c r="C60" s="265" t="s">
        <v>245</v>
      </c>
      <c r="D60" s="197" t="s">
        <v>246</v>
      </c>
      <c r="E60" s="197" t="s">
        <v>103</v>
      </c>
      <c r="F60" s="197" t="s">
        <v>104</v>
      </c>
      <c r="G60" s="197" t="s">
        <v>204</v>
      </c>
      <c r="H60" s="197" t="s">
        <v>205</v>
      </c>
      <c r="I60" s="204">
        <v>15000</v>
      </c>
      <c r="J60" s="204">
        <v>15000</v>
      </c>
      <c r="K60" s="205"/>
      <c r="L60" s="199"/>
      <c r="M60" s="204">
        <v>15000</v>
      </c>
      <c r="N60" s="199"/>
      <c r="O60" s="205"/>
      <c r="P60" s="205"/>
      <c r="Q60" s="205"/>
      <c r="R60" s="205"/>
      <c r="S60" s="205"/>
      <c r="T60" s="205"/>
      <c r="U60" s="205"/>
      <c r="V60" s="205"/>
      <c r="W60" s="205"/>
      <c r="X60" s="108"/>
    </row>
    <row r="61" customHeight="true" spans="1:23">
      <c r="A61" s="175" t="s">
        <v>173</v>
      </c>
      <c r="B61" s="176"/>
      <c r="C61" s="176"/>
      <c r="D61" s="176"/>
      <c r="E61" s="176"/>
      <c r="F61" s="176"/>
      <c r="G61" s="178"/>
      <c r="H61" s="199"/>
      <c r="I61" s="199">
        <v>2884006.62</v>
      </c>
      <c r="J61" s="199">
        <v>2884006.62</v>
      </c>
      <c r="K61" s="133"/>
      <c r="M61" s="199">
        <v>2884006.62</v>
      </c>
      <c r="N61" s="199"/>
      <c r="O61" s="133"/>
      <c r="P61" s="133"/>
      <c r="Q61" s="133"/>
      <c r="R61" s="133"/>
      <c r="S61" s="133"/>
      <c r="T61" s="133"/>
      <c r="U61" s="133"/>
      <c r="V61" s="133"/>
      <c r="W61" s="133"/>
    </row>
  </sheetData>
  <mergeCells count="31">
    <mergeCell ref="A3:X3"/>
    <mergeCell ref="A4:H4"/>
    <mergeCell ref="I5:X5"/>
    <mergeCell ref="J6:N6"/>
    <mergeCell ref="O6:Q6"/>
    <mergeCell ref="S6:X6"/>
    <mergeCell ref="A61:G61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true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  <pageSetUpPr fitToPage="true"/>
  </sheetPr>
  <dimension ref="A1:W22"/>
  <sheetViews>
    <sheetView showZeros="0" topLeftCell="C1" workbookViewId="0">
      <pane ySplit="1" topLeftCell="A4" activePane="bottomLeft" state="frozen"/>
      <selection/>
      <selection pane="bottomLeft" activeCell="L14" sqref="L14"/>
    </sheetView>
  </sheetViews>
  <sheetFormatPr defaultColWidth="9.14814814814815" defaultRowHeight="14.25" customHeight="true"/>
  <cols>
    <col min="1" max="1" width="10.2777777777778" customWidth="true"/>
    <col min="2" max="2" width="20.8888888888889" customWidth="true"/>
    <col min="3" max="3" width="32.8425925925926" customWidth="true"/>
    <col min="4" max="4" width="23.8518518518519" customWidth="true"/>
    <col min="5" max="5" width="11.1481481481481" customWidth="true"/>
    <col min="6" max="6" width="17.712962962963" customWidth="true"/>
    <col min="7" max="7" width="9.85185185185185" customWidth="true"/>
    <col min="8" max="8" width="17.712962962963" customWidth="true"/>
    <col min="9" max="13" width="20" customWidth="true"/>
    <col min="14" max="14" width="12.2777777777778" customWidth="true"/>
    <col min="15" max="15" width="12.712962962963" customWidth="true"/>
    <col min="16" max="16" width="11.1481481481481" customWidth="true"/>
    <col min="17" max="21" width="19.8518518518519" customWidth="true"/>
    <col min="22" max="22" width="20" customWidth="true"/>
    <col min="23" max="23" width="19.8518518518519" customWidth="true"/>
  </cols>
  <sheetData>
    <row r="1" customHeight="true" spans="1:23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</row>
    <row r="2" ht="13.5" customHeight="true" spans="2:23">
      <c r="B2" s="167"/>
      <c r="E2" s="177"/>
      <c r="F2" s="177"/>
      <c r="G2" s="177"/>
      <c r="H2" s="177"/>
      <c r="U2" s="167"/>
      <c r="W2" s="189" t="s">
        <v>253</v>
      </c>
    </row>
    <row r="3" ht="46.5" customHeight="true" spans="1:23">
      <c r="A3" s="123" t="str">
        <f>"2025"&amp;"年部门项目支出预算表"</f>
        <v>2025年部门项目支出预算表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</row>
    <row r="4" ht="13.5" customHeight="true" spans="1:23">
      <c r="A4" s="130" t="s">
        <v>1</v>
      </c>
      <c r="B4" s="168"/>
      <c r="C4" s="168"/>
      <c r="D4" s="168"/>
      <c r="E4" s="168"/>
      <c r="F4" s="168"/>
      <c r="G4" s="168"/>
      <c r="H4" s="168"/>
      <c r="I4" s="125"/>
      <c r="J4" s="125"/>
      <c r="K4" s="125"/>
      <c r="L4" s="125"/>
      <c r="M4" s="125"/>
      <c r="N4" s="125"/>
      <c r="O4" s="125"/>
      <c r="P4" s="125"/>
      <c r="Q4" s="125"/>
      <c r="U4" s="167"/>
      <c r="W4" s="141" t="s">
        <v>2</v>
      </c>
    </row>
    <row r="5" ht="21.75" customHeight="true" spans="1:23">
      <c r="A5" s="169" t="s">
        <v>254</v>
      </c>
      <c r="B5" s="89" t="s">
        <v>184</v>
      </c>
      <c r="C5" s="169" t="s">
        <v>185</v>
      </c>
      <c r="D5" s="169" t="s">
        <v>255</v>
      </c>
      <c r="E5" s="89" t="s">
        <v>186</v>
      </c>
      <c r="F5" s="89" t="s">
        <v>187</v>
      </c>
      <c r="G5" s="89" t="s">
        <v>256</v>
      </c>
      <c r="H5" s="89" t="s">
        <v>257</v>
      </c>
      <c r="I5" s="179" t="s">
        <v>56</v>
      </c>
      <c r="J5" s="180" t="s">
        <v>258</v>
      </c>
      <c r="K5" s="181"/>
      <c r="L5" s="181"/>
      <c r="M5" s="188"/>
      <c r="N5" s="180" t="s">
        <v>192</v>
      </c>
      <c r="O5" s="181"/>
      <c r="P5" s="188"/>
      <c r="Q5" s="89" t="s">
        <v>62</v>
      </c>
      <c r="R5" s="180" t="s">
        <v>63</v>
      </c>
      <c r="S5" s="181"/>
      <c r="T5" s="181"/>
      <c r="U5" s="181"/>
      <c r="V5" s="181"/>
      <c r="W5" s="188"/>
    </row>
    <row r="6" ht="21.75" customHeight="true" spans="1:23">
      <c r="A6" s="170"/>
      <c r="B6" s="171"/>
      <c r="C6" s="170"/>
      <c r="D6" s="170"/>
      <c r="E6" s="91"/>
      <c r="F6" s="91"/>
      <c r="G6" s="91"/>
      <c r="H6" s="91"/>
      <c r="I6" s="171"/>
      <c r="J6" s="182" t="s">
        <v>59</v>
      </c>
      <c r="K6" s="183"/>
      <c r="L6" s="89" t="s">
        <v>60</v>
      </c>
      <c r="M6" s="89" t="s">
        <v>61</v>
      </c>
      <c r="N6" s="89" t="s">
        <v>59</v>
      </c>
      <c r="O6" s="89" t="s">
        <v>60</v>
      </c>
      <c r="P6" s="89" t="s">
        <v>61</v>
      </c>
      <c r="Q6" s="91"/>
      <c r="R6" s="89" t="s">
        <v>58</v>
      </c>
      <c r="S6" s="89" t="s">
        <v>65</v>
      </c>
      <c r="T6" s="89" t="s">
        <v>198</v>
      </c>
      <c r="U6" s="89" t="s">
        <v>67</v>
      </c>
      <c r="V6" s="89" t="s">
        <v>68</v>
      </c>
      <c r="W6" s="89" t="s">
        <v>69</v>
      </c>
    </row>
    <row r="7" ht="21" customHeight="true" spans="1:23">
      <c r="A7" s="171"/>
      <c r="B7" s="171"/>
      <c r="C7" s="171"/>
      <c r="D7" s="171"/>
      <c r="E7" s="171"/>
      <c r="F7" s="171"/>
      <c r="G7" s="171"/>
      <c r="H7" s="171"/>
      <c r="I7" s="171"/>
      <c r="J7" s="184" t="s">
        <v>58</v>
      </c>
      <c r="K7" s="132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</row>
    <row r="8" ht="39.75" customHeight="true" spans="1:23">
      <c r="A8" s="172"/>
      <c r="B8" s="95"/>
      <c r="C8" s="172"/>
      <c r="D8" s="172"/>
      <c r="E8" s="93"/>
      <c r="F8" s="93"/>
      <c r="G8" s="93"/>
      <c r="H8" s="93"/>
      <c r="I8" s="95"/>
      <c r="J8" s="185" t="s">
        <v>58</v>
      </c>
      <c r="K8" s="185" t="s">
        <v>259</v>
      </c>
      <c r="L8" s="93"/>
      <c r="M8" s="93"/>
      <c r="N8" s="93"/>
      <c r="O8" s="93"/>
      <c r="P8" s="93"/>
      <c r="Q8" s="93"/>
      <c r="R8" s="93"/>
      <c r="S8" s="93"/>
      <c r="T8" s="93"/>
      <c r="U8" s="95"/>
      <c r="V8" s="93"/>
      <c r="W8" s="93"/>
    </row>
    <row r="9" ht="15" customHeight="true" spans="1:23">
      <c r="A9" s="173">
        <v>1</v>
      </c>
      <c r="B9" s="173">
        <v>2</v>
      </c>
      <c r="C9" s="173">
        <v>3</v>
      </c>
      <c r="D9" s="173">
        <v>4</v>
      </c>
      <c r="E9" s="173">
        <v>5</v>
      </c>
      <c r="F9" s="173">
        <v>6</v>
      </c>
      <c r="G9" s="173">
        <v>7</v>
      </c>
      <c r="H9" s="173">
        <v>8</v>
      </c>
      <c r="I9" s="173">
        <v>9</v>
      </c>
      <c r="J9" s="173">
        <v>10</v>
      </c>
      <c r="K9" s="173">
        <v>11</v>
      </c>
      <c r="L9" s="186">
        <v>12</v>
      </c>
      <c r="M9" s="186">
        <v>13</v>
      </c>
      <c r="N9" s="186">
        <v>14</v>
      </c>
      <c r="O9" s="186">
        <v>15</v>
      </c>
      <c r="P9" s="186">
        <v>16</v>
      </c>
      <c r="Q9" s="186">
        <v>17</v>
      </c>
      <c r="R9" s="186">
        <v>18</v>
      </c>
      <c r="S9" s="186">
        <v>19</v>
      </c>
      <c r="T9" s="186">
        <v>20</v>
      </c>
      <c r="U9" s="173">
        <v>21</v>
      </c>
      <c r="V9" s="186">
        <v>22</v>
      </c>
      <c r="W9" s="173">
        <v>23</v>
      </c>
    </row>
    <row r="10" ht="15" customHeight="true" spans="1:23">
      <c r="A10" s="16" t="s">
        <v>260</v>
      </c>
      <c r="B10" s="266" t="s">
        <v>261</v>
      </c>
      <c r="C10" s="17" t="s">
        <v>262</v>
      </c>
      <c r="D10" s="16" t="s">
        <v>71</v>
      </c>
      <c r="E10" s="16" t="s">
        <v>105</v>
      </c>
      <c r="F10" s="16" t="s">
        <v>106</v>
      </c>
      <c r="G10" s="16" t="s">
        <v>263</v>
      </c>
      <c r="H10" s="16" t="s">
        <v>264</v>
      </c>
      <c r="I10" s="138">
        <v>8000</v>
      </c>
      <c r="J10" s="138">
        <v>8000</v>
      </c>
      <c r="K10" s="138">
        <v>8000</v>
      </c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</row>
    <row r="11" ht="15" customHeight="true" spans="1:23">
      <c r="A11" s="16" t="s">
        <v>260</v>
      </c>
      <c r="B11" s="266" t="s">
        <v>261</v>
      </c>
      <c r="C11" s="17" t="s">
        <v>262</v>
      </c>
      <c r="D11" s="16" t="s">
        <v>71</v>
      </c>
      <c r="E11" s="16" t="s">
        <v>107</v>
      </c>
      <c r="F11" s="16" t="s">
        <v>108</v>
      </c>
      <c r="G11" s="16" t="s">
        <v>265</v>
      </c>
      <c r="H11" s="16" t="s">
        <v>250</v>
      </c>
      <c r="I11" s="138">
        <v>90000</v>
      </c>
      <c r="J11" s="138">
        <v>90000</v>
      </c>
      <c r="K11" s="138">
        <v>90000</v>
      </c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</row>
    <row r="12" ht="15" customHeight="true" spans="1:23">
      <c r="A12" s="16" t="s">
        <v>260</v>
      </c>
      <c r="B12" s="266" t="s">
        <v>261</v>
      </c>
      <c r="C12" s="17" t="s">
        <v>262</v>
      </c>
      <c r="D12" s="16" t="s">
        <v>71</v>
      </c>
      <c r="E12" s="16" t="s">
        <v>107</v>
      </c>
      <c r="F12" s="16" t="s">
        <v>108</v>
      </c>
      <c r="G12" s="16" t="s">
        <v>266</v>
      </c>
      <c r="H12" s="16" t="s">
        <v>267</v>
      </c>
      <c r="I12" s="138">
        <v>100000</v>
      </c>
      <c r="J12" s="138">
        <v>100000</v>
      </c>
      <c r="K12" s="138">
        <v>100000</v>
      </c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</row>
    <row r="13" ht="15" customHeight="true" spans="1:23">
      <c r="A13" s="16" t="s">
        <v>260</v>
      </c>
      <c r="B13" s="266" t="s">
        <v>261</v>
      </c>
      <c r="C13" s="17" t="s">
        <v>262</v>
      </c>
      <c r="D13" s="16" t="s">
        <v>71</v>
      </c>
      <c r="E13" s="16" t="s">
        <v>107</v>
      </c>
      <c r="F13" s="16" t="s">
        <v>108</v>
      </c>
      <c r="G13" s="16" t="s">
        <v>268</v>
      </c>
      <c r="H13" s="16" t="s">
        <v>269</v>
      </c>
      <c r="I13" s="138">
        <v>22000</v>
      </c>
      <c r="J13" s="138">
        <v>22000</v>
      </c>
      <c r="K13" s="138">
        <v>22000</v>
      </c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</row>
    <row r="14" ht="15" customHeight="true" spans="1:23">
      <c r="A14" s="16" t="s">
        <v>260</v>
      </c>
      <c r="B14" s="266" t="s">
        <v>261</v>
      </c>
      <c r="C14" s="17" t="s">
        <v>262</v>
      </c>
      <c r="D14" s="16" t="s">
        <v>71</v>
      </c>
      <c r="E14" s="16" t="s">
        <v>107</v>
      </c>
      <c r="F14" s="16" t="s">
        <v>108</v>
      </c>
      <c r="G14" s="16" t="s">
        <v>270</v>
      </c>
      <c r="H14" s="16" t="s">
        <v>271</v>
      </c>
      <c r="I14" s="138">
        <v>30000</v>
      </c>
      <c r="J14" s="138">
        <v>30000</v>
      </c>
      <c r="K14" s="138">
        <v>30000</v>
      </c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</row>
    <row r="15" ht="15" customHeight="true" spans="1:23">
      <c r="A15" s="16" t="s">
        <v>260</v>
      </c>
      <c r="B15" s="266" t="s">
        <v>272</v>
      </c>
      <c r="C15" s="17" t="s">
        <v>273</v>
      </c>
      <c r="D15" s="16" t="s">
        <v>71</v>
      </c>
      <c r="E15" s="16" t="s">
        <v>107</v>
      </c>
      <c r="F15" s="16" t="s">
        <v>108</v>
      </c>
      <c r="G15" s="16" t="s">
        <v>268</v>
      </c>
      <c r="H15" s="16" t="s">
        <v>269</v>
      </c>
      <c r="I15" s="138">
        <v>13400</v>
      </c>
      <c r="J15" s="138">
        <v>13400</v>
      </c>
      <c r="K15" s="138">
        <v>13400</v>
      </c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</row>
    <row r="16" ht="15" customHeight="true" spans="1:23">
      <c r="A16" s="16" t="s">
        <v>260</v>
      </c>
      <c r="B16" s="266" t="s">
        <v>272</v>
      </c>
      <c r="C16" s="17" t="s">
        <v>273</v>
      </c>
      <c r="D16" s="16" t="s">
        <v>71</v>
      </c>
      <c r="E16" s="16" t="s">
        <v>105</v>
      </c>
      <c r="F16" s="16" t="s">
        <v>106</v>
      </c>
      <c r="G16" s="16" t="s">
        <v>263</v>
      </c>
      <c r="H16" s="16" t="s">
        <v>264</v>
      </c>
      <c r="I16" s="138">
        <v>1600</v>
      </c>
      <c r="J16" s="138">
        <v>1600</v>
      </c>
      <c r="K16" s="138">
        <v>1600</v>
      </c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</row>
    <row r="17" ht="15" customHeight="true" spans="1:23">
      <c r="A17" s="16" t="s">
        <v>260</v>
      </c>
      <c r="B17" s="266" t="s">
        <v>272</v>
      </c>
      <c r="C17" s="17" t="s">
        <v>273</v>
      </c>
      <c r="D17" s="16" t="s">
        <v>71</v>
      </c>
      <c r="E17" s="16" t="s">
        <v>107</v>
      </c>
      <c r="F17" s="16" t="s">
        <v>108</v>
      </c>
      <c r="G17" s="16" t="s">
        <v>266</v>
      </c>
      <c r="H17" s="16" t="s">
        <v>267</v>
      </c>
      <c r="I17" s="138">
        <v>30000</v>
      </c>
      <c r="J17" s="138">
        <v>30000</v>
      </c>
      <c r="K17" s="138">
        <v>30000</v>
      </c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</row>
    <row r="18" ht="15" customHeight="true" spans="1:23">
      <c r="A18" s="16" t="s">
        <v>260</v>
      </c>
      <c r="B18" s="266" t="s">
        <v>272</v>
      </c>
      <c r="C18" s="17" t="s">
        <v>273</v>
      </c>
      <c r="D18" s="16" t="s">
        <v>71</v>
      </c>
      <c r="E18" s="16" t="s">
        <v>107</v>
      </c>
      <c r="F18" s="16" t="s">
        <v>108</v>
      </c>
      <c r="G18" s="16" t="s">
        <v>274</v>
      </c>
      <c r="H18" s="16" t="s">
        <v>275</v>
      </c>
      <c r="I18" s="138">
        <v>95000</v>
      </c>
      <c r="J18" s="138">
        <v>95000</v>
      </c>
      <c r="K18" s="138">
        <v>95000</v>
      </c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</row>
    <row r="19" ht="15" customHeight="true" spans="1:23">
      <c r="A19" s="16" t="s">
        <v>260</v>
      </c>
      <c r="B19" s="266" t="s">
        <v>272</v>
      </c>
      <c r="C19" s="17" t="s">
        <v>273</v>
      </c>
      <c r="D19" s="16" t="s">
        <v>71</v>
      </c>
      <c r="E19" s="16" t="s">
        <v>103</v>
      </c>
      <c r="F19" s="16" t="s">
        <v>104</v>
      </c>
      <c r="G19" s="16" t="s">
        <v>265</v>
      </c>
      <c r="H19" s="16" t="s">
        <v>250</v>
      </c>
      <c r="I19" s="138">
        <v>10000</v>
      </c>
      <c r="J19" s="138">
        <v>10000</v>
      </c>
      <c r="K19" s="138">
        <v>10000</v>
      </c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</row>
    <row r="20" ht="15" customHeight="true" spans="1:23">
      <c r="A20" s="16" t="s">
        <v>260</v>
      </c>
      <c r="B20" s="174" t="s">
        <v>276</v>
      </c>
      <c r="C20" s="17" t="s">
        <v>277</v>
      </c>
      <c r="D20" s="16" t="s">
        <v>71</v>
      </c>
      <c r="E20" s="16" t="s">
        <v>107</v>
      </c>
      <c r="F20" s="16" t="s">
        <v>108</v>
      </c>
      <c r="G20" s="16" t="s">
        <v>278</v>
      </c>
      <c r="H20" s="16" t="s">
        <v>279</v>
      </c>
      <c r="I20" s="138">
        <v>10000</v>
      </c>
      <c r="J20" s="138">
        <v>10000</v>
      </c>
      <c r="K20" s="138">
        <v>10000</v>
      </c>
      <c r="L20" s="187"/>
      <c r="M20" s="187"/>
      <c r="N20" s="187"/>
      <c r="O20" s="187"/>
      <c r="P20" s="187"/>
      <c r="Q20" s="187"/>
      <c r="R20" s="187"/>
      <c r="S20" s="187"/>
      <c r="T20" s="187"/>
      <c r="U20" s="190"/>
      <c r="V20" s="187"/>
      <c r="W20" s="187"/>
    </row>
    <row r="21" ht="21.75" customHeight="true" spans="1:23">
      <c r="A21" s="16" t="s">
        <v>260</v>
      </c>
      <c r="B21" s="174" t="s">
        <v>280</v>
      </c>
      <c r="C21" s="17" t="s">
        <v>281</v>
      </c>
      <c r="D21" s="16" t="s">
        <v>71</v>
      </c>
      <c r="E21" s="16" t="s">
        <v>103</v>
      </c>
      <c r="F21" s="16" t="s">
        <v>104</v>
      </c>
      <c r="G21" s="16" t="s">
        <v>274</v>
      </c>
      <c r="H21" s="16" t="s">
        <v>275</v>
      </c>
      <c r="I21" s="138">
        <v>20000</v>
      </c>
      <c r="J21" s="138">
        <v>20000</v>
      </c>
      <c r="K21" s="138">
        <v>20000</v>
      </c>
      <c r="L21" s="187"/>
      <c r="M21" s="187"/>
      <c r="N21" s="187"/>
      <c r="O21" s="187"/>
      <c r="P21" s="187"/>
      <c r="Q21" s="187"/>
      <c r="R21" s="187"/>
      <c r="S21" s="187"/>
      <c r="T21" s="187"/>
      <c r="U21" s="190"/>
      <c r="V21" s="187"/>
      <c r="W21" s="187"/>
    </row>
    <row r="22" ht="18.75" customHeight="true" spans="1:23">
      <c r="A22" s="175" t="s">
        <v>173</v>
      </c>
      <c r="B22" s="176"/>
      <c r="C22" s="176"/>
      <c r="D22" s="176"/>
      <c r="E22" s="176"/>
      <c r="F22" s="176"/>
      <c r="G22" s="176"/>
      <c r="H22" s="178"/>
      <c r="I22" s="138">
        <v>430000</v>
      </c>
      <c r="J22" s="138">
        <v>430000</v>
      </c>
      <c r="K22" s="138">
        <v>430000</v>
      </c>
      <c r="L22" s="187"/>
      <c r="M22" s="187"/>
      <c r="N22" s="187"/>
      <c r="O22" s="187"/>
      <c r="P22" s="187"/>
      <c r="Q22" s="187"/>
      <c r="R22" s="187"/>
      <c r="S22" s="187"/>
      <c r="T22" s="187"/>
      <c r="U22" s="190"/>
      <c r="V22" s="187"/>
      <c r="W22" s="187"/>
    </row>
  </sheetData>
  <mergeCells count="28">
    <mergeCell ref="A3:W3"/>
    <mergeCell ref="A4:H4"/>
    <mergeCell ref="J5:M5"/>
    <mergeCell ref="N5:P5"/>
    <mergeCell ref="R5:W5"/>
    <mergeCell ref="A22:H2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true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  <pageSetUpPr fitToPage="true"/>
  </sheetPr>
  <dimension ref="A1:J32"/>
  <sheetViews>
    <sheetView showZeros="0" workbookViewId="0">
      <pane ySplit="1" topLeftCell="A8" activePane="bottomLeft" state="frozen"/>
      <selection/>
      <selection pane="bottomLeft" activeCell="A37" sqref="A37"/>
    </sheetView>
  </sheetViews>
  <sheetFormatPr defaultColWidth="9.14814814814815" defaultRowHeight="12" customHeight="true"/>
  <cols>
    <col min="1" max="1" width="34.2777777777778" style="1" customWidth="true"/>
    <col min="2" max="2" width="29" style="1" customWidth="true"/>
    <col min="3" max="5" width="23.5740740740741" style="1" customWidth="true"/>
    <col min="6" max="6" width="11.2777777777778" style="1" customWidth="true"/>
    <col min="7" max="7" width="25.1481481481481" style="1" customWidth="true"/>
    <col min="8" max="8" width="15.5740740740741" style="1" customWidth="true"/>
    <col min="9" max="9" width="13.4259259259259" style="1" customWidth="true"/>
    <col min="10" max="10" width="18.8518518518519" style="1" customWidth="true"/>
    <col min="11" max="16384" width="9.14814814814815" style="1"/>
  </cols>
  <sheetData>
    <row r="1" customHeight="true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true" spans="10:10">
      <c r="J2" s="22" t="s">
        <v>282</v>
      </c>
    </row>
    <row r="3" ht="39.75" customHeight="true" spans="1:10">
      <c r="A3" s="67" t="str">
        <f>"2025"&amp;"年部门项目支出绩效目标表"</f>
        <v>2025年部门项目支出绩效目标表</v>
      </c>
      <c r="B3" s="4"/>
      <c r="C3" s="4"/>
      <c r="D3" s="4"/>
      <c r="E3" s="4"/>
      <c r="F3" s="70"/>
      <c r="G3" s="4"/>
      <c r="H3" s="70"/>
      <c r="I3" s="70"/>
      <c r="J3" s="4"/>
    </row>
    <row r="4" ht="17.25" customHeight="true" spans="1:1">
      <c r="A4" s="5" t="s">
        <v>1</v>
      </c>
    </row>
    <row r="5" ht="44.25" customHeight="true" spans="1:10">
      <c r="A5" s="68" t="s">
        <v>185</v>
      </c>
      <c r="B5" s="68" t="s">
        <v>283</v>
      </c>
      <c r="C5" s="68" t="s">
        <v>284</v>
      </c>
      <c r="D5" s="68" t="s">
        <v>285</v>
      </c>
      <c r="E5" s="68" t="s">
        <v>286</v>
      </c>
      <c r="F5" s="71" t="s">
        <v>287</v>
      </c>
      <c r="G5" s="68" t="s">
        <v>288</v>
      </c>
      <c r="H5" s="71" t="s">
        <v>289</v>
      </c>
      <c r="I5" s="71" t="s">
        <v>290</v>
      </c>
      <c r="J5" s="68" t="s">
        <v>291</v>
      </c>
    </row>
    <row r="6" ht="18.75" customHeight="true" spans="1:10">
      <c r="A6" s="157">
        <v>1</v>
      </c>
      <c r="B6" s="157">
        <v>2</v>
      </c>
      <c r="C6" s="157">
        <v>3</v>
      </c>
      <c r="D6" s="157">
        <v>4</v>
      </c>
      <c r="E6" s="157">
        <v>5</v>
      </c>
      <c r="F6" s="39">
        <v>6</v>
      </c>
      <c r="G6" s="157">
        <v>7</v>
      </c>
      <c r="H6" s="39">
        <v>8</v>
      </c>
      <c r="I6" s="39">
        <v>9</v>
      </c>
      <c r="J6" s="157">
        <v>10</v>
      </c>
    </row>
    <row r="7" ht="42" customHeight="true" spans="1:10">
      <c r="A7" s="31" t="s">
        <v>71</v>
      </c>
      <c r="B7" s="158"/>
      <c r="C7" s="158"/>
      <c r="D7" s="158"/>
      <c r="E7" s="165"/>
      <c r="F7" s="166"/>
      <c r="G7" s="165"/>
      <c r="H7" s="166"/>
      <c r="I7" s="166"/>
      <c r="J7" s="165"/>
    </row>
    <row r="8" ht="42" customHeight="true" spans="1:10">
      <c r="A8" s="159" t="s">
        <v>71</v>
      </c>
      <c r="B8" s="158"/>
      <c r="C8" s="158"/>
      <c r="D8" s="158"/>
      <c r="E8" s="165"/>
      <c r="F8" s="166"/>
      <c r="G8" s="165"/>
      <c r="H8" s="166"/>
      <c r="I8" s="166"/>
      <c r="J8" s="165"/>
    </row>
    <row r="9" customHeight="true" spans="1:10">
      <c r="A9" s="160" t="s">
        <v>277</v>
      </c>
      <c r="B9" s="161" t="s">
        <v>292</v>
      </c>
      <c r="C9" s="162" t="s">
        <v>293</v>
      </c>
      <c r="D9" s="162" t="s">
        <v>294</v>
      </c>
      <c r="E9" s="162" t="s">
        <v>295</v>
      </c>
      <c r="F9" s="162" t="s">
        <v>296</v>
      </c>
      <c r="G9" s="162" t="s">
        <v>297</v>
      </c>
      <c r="H9" s="162" t="s">
        <v>298</v>
      </c>
      <c r="I9" s="162" t="s">
        <v>299</v>
      </c>
      <c r="J9" s="162" t="s">
        <v>300</v>
      </c>
    </row>
    <row r="10" customHeight="true" spans="1:10">
      <c r="A10" s="160"/>
      <c r="B10" s="161"/>
      <c r="C10" s="162" t="s">
        <v>293</v>
      </c>
      <c r="D10" s="162" t="s">
        <v>301</v>
      </c>
      <c r="E10" s="162" t="s">
        <v>302</v>
      </c>
      <c r="F10" s="162" t="s">
        <v>303</v>
      </c>
      <c r="G10" s="162" t="s">
        <v>85</v>
      </c>
      <c r="H10" s="162" t="s">
        <v>304</v>
      </c>
      <c r="I10" s="162" t="s">
        <v>299</v>
      </c>
      <c r="J10" s="162" t="s">
        <v>305</v>
      </c>
    </row>
    <row r="11" customHeight="true" spans="1:10">
      <c r="A11" s="160"/>
      <c r="B11" s="161"/>
      <c r="C11" s="162" t="s">
        <v>293</v>
      </c>
      <c r="D11" s="162" t="s">
        <v>306</v>
      </c>
      <c r="E11" s="162" t="s">
        <v>307</v>
      </c>
      <c r="F11" s="162" t="s">
        <v>296</v>
      </c>
      <c r="G11" s="162" t="s">
        <v>297</v>
      </c>
      <c r="H11" s="162" t="s">
        <v>298</v>
      </c>
      <c r="I11" s="162" t="s">
        <v>299</v>
      </c>
      <c r="J11" s="162" t="s">
        <v>308</v>
      </c>
    </row>
    <row r="12" customHeight="true" spans="1:10">
      <c r="A12" s="160"/>
      <c r="B12" s="161"/>
      <c r="C12" s="162" t="s">
        <v>293</v>
      </c>
      <c r="D12" s="162" t="s">
        <v>309</v>
      </c>
      <c r="E12" s="162" t="s">
        <v>310</v>
      </c>
      <c r="F12" s="162" t="s">
        <v>303</v>
      </c>
      <c r="G12" s="162" t="s">
        <v>311</v>
      </c>
      <c r="H12" s="162" t="s">
        <v>312</v>
      </c>
      <c r="I12" s="162" t="s">
        <v>299</v>
      </c>
      <c r="J12" s="162" t="s">
        <v>313</v>
      </c>
    </row>
    <row r="13" customHeight="true" spans="1:10">
      <c r="A13" s="160"/>
      <c r="B13" s="161"/>
      <c r="C13" s="162" t="s">
        <v>314</v>
      </c>
      <c r="D13" s="162" t="s">
        <v>315</v>
      </c>
      <c r="E13" s="162" t="s">
        <v>316</v>
      </c>
      <c r="F13" s="162" t="s">
        <v>296</v>
      </c>
      <c r="G13" s="162" t="s">
        <v>317</v>
      </c>
      <c r="H13" s="162" t="s">
        <v>304</v>
      </c>
      <c r="I13" s="162" t="s">
        <v>299</v>
      </c>
      <c r="J13" s="162" t="s">
        <v>318</v>
      </c>
    </row>
    <row r="14" customHeight="true" spans="1:10">
      <c r="A14" s="160"/>
      <c r="B14" s="161"/>
      <c r="C14" s="162" t="s">
        <v>319</v>
      </c>
      <c r="D14" s="162" t="s">
        <v>320</v>
      </c>
      <c r="E14" s="162" t="s">
        <v>320</v>
      </c>
      <c r="F14" s="162" t="s">
        <v>321</v>
      </c>
      <c r="G14" s="162" t="s">
        <v>322</v>
      </c>
      <c r="H14" s="162" t="s">
        <v>298</v>
      </c>
      <c r="I14" s="162" t="s">
        <v>323</v>
      </c>
      <c r="J14" s="162" t="s">
        <v>324</v>
      </c>
    </row>
    <row r="15" customHeight="true" spans="1:10">
      <c r="A15" s="160" t="s">
        <v>262</v>
      </c>
      <c r="B15" s="161" t="s">
        <v>325</v>
      </c>
      <c r="C15" s="162" t="s">
        <v>293</v>
      </c>
      <c r="D15" s="162" t="s">
        <v>294</v>
      </c>
      <c r="E15" s="162" t="s">
        <v>326</v>
      </c>
      <c r="F15" s="162" t="s">
        <v>296</v>
      </c>
      <c r="G15" s="162" t="s">
        <v>297</v>
      </c>
      <c r="H15" s="162" t="s">
        <v>298</v>
      </c>
      <c r="I15" s="162" t="s">
        <v>299</v>
      </c>
      <c r="J15" s="162" t="s">
        <v>327</v>
      </c>
    </row>
    <row r="16" customHeight="true" spans="1:10">
      <c r="A16" s="160"/>
      <c r="B16" s="161"/>
      <c r="C16" s="162" t="s">
        <v>293</v>
      </c>
      <c r="D16" s="162" t="s">
        <v>301</v>
      </c>
      <c r="E16" s="162" t="s">
        <v>328</v>
      </c>
      <c r="F16" s="162" t="s">
        <v>321</v>
      </c>
      <c r="G16" s="162" t="s">
        <v>297</v>
      </c>
      <c r="H16" s="162" t="s">
        <v>298</v>
      </c>
      <c r="I16" s="162" t="s">
        <v>323</v>
      </c>
      <c r="J16" s="162" t="s">
        <v>329</v>
      </c>
    </row>
    <row r="17" customHeight="true" spans="1:10">
      <c r="A17" s="160"/>
      <c r="B17" s="161"/>
      <c r="C17" s="162" t="s">
        <v>293</v>
      </c>
      <c r="D17" s="162" t="s">
        <v>306</v>
      </c>
      <c r="E17" s="162" t="s">
        <v>330</v>
      </c>
      <c r="F17" s="162" t="s">
        <v>296</v>
      </c>
      <c r="G17" s="162" t="s">
        <v>297</v>
      </c>
      <c r="H17" s="162" t="s">
        <v>298</v>
      </c>
      <c r="I17" s="162" t="s">
        <v>299</v>
      </c>
      <c r="J17" s="162" t="s">
        <v>331</v>
      </c>
    </row>
    <row r="18" customHeight="true" spans="1:10">
      <c r="A18" s="160"/>
      <c r="B18" s="161"/>
      <c r="C18" s="162" t="s">
        <v>293</v>
      </c>
      <c r="D18" s="162" t="s">
        <v>309</v>
      </c>
      <c r="E18" s="162" t="s">
        <v>310</v>
      </c>
      <c r="F18" s="162" t="s">
        <v>303</v>
      </c>
      <c r="G18" s="162" t="s">
        <v>332</v>
      </c>
      <c r="H18" s="162" t="s">
        <v>312</v>
      </c>
      <c r="I18" s="162" t="s">
        <v>299</v>
      </c>
      <c r="J18" s="162" t="s">
        <v>333</v>
      </c>
    </row>
    <row r="19" customHeight="true" spans="1:10">
      <c r="A19" s="160"/>
      <c r="B19" s="161"/>
      <c r="C19" s="162" t="s">
        <v>314</v>
      </c>
      <c r="D19" s="162" t="s">
        <v>315</v>
      </c>
      <c r="E19" s="162" t="s">
        <v>334</v>
      </c>
      <c r="F19" s="162" t="s">
        <v>296</v>
      </c>
      <c r="G19" s="162" t="s">
        <v>317</v>
      </c>
      <c r="H19" s="162" t="s">
        <v>304</v>
      </c>
      <c r="I19" s="162" t="s">
        <v>299</v>
      </c>
      <c r="J19" s="162" t="s">
        <v>335</v>
      </c>
    </row>
    <row r="20" customHeight="true" spans="1:10">
      <c r="A20" s="160"/>
      <c r="B20" s="161"/>
      <c r="C20" s="162" t="s">
        <v>319</v>
      </c>
      <c r="D20" s="162" t="s">
        <v>320</v>
      </c>
      <c r="E20" s="162" t="s">
        <v>336</v>
      </c>
      <c r="F20" s="162" t="s">
        <v>321</v>
      </c>
      <c r="G20" s="162" t="s">
        <v>322</v>
      </c>
      <c r="H20" s="162" t="s">
        <v>298</v>
      </c>
      <c r="I20" s="162" t="s">
        <v>323</v>
      </c>
      <c r="J20" s="162" t="s">
        <v>337</v>
      </c>
    </row>
    <row r="21" customHeight="true" spans="1:10">
      <c r="A21" s="163" t="s">
        <v>273</v>
      </c>
      <c r="B21" s="164" t="s">
        <v>338</v>
      </c>
      <c r="C21" s="162" t="s">
        <v>293</v>
      </c>
      <c r="D21" s="162" t="s">
        <v>294</v>
      </c>
      <c r="E21" s="162" t="s">
        <v>339</v>
      </c>
      <c r="F21" s="162" t="s">
        <v>296</v>
      </c>
      <c r="G21" s="162" t="s">
        <v>297</v>
      </c>
      <c r="H21" s="162" t="s">
        <v>298</v>
      </c>
      <c r="I21" s="162" t="s">
        <v>299</v>
      </c>
      <c r="J21" s="162" t="s">
        <v>340</v>
      </c>
    </row>
    <row r="22" customHeight="true" spans="1:10">
      <c r="A22" s="163"/>
      <c r="B22" s="164"/>
      <c r="C22" s="162" t="s">
        <v>293</v>
      </c>
      <c r="D22" s="162" t="s">
        <v>301</v>
      </c>
      <c r="E22" s="162" t="s">
        <v>302</v>
      </c>
      <c r="F22" s="162" t="s">
        <v>303</v>
      </c>
      <c r="G22" s="162" t="s">
        <v>85</v>
      </c>
      <c r="H22" s="162" t="s">
        <v>304</v>
      </c>
      <c r="I22" s="162" t="s">
        <v>299</v>
      </c>
      <c r="J22" s="162" t="s">
        <v>341</v>
      </c>
    </row>
    <row r="23" customHeight="true" spans="1:10">
      <c r="A23" s="163"/>
      <c r="B23" s="164"/>
      <c r="C23" s="162" t="s">
        <v>293</v>
      </c>
      <c r="D23" s="162" t="s">
        <v>306</v>
      </c>
      <c r="E23" s="162" t="s">
        <v>342</v>
      </c>
      <c r="F23" s="162" t="s">
        <v>296</v>
      </c>
      <c r="G23" s="162" t="s">
        <v>297</v>
      </c>
      <c r="H23" s="162" t="s">
        <v>298</v>
      </c>
      <c r="I23" s="162" t="s">
        <v>299</v>
      </c>
      <c r="J23" s="162" t="s">
        <v>343</v>
      </c>
    </row>
    <row r="24" customHeight="true" spans="1:10">
      <c r="A24" s="163"/>
      <c r="B24" s="164"/>
      <c r="C24" s="162" t="s">
        <v>293</v>
      </c>
      <c r="D24" s="162" t="s">
        <v>309</v>
      </c>
      <c r="E24" s="162" t="s">
        <v>310</v>
      </c>
      <c r="F24" s="162" t="s">
        <v>303</v>
      </c>
      <c r="G24" s="162" t="s">
        <v>344</v>
      </c>
      <c r="H24" s="162" t="s">
        <v>312</v>
      </c>
      <c r="I24" s="162" t="s">
        <v>299</v>
      </c>
      <c r="J24" s="162" t="s">
        <v>345</v>
      </c>
    </row>
    <row r="25" customHeight="true" spans="1:10">
      <c r="A25" s="163"/>
      <c r="B25" s="164"/>
      <c r="C25" s="162" t="s">
        <v>314</v>
      </c>
      <c r="D25" s="162" t="s">
        <v>315</v>
      </c>
      <c r="E25" s="162" t="s">
        <v>346</v>
      </c>
      <c r="F25" s="162" t="s">
        <v>296</v>
      </c>
      <c r="G25" s="162" t="s">
        <v>297</v>
      </c>
      <c r="H25" s="162" t="s">
        <v>298</v>
      </c>
      <c r="I25" s="162" t="s">
        <v>323</v>
      </c>
      <c r="J25" s="162" t="s">
        <v>347</v>
      </c>
    </row>
    <row r="26" customHeight="true" spans="1:10">
      <c r="A26" s="163"/>
      <c r="B26" s="164"/>
      <c r="C26" s="162" t="s">
        <v>319</v>
      </c>
      <c r="D26" s="162" t="s">
        <v>320</v>
      </c>
      <c r="E26" s="162" t="s">
        <v>320</v>
      </c>
      <c r="F26" s="162" t="s">
        <v>321</v>
      </c>
      <c r="G26" s="162" t="s">
        <v>322</v>
      </c>
      <c r="H26" s="162" t="s">
        <v>298</v>
      </c>
      <c r="I26" s="162" t="s">
        <v>323</v>
      </c>
      <c r="J26" s="162" t="s">
        <v>324</v>
      </c>
    </row>
    <row r="27" customHeight="true" spans="1:10">
      <c r="A27" s="160" t="s">
        <v>281</v>
      </c>
      <c r="B27" s="161" t="s">
        <v>348</v>
      </c>
      <c r="C27" s="162" t="s">
        <v>293</v>
      </c>
      <c r="D27" s="162" t="s">
        <v>294</v>
      </c>
      <c r="E27" s="162" t="s">
        <v>349</v>
      </c>
      <c r="F27" s="162" t="s">
        <v>321</v>
      </c>
      <c r="G27" s="162" t="s">
        <v>95</v>
      </c>
      <c r="H27" s="162" t="s">
        <v>350</v>
      </c>
      <c r="I27" s="162" t="s">
        <v>299</v>
      </c>
      <c r="J27" s="162" t="s">
        <v>351</v>
      </c>
    </row>
    <row r="28" customHeight="true" spans="1:10">
      <c r="A28" s="160"/>
      <c r="B28" s="161"/>
      <c r="C28" s="162" t="s">
        <v>293</v>
      </c>
      <c r="D28" s="162" t="s">
        <v>301</v>
      </c>
      <c r="E28" s="162" t="s">
        <v>352</v>
      </c>
      <c r="F28" s="162" t="s">
        <v>296</v>
      </c>
      <c r="G28" s="162" t="s">
        <v>297</v>
      </c>
      <c r="H28" s="162" t="s">
        <v>298</v>
      </c>
      <c r="I28" s="162" t="s">
        <v>299</v>
      </c>
      <c r="J28" s="162" t="s">
        <v>353</v>
      </c>
    </row>
    <row r="29" customHeight="true" spans="1:10">
      <c r="A29" s="160"/>
      <c r="B29" s="161"/>
      <c r="C29" s="162" t="s">
        <v>293</v>
      </c>
      <c r="D29" s="162" t="s">
        <v>306</v>
      </c>
      <c r="E29" s="162" t="s">
        <v>354</v>
      </c>
      <c r="F29" s="162" t="s">
        <v>296</v>
      </c>
      <c r="G29" s="162" t="s">
        <v>297</v>
      </c>
      <c r="H29" s="162" t="s">
        <v>298</v>
      </c>
      <c r="I29" s="162" t="s">
        <v>323</v>
      </c>
      <c r="J29" s="162" t="s">
        <v>355</v>
      </c>
    </row>
    <row r="30" customHeight="true" spans="1:10">
      <c r="A30" s="160"/>
      <c r="B30" s="161"/>
      <c r="C30" s="162" t="s">
        <v>293</v>
      </c>
      <c r="D30" s="162" t="s">
        <v>309</v>
      </c>
      <c r="E30" s="162" t="s">
        <v>310</v>
      </c>
      <c r="F30" s="162" t="s">
        <v>303</v>
      </c>
      <c r="G30" s="162" t="s">
        <v>356</v>
      </c>
      <c r="H30" s="162" t="s">
        <v>312</v>
      </c>
      <c r="I30" s="162" t="s">
        <v>299</v>
      </c>
      <c r="J30" s="162" t="s">
        <v>357</v>
      </c>
    </row>
    <row r="31" customHeight="true" spans="1:10">
      <c r="A31" s="160"/>
      <c r="B31" s="161"/>
      <c r="C31" s="162" t="s">
        <v>314</v>
      </c>
      <c r="D31" s="162" t="s">
        <v>315</v>
      </c>
      <c r="E31" s="162" t="s">
        <v>358</v>
      </c>
      <c r="F31" s="162" t="s">
        <v>296</v>
      </c>
      <c r="G31" s="162" t="s">
        <v>297</v>
      </c>
      <c r="H31" s="162" t="s">
        <v>298</v>
      </c>
      <c r="I31" s="162" t="s">
        <v>323</v>
      </c>
      <c r="J31" s="162" t="s">
        <v>359</v>
      </c>
    </row>
    <row r="32" customHeight="true" spans="1:10">
      <c r="A32" s="160"/>
      <c r="B32" s="161"/>
      <c r="C32" s="162" t="s">
        <v>319</v>
      </c>
      <c r="D32" s="162" t="s">
        <v>320</v>
      </c>
      <c r="E32" s="162" t="s">
        <v>360</v>
      </c>
      <c r="F32" s="162" t="s">
        <v>321</v>
      </c>
      <c r="G32" s="162" t="s">
        <v>361</v>
      </c>
      <c r="H32" s="162" t="s">
        <v>298</v>
      </c>
      <c r="I32" s="162" t="s">
        <v>323</v>
      </c>
      <c r="J32" s="162" t="s">
        <v>362</v>
      </c>
    </row>
  </sheetData>
  <mergeCells count="10">
    <mergeCell ref="A3:J3"/>
    <mergeCell ref="A4:H4"/>
    <mergeCell ref="A9:A14"/>
    <mergeCell ref="A15:A20"/>
    <mergeCell ref="A21:A26"/>
    <mergeCell ref="A27:A32"/>
    <mergeCell ref="B9:B14"/>
    <mergeCell ref="B15:B20"/>
    <mergeCell ref="B21:B26"/>
    <mergeCell ref="B27:B32"/>
  </mergeCells>
  <printOptions horizontalCentered="true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lianban</cp:lastModifiedBy>
  <dcterms:created xsi:type="dcterms:W3CDTF">2025-02-07T07:09:00Z</dcterms:created>
  <dcterms:modified xsi:type="dcterms:W3CDTF">2025-04-03T15:45:19Z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2052-11.8.2.9980</vt:lpwstr>
  </property>
</Properties>
</file>