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<sst xmlns="http://schemas.openxmlformats.org/spreadsheetml/2006/main" count="6759" uniqueCount="1747">
  <si>
    <t>预算01-1表</t>
  </si>
  <si>
    <t>单位名称：昆明市西山区人民政府团结街道办事处</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</si>
  <si>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</si>
  <si>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</si>
  <si>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</si>
  <si>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</si>
  <si>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</si>
  <si>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</si>
  <si>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</si>
  <si>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</si>
  <si>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</si>
  <si>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</si>
  <si>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</si>
  <si>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</si>
  <si>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</si>
  <si>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</si>
  <si>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</si>
  <si>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</si>
  <si>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</si>
  <si>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</si>
  <si>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</si>
  <si>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</si>
  <si>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</si>
  <si>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</si>
  <si>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</si>
  <si>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</si>
  <si>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</si>
  <si>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</si>
  <si>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</si>
  <si>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</si>
  <si>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</si>
  <si>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</si>
  <si>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</si>
  <si>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</si>
  <si>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</si>
  <si>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</si>
  <si>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</si>
  <si>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</si>
  <si>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</si>
  <si>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</si>
  <si>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</si>
  <si>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</si>
  <si>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</si>
  <si>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</si>
  <si>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</si>
  <si>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</si>
  <si>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</si>
  <si>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</si>
  <si>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</si>
  <si>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</si>
  <si>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</si>
  <si>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</si>
  <si>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</si>
  <si>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</si>
  <si>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单位名称:昆明市西山区人民政府团结街道办事处</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</si>
  <si>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</si>
  <si>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</si>
  <si>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</si>
  <si>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</si>
  <si>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</si>
  <si>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</si>
  <si>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</si>
  <si>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</si>
  <si>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</si>
  <si>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</si>
  <si>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</si>
  <si>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</si>
  <si>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</si>
  <si>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</si>
  <si>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</si>
  <si>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</si>
  <si>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560001</t>
  </si>
  <si>
    <t>昆明市西山区人民政府团结街道办事处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</si>
  <si>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</si>
  <si>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</si>
  <si>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</si>
  <si>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</si>
  <si>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</si>
  <si>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</si>
  <si>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</si>
  <si>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</si>
  <si>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</si>
  <si>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</si>
  <si>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</si>
  <si>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</si>
  <si>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</si>
  <si>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</si>
  <si>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</si>
  <si>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</si>
  <si>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</si>
  <si>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</si>
  <si>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</si>
  <si>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</si>
  <si>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</si>
  <si>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</si>
  <si>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</si>
  <si>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</si>
  <si>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</si>
  <si>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</si>
  <si>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一般公共服务支出</t>
  </si>
  <si>
    <t>人大事务</t>
  </si>
  <si>
    <t>代表工作</t>
  </si>
  <si>
    <t>政协事务</t>
  </si>
  <si>
    <t>参政议政</t>
  </si>
  <si>
    <t>政府办公厅（室）及相关机构事务</t>
  </si>
  <si>
    <t>行政运行</t>
  </si>
  <si>
    <t>一般行政管理事务</t>
  </si>
  <si>
    <t>其他政府办公厅（室）及相关机构事务支出</t>
  </si>
  <si>
    <t>统计信息事务</t>
  </si>
  <si>
    <t>统计抽样调查</t>
  </si>
  <si>
    <t>其他统计信息事务支出</t>
  </si>
  <si>
    <t>群众团体事务</t>
  </si>
  <si>
    <t>其他群众团体事务支出</t>
  </si>
  <si>
    <t>党委办公厅（室）及相关机构事务</t>
  </si>
  <si>
    <t>统战事务</t>
  </si>
  <si>
    <t>其他一般公共服务支出</t>
  </si>
  <si>
    <t>国防支出</t>
  </si>
  <si>
    <t>国防动员</t>
  </si>
  <si>
    <t>民兵</t>
  </si>
  <si>
    <t>公共安全支出</t>
  </si>
  <si>
    <t>其他公共安全支出</t>
  </si>
  <si>
    <t>科学技术支出</t>
  </si>
  <si>
    <t>技术研究与开发</t>
  </si>
  <si>
    <t>其他技术研究与开发支出</t>
  </si>
  <si>
    <t>科学技术普及</t>
  </si>
  <si>
    <t>科普活动</t>
  </si>
  <si>
    <t>文化旅游体育与传媒支出</t>
  </si>
  <si>
    <t>文化和旅游</t>
  </si>
  <si>
    <t>文化和旅游管理事务</t>
  </si>
  <si>
    <t>其他文化和旅游支出</t>
  </si>
  <si>
    <t>社会保障和就业支出</t>
  </si>
  <si>
    <t>人力资源和社会保障管理事务</t>
  </si>
  <si>
    <t>其他人力资源和社会保障管理事务支出</t>
  </si>
  <si>
    <t>民政管理事务</t>
  </si>
  <si>
    <t>其他民政管理事务支出</t>
  </si>
  <si>
    <t>行政事业单位养老支出</t>
  </si>
  <si>
    <t>机关事业单位基本养老保险缴费支出</t>
  </si>
  <si>
    <t>其他行政事业单位养老支出</t>
  </si>
  <si>
    <t>抚恤</t>
  </si>
  <si>
    <t>死亡抚恤</t>
  </si>
  <si>
    <t>义务兵优待</t>
  </si>
  <si>
    <t>其他优抚支出</t>
  </si>
  <si>
    <t>退役安置</t>
  </si>
  <si>
    <t>军队转业干部安置</t>
  </si>
  <si>
    <t>社会福利</t>
  </si>
  <si>
    <t>老年福利</t>
  </si>
  <si>
    <t>其他社会福利支出</t>
  </si>
  <si>
    <t>残疾人事业</t>
  </si>
  <si>
    <t>其他残疾人事业支出</t>
  </si>
  <si>
    <t>临时救助</t>
  </si>
  <si>
    <t>临时救助支出</t>
  </si>
  <si>
    <t>其他生活救助</t>
  </si>
  <si>
    <t>其他城市生活救助</t>
  </si>
  <si>
    <t>退役军人管理事务</t>
  </si>
  <si>
    <t>拥军优属</t>
  </si>
  <si>
    <t>其他退役军人事务管理支出</t>
  </si>
  <si>
    <t>卫生健康支出</t>
  </si>
  <si>
    <t>卫生健康管理事务</t>
  </si>
  <si>
    <t>其他卫生健康管理事务支出</t>
  </si>
  <si>
    <t>计划生育事务</t>
  </si>
  <si>
    <t>计划生育机构</t>
  </si>
  <si>
    <t>其他计划生育事务支出</t>
  </si>
  <si>
    <t>行政事业单位医疗</t>
  </si>
  <si>
    <t>行政单位医疗</t>
  </si>
  <si>
    <t>事业单位医疗</t>
  </si>
  <si>
    <t>公务员医疗补助</t>
  </si>
  <si>
    <t>其他行政事业单位医疗支出</t>
  </si>
  <si>
    <t>节能环保支出</t>
  </si>
  <si>
    <t>环境保护管理事务</t>
  </si>
  <si>
    <t>其他环境保护管理事务支出</t>
  </si>
  <si>
    <t>城乡社区支出</t>
  </si>
  <si>
    <t>城乡社区管理事务</t>
  </si>
  <si>
    <t>城管执法</t>
  </si>
  <si>
    <t>城乡社区环境卫生</t>
  </si>
  <si>
    <t>其他城乡社区支出</t>
  </si>
  <si>
    <t>农林水支出</t>
  </si>
  <si>
    <t>农业农村</t>
  </si>
  <si>
    <t>行业业务管理</t>
  </si>
  <si>
    <t>林业和草原</t>
  </si>
  <si>
    <t>林业草原防灾减灾</t>
  </si>
  <si>
    <t>水利</t>
  </si>
  <si>
    <t>农村水利</t>
  </si>
  <si>
    <t>其他农林水支出</t>
  </si>
  <si>
    <t>交通运输支出</t>
  </si>
  <si>
    <t>公路水路运输</t>
  </si>
  <si>
    <t>公路养护</t>
  </si>
  <si>
    <t>自然资源海洋气象等支出</t>
  </si>
  <si>
    <t>自然资源事务</t>
  </si>
  <si>
    <t>自然资源利用与保护</t>
  </si>
  <si>
    <t>住房保障支出</t>
  </si>
  <si>
    <t>住房改革支出</t>
  </si>
  <si>
    <t>住房公积金</t>
  </si>
  <si>
    <t>合  计</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</si>
  <si>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</si>
  <si>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</si>
  <si>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</si>
  <si>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</si>
  <si>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</si>
  <si>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</si>
  <si>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</si>
  <si>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</si>
  <si>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</si>
  <si>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</si>
  <si>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</si>
  <si>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</si>
  <si>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</si>
  <si>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</si>
  <si>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</si>
  <si>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</si>
  <si>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</si>
  <si>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</si>
  <si>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</si>
  <si>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</si>
  <si>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</si>
  <si>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</si>
  <si>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</si>
  <si>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</si>
  <si>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</si>
  <si>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</si>
  <si>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</si>
  <si>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</si>
  <si>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</si>
  <si>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</si>
  <si>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</si>
  <si>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</si>
  <si>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</si>
  <si>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</si>
  <si>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</si>
  <si>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</si>
  <si>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</si>
  <si>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</si>
  <si>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</si>
  <si>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</si>
  <si>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</si>
  <si>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</si>
  <si>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</si>
  <si>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</si>
  <si>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</si>
  <si>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</si>
  <si>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</si>
  <si>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</si>
  <si>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</si>
  <si>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</si>
  <si>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</si>
  <si>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</si>
  <si>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</si>
  <si>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</si>
  <si>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</si>
  <si>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</si>
  <si>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</si>
  <si>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</si>
  <si>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</si>
  <si>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</si>
  <si>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</si>
  <si>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</si>
  <si>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</si>
  <si>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</si>
  <si>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530112210000000004809</t>
  </si>
  <si>
    <t>其他公用经费支出</t>
  </si>
  <si>
    <t>2010301</t>
  </si>
  <si>
    <t>30201</t>
  </si>
  <si>
    <t>办公费</t>
  </si>
  <si>
    <t>530112210000000004778</t>
  </si>
  <si>
    <t>公车购置及运维费</t>
  </si>
  <si>
    <t>30231</t>
  </si>
  <si>
    <t>公务用车运行维护费</t>
  </si>
  <si>
    <t>530112231100001443929</t>
  </si>
  <si>
    <t>村（社区）工作经费</t>
  </si>
  <si>
    <t>2120102</t>
  </si>
  <si>
    <t>30205</t>
  </si>
  <si>
    <t>水费</t>
  </si>
  <si>
    <t>30206</t>
  </si>
  <si>
    <t>电费</t>
  </si>
  <si>
    <t>30207</t>
  </si>
  <si>
    <t>邮电费</t>
  </si>
  <si>
    <t>30239</t>
  </si>
  <si>
    <t>其他交通费用</t>
  </si>
  <si>
    <t>30216</t>
  </si>
  <si>
    <t>培训费</t>
  </si>
  <si>
    <t>30213</t>
  </si>
  <si>
    <t>维修（护）费</t>
  </si>
  <si>
    <t>530112231100001283235</t>
  </si>
  <si>
    <t>遗属补助</t>
  </si>
  <si>
    <t>2080801</t>
  </si>
  <si>
    <t>30305</t>
  </si>
  <si>
    <t>生活补助</t>
  </si>
  <si>
    <t>530112210000000004779</t>
  </si>
  <si>
    <t>公务交通补贴</t>
  </si>
  <si>
    <t>530112210000000004773</t>
  </si>
  <si>
    <t>行政人员工资支出</t>
  </si>
  <si>
    <t>30101</t>
  </si>
  <si>
    <t>基本工资</t>
  </si>
  <si>
    <t>30102</t>
  </si>
  <si>
    <t>津贴补贴</t>
  </si>
  <si>
    <t>30103</t>
  </si>
  <si>
    <t>奖金</t>
  </si>
  <si>
    <t>530112231100001443960</t>
  </si>
  <si>
    <t>社区人员住房公积金</t>
  </si>
  <si>
    <t>2210201</t>
  </si>
  <si>
    <t>30113</t>
  </si>
  <si>
    <t>530112210000000004810</t>
  </si>
  <si>
    <t>一般公用经费支出</t>
  </si>
  <si>
    <t>30209</t>
  </si>
  <si>
    <t>物业管理费</t>
  </si>
  <si>
    <t>30211</t>
  </si>
  <si>
    <t>差旅费</t>
  </si>
  <si>
    <t>30214</t>
  </si>
  <si>
    <t>租赁费</t>
  </si>
  <si>
    <t>30229</t>
  </si>
  <si>
    <t>福利费</t>
  </si>
  <si>
    <t>30215</t>
  </si>
  <si>
    <t>会议费</t>
  </si>
  <si>
    <t>30202</t>
  </si>
  <si>
    <t>印刷费</t>
  </si>
  <si>
    <t>530112231100001443930</t>
  </si>
  <si>
    <t>离退休人员福利费</t>
  </si>
  <si>
    <t>530112231100001443919</t>
  </si>
  <si>
    <t>村社区及其他人员补助</t>
  </si>
  <si>
    <t>530112241100002472487</t>
  </si>
  <si>
    <t>编外聘用人员支出</t>
  </si>
  <si>
    <t>30199</t>
  </si>
  <si>
    <t>其他工资福利支出</t>
  </si>
  <si>
    <t>2010599</t>
  </si>
  <si>
    <t>2080101</t>
  </si>
  <si>
    <t>2081199</t>
  </si>
  <si>
    <t>2120104</t>
  </si>
  <si>
    <t>2130112</t>
  </si>
  <si>
    <t>530112251100003747732</t>
  </si>
  <si>
    <t>残疾人保障金</t>
  </si>
  <si>
    <t>30299</t>
  </si>
  <si>
    <t>其他商品和服务支出</t>
  </si>
  <si>
    <t>530112231100001443916</t>
  </si>
  <si>
    <t>行政人员绩效奖励</t>
  </si>
  <si>
    <t>530112210000000004781</t>
  </si>
  <si>
    <t>工会经费</t>
  </si>
  <si>
    <t>30228</t>
  </si>
  <si>
    <t>530112231100001323295</t>
  </si>
  <si>
    <t>离退休人员支出</t>
  </si>
  <si>
    <t>2080599</t>
  </si>
  <si>
    <t>530112231100001443917</t>
  </si>
  <si>
    <t>事业人员绩效奖励</t>
  </si>
  <si>
    <t>30107</t>
  </si>
  <si>
    <t>绩效工资</t>
  </si>
  <si>
    <t>530112210000000004807</t>
  </si>
  <si>
    <t>社会保障缴费</t>
  </si>
  <si>
    <t>2080505</t>
  </si>
  <si>
    <t>30108</t>
  </si>
  <si>
    <t>机关事业单位基本养老保险缴费</t>
  </si>
  <si>
    <t>2101101</t>
  </si>
  <si>
    <t>30110</t>
  </si>
  <si>
    <t>职工基本医疗保险缴费</t>
  </si>
  <si>
    <t>2101103</t>
  </si>
  <si>
    <t>30111</t>
  </si>
  <si>
    <t>公务员医疗补助缴费</t>
  </si>
  <si>
    <t>30112</t>
  </si>
  <si>
    <t>其他社会保障缴费</t>
  </si>
  <si>
    <t>2101199</t>
  </si>
  <si>
    <t>2101102</t>
  </si>
  <si>
    <t>530112210000000004774</t>
  </si>
  <si>
    <t>事业人员工资支出</t>
  </si>
  <si>
    <t>530112221100000302423</t>
  </si>
  <si>
    <t>30217</t>
  </si>
  <si>
    <t>530112210000000004776</t>
  </si>
  <si>
    <t>530112210000000004808</t>
  </si>
  <si>
    <t>对个人和家庭的补助</t>
  </si>
  <si>
    <t>2012999</t>
  </si>
  <si>
    <t>2080199</t>
  </si>
  <si>
    <t>2100716</t>
  </si>
  <si>
    <t>530112210000000004780</t>
  </si>
  <si>
    <t>事业公务交通补贴</t>
  </si>
  <si>
    <t>预算05-1表</t>
  </si>
  <si>
    <t>项目分类</t>
  </si>
  <si>
    <t>项目单位</t>
  </si>
  <si>
    <t>经济科目编码</t>
  </si>
  <si>
    <t>经济科目名称</t>
  </si>
  <si>
    <t>本年拨款</t>
  </si>
  <si>
    <t>其中：本次下达</t>
  </si>
  <si>
    <t>专项业务类</t>
  </si>
  <si>
    <t>530112241100002215056</t>
  </si>
  <si>
    <t>街道人大代表工作经费</t>
  </si>
  <si>
    <t>2010108</t>
  </si>
  <si>
    <t>30227</t>
  </si>
  <si>
    <t>委托业务费</t>
  </si>
  <si>
    <t>30399</t>
  </si>
  <si>
    <t>其他对个人和家庭的补助</t>
  </si>
  <si>
    <t>530112241100002223850</t>
  </si>
  <si>
    <t>城乡一体化住户调查经费</t>
  </si>
  <si>
    <t>2010508</t>
  </si>
  <si>
    <t>30226</t>
  </si>
  <si>
    <t>劳务费</t>
  </si>
  <si>
    <t>民生类</t>
  </si>
  <si>
    <t>530112241100002224159</t>
  </si>
  <si>
    <t>困难企业复退转军人、未领取定期补助的三属、参战民兵民工、现役军人家属节日慰问经费</t>
  </si>
  <si>
    <t>2082899</t>
  </si>
  <si>
    <t>530112241100002224234</t>
  </si>
  <si>
    <t>优抚对象临时生活困难救助经费</t>
  </si>
  <si>
    <t>2080899</t>
  </si>
  <si>
    <t>530112241100002224471</t>
  </si>
  <si>
    <t>领取国家定期抚恤补助待遇的优抚对象丧葬补助经费</t>
  </si>
  <si>
    <t>30304</t>
  </si>
  <si>
    <t>抚恤金</t>
  </si>
  <si>
    <t>530112241100002224511</t>
  </si>
  <si>
    <t>YWBJTYD经费</t>
  </si>
  <si>
    <t>2080805</t>
  </si>
  <si>
    <t>30303</t>
  </si>
  <si>
    <t>退职（役）费</t>
  </si>
  <si>
    <t>530112241100002224515</t>
  </si>
  <si>
    <t>西山区流动人口和出租房屋管理工作资金</t>
  </si>
  <si>
    <t>2010302</t>
  </si>
  <si>
    <t>530112241100002224552</t>
  </si>
  <si>
    <t>“四有”优秀士兵（士官）奖励经费</t>
  </si>
  <si>
    <t>2082804</t>
  </si>
  <si>
    <t>30309</t>
  </si>
  <si>
    <t>奖励金</t>
  </si>
  <si>
    <t>530112241100002224676</t>
  </si>
  <si>
    <t>农村公路路政管理三级联动协管机制建设工作经费</t>
  </si>
  <si>
    <t>2140102</t>
  </si>
  <si>
    <t>530112241100002225395</t>
  </si>
  <si>
    <t>西山区爱国卫生专项行动”清垃圾“”扫厕所““化粪池清掏”专项经费</t>
  </si>
  <si>
    <t>2120501</t>
  </si>
  <si>
    <t>530112241100002225421</t>
  </si>
  <si>
    <t>森林防火管理事务经费</t>
  </si>
  <si>
    <t>2130234</t>
  </si>
  <si>
    <t>530112241100002225452</t>
  </si>
  <si>
    <t>基层公共文化建设经费</t>
  </si>
  <si>
    <t>2070114</t>
  </si>
  <si>
    <t>530112241100002225526</t>
  </si>
  <si>
    <t>文化站免费开放补助资金</t>
  </si>
  <si>
    <t>2070199</t>
  </si>
  <si>
    <t>530112241100002225769</t>
  </si>
  <si>
    <t>西山区公厕免费开放补助专项经费</t>
  </si>
  <si>
    <t>530112241100002231081</t>
  </si>
  <si>
    <t>水库水源区保洁及巡查人员工作补助经费</t>
  </si>
  <si>
    <t>2130316</t>
  </si>
  <si>
    <t>530112241100002231196</t>
  </si>
  <si>
    <t>无偿献血工作经费</t>
  </si>
  <si>
    <t>2100199</t>
  </si>
  <si>
    <t>530112241100002231505</t>
  </si>
  <si>
    <t>基层党组织建设专项经费</t>
  </si>
  <si>
    <t>2013102</t>
  </si>
  <si>
    <t>事业发展类</t>
  </si>
  <si>
    <t>530112241100002231544</t>
  </si>
  <si>
    <t>公益性公墓建设补助资金</t>
  </si>
  <si>
    <t>2080299</t>
  </si>
  <si>
    <t>530112241100002231600</t>
  </si>
  <si>
    <t>农村居民火化补助资金</t>
  </si>
  <si>
    <t>2081099</t>
  </si>
  <si>
    <t>530112241100002231604</t>
  </si>
  <si>
    <t>街道办事处党建经费</t>
  </si>
  <si>
    <t>530112241100002231648</t>
  </si>
  <si>
    <t>居民小组党建工作经费</t>
  </si>
  <si>
    <t>530112241100002231689</t>
  </si>
  <si>
    <t>起义投城、精简退职、两案人员定补经费</t>
  </si>
  <si>
    <t>2082501</t>
  </si>
  <si>
    <t>530112241100002232216</t>
  </si>
  <si>
    <t>社区党组织服务群众专项经费</t>
  </si>
  <si>
    <t>530112241100002232266</t>
  </si>
  <si>
    <t>社区党建工作经费</t>
  </si>
  <si>
    <t>530112241100002232354</t>
  </si>
  <si>
    <t>社区服务用房拆除新建项目资金</t>
  </si>
  <si>
    <t>530112241100002235808</t>
  </si>
  <si>
    <t>生活垃圾分类专项工作经费</t>
  </si>
  <si>
    <t>2129999</t>
  </si>
  <si>
    <t>530112241100002239623</t>
  </si>
  <si>
    <t>农村公路乡村道日常养护管理专项资金</t>
  </si>
  <si>
    <t>2140106</t>
  </si>
  <si>
    <t>530112241100002240088</t>
  </si>
  <si>
    <t>残疾人节日慰问补助经费</t>
  </si>
  <si>
    <t>30306</t>
  </si>
  <si>
    <t>救济费</t>
  </si>
  <si>
    <t>530112241100002243698</t>
  </si>
  <si>
    <t>太阳能路灯维护经费</t>
  </si>
  <si>
    <t>2060499</t>
  </si>
  <si>
    <t>530112241100002243948</t>
  </si>
  <si>
    <t>社区科普活动经费</t>
  </si>
  <si>
    <t>2060702</t>
  </si>
  <si>
    <t>530112241100002268118</t>
  </si>
  <si>
    <t>西山区农村水冲公厕管护经费</t>
  </si>
  <si>
    <t>2139999</t>
  </si>
  <si>
    <t>530112241100002268212</t>
  </si>
  <si>
    <t>社会保障所站专项经费</t>
  </si>
  <si>
    <t>530112241100002272984</t>
  </si>
  <si>
    <t>计划生育特殊家庭意外伤害补助经费</t>
  </si>
  <si>
    <t>2100799</t>
  </si>
  <si>
    <t>530112241100002273135</t>
  </si>
  <si>
    <t>独子保健经费</t>
  </si>
  <si>
    <t>530112241100002274230</t>
  </si>
  <si>
    <t>敬老节慰问经费</t>
  </si>
  <si>
    <t>2081002</t>
  </si>
  <si>
    <t>530112241100002279464</t>
  </si>
  <si>
    <t>政协委员工作履职活动经费</t>
  </si>
  <si>
    <t>2010206</t>
  </si>
  <si>
    <t>530112241100002279592</t>
  </si>
  <si>
    <t>基层统战之家工作经费</t>
  </si>
  <si>
    <t>2013402</t>
  </si>
  <si>
    <t>530112241100002284525</t>
  </si>
  <si>
    <t>综治维稳资金</t>
  </si>
  <si>
    <t>530112241100002284538</t>
  </si>
  <si>
    <t>妇联工作经费</t>
  </si>
  <si>
    <t>530112241100002284919</t>
  </si>
  <si>
    <t>综治网格管理员工作补助经费</t>
  </si>
  <si>
    <t>530112241100002285138</t>
  </si>
  <si>
    <t>武装工作经费</t>
  </si>
  <si>
    <t>2030607</t>
  </si>
  <si>
    <t>530112241100002298192</t>
  </si>
  <si>
    <t>社会宣传工作经费</t>
  </si>
  <si>
    <t>2019999</t>
  </si>
  <si>
    <t>530112241100002298377</t>
  </si>
  <si>
    <t>街道共青团工作经费</t>
  </si>
  <si>
    <t>530112241100002311346</t>
  </si>
  <si>
    <t>社会发展专项资金</t>
  </si>
  <si>
    <t>530112241100002325196</t>
  </si>
  <si>
    <t>创建全国文明城市工作专项经费</t>
  </si>
  <si>
    <t>530112241100002461272</t>
  </si>
  <si>
    <t>殡葬改革经费</t>
  </si>
  <si>
    <t>530112241100002473329</t>
  </si>
  <si>
    <t>离退休干部党建工作经费和党员教育培训经费</t>
  </si>
  <si>
    <t>530112241100002475975</t>
  </si>
  <si>
    <t>抓党建促乡村振兴、促村集体经济发展专项经费</t>
  </si>
  <si>
    <t>530112241100002833032</t>
  </si>
  <si>
    <t>2024年高火险期森林草原防灭火工作资金</t>
  </si>
  <si>
    <t>530112241100002962550</t>
  </si>
  <si>
    <t>迎接中央第三轮生态环境保护督察应急整改工作经费</t>
  </si>
  <si>
    <t>2110199</t>
  </si>
  <si>
    <t>530112241100002994299</t>
  </si>
  <si>
    <t>团结街道第三轮中央环保督察应急资金</t>
  </si>
  <si>
    <t>530112241100003027756</t>
  </si>
  <si>
    <t>团结街道“4.13”森林火灾应急处置部分工作经费</t>
  </si>
  <si>
    <t>530112241100003058991</t>
  </si>
  <si>
    <t>环保督察矿山生态治理修复整改工作经费</t>
  </si>
  <si>
    <t>2200106</t>
  </si>
  <si>
    <t>530112241100003174571</t>
  </si>
  <si>
    <t>团结街道代管中心运转经费</t>
  </si>
  <si>
    <t>530112241100003274865</t>
  </si>
  <si>
    <t>永靖社区杨庄房居民小组农村饮水安全资金</t>
  </si>
  <si>
    <t>530112241100003274960</t>
  </si>
  <si>
    <t>和平社区小厂小组人饮管网建设资金</t>
  </si>
  <si>
    <t>530112251100003750342</t>
  </si>
  <si>
    <t>临时救助备用金经费</t>
  </si>
  <si>
    <t>2082001</t>
  </si>
  <si>
    <t>530112251100003807536</t>
  </si>
  <si>
    <t>见义勇为先进人员慰问经费</t>
  </si>
  <si>
    <t>2049999</t>
  </si>
  <si>
    <t>530112251100003809703</t>
  </si>
  <si>
    <t>部分特殊困难群体火化补助资金</t>
  </si>
  <si>
    <t>530112251100003810136</t>
  </si>
  <si>
    <t>公岗岗位补贴社保补贴资金</t>
  </si>
  <si>
    <t>2010399</t>
  </si>
  <si>
    <t>530112251100003870846</t>
  </si>
  <si>
    <t>西山区公厕免费开放补助应付未付经费</t>
  </si>
  <si>
    <t>530112251100003871281</t>
  </si>
  <si>
    <t>区妇联九届妇女代表履职工作经费</t>
  </si>
  <si>
    <t>530112251100003871326</t>
  </si>
  <si>
    <t>西山区农村水冲公厕应付未付管护经费</t>
  </si>
  <si>
    <t>530112251100003979323</t>
  </si>
  <si>
    <t>自主择业军队转业干部节日慰问经费</t>
  </si>
  <si>
    <t>2080905</t>
  </si>
  <si>
    <t>预算05-2表</t>
  </si>
  <si>
    <t>项目年度绩效目标</t>
  </si>
  <si>
    <t>一级指标</t>
  </si>
  <si>
    <t>二级指标</t>
  </si>
  <si>
    <t>三级指标</t>
  </si>
  <si>
    <t>指标性质</t>
  </si>
  <si>
    <t>指标值</t>
  </si>
  <si>
    <t>度量单位</t>
  </si>
  <si>
    <t>指标属性</t>
  </si>
  <si>
    <t>指标内容</t>
  </si>
  <si>
    <t>推动团结街道基层党建全面提升、全面过硬，进一步增强基层党组织的政治功能和服务功能，进一步提升党建引领城市基层治理的能力,进一步加强党员教育管理，加强党代表工作的开展。</t>
  </si>
  <si>
    <t>产出指标</t>
  </si>
  <si>
    <t>数量指标</t>
  </si>
  <si>
    <t>本辖区内16个社区“两新”组织党建</t>
  </si>
  <si>
    <t>=</t>
  </si>
  <si>
    <t>本街道16个社区</t>
  </si>
  <si>
    <t>个</t>
  </si>
  <si>
    <t>定量指标</t>
  </si>
  <si>
    <t>在本街道16个社区内推动街道“两新”组织党建、社区、两新党员教育培训工作、城市基层党建示范社区,街道创建工作</t>
  </si>
  <si>
    <t>质量指标</t>
  </si>
  <si>
    <t>完成基层党组织建设工作完成率</t>
  </si>
  <si>
    <t>100</t>
  </si>
  <si>
    <t>%</t>
  </si>
  <si>
    <t>按要求完成基层党组织建设相关工作率达100%</t>
  </si>
  <si>
    <t>时效指标</t>
  </si>
  <si>
    <t>在2025年12月前完成团结街道</t>
  </si>
  <si>
    <t>2025年12月前完成</t>
  </si>
  <si>
    <t>月</t>
  </si>
  <si>
    <t>定性指标</t>
  </si>
  <si>
    <t>团结街道基层党组织建设</t>
  </si>
  <si>
    <t>成本指标</t>
  </si>
  <si>
    <t>经济成本指标</t>
  </si>
  <si>
    <t>70000</t>
  </si>
  <si>
    <t>元</t>
  </si>
  <si>
    <t>组织党建、社区、两新党员教育培训工作37800元、基层党组织培训27200元,街道创建工作经费5000元；总计7万元。</t>
  </si>
  <si>
    <t>效益指标</t>
  </si>
  <si>
    <t>可持续影响</t>
  </si>
  <si>
    <t>基层党建格局更加完善</t>
  </si>
  <si>
    <t>推动基层党建格局更加完善，基层党组织的政治功能和服务</t>
  </si>
  <si>
    <t>年</t>
  </si>
  <si>
    <t>团结街道基层党组织建设格局更加完善，基层党组织的政治功能和服务功能明显增强</t>
  </si>
  <si>
    <t>满意度指标</t>
  </si>
  <si>
    <t>服务对象满意度</t>
  </si>
  <si>
    <t>党员、群众满意度</t>
  </si>
  <si>
    <t>95</t>
  </si>
  <si>
    <t>按照国家统计局统一规定的统计范围、计算方法、统计口径、填报要求和统计报表制度的内容，进行统一调查工作。调查内容主要包括：住户一体化调查、居民消费价格指数调查、农民工检测、贫困检测等、居民的支出和收入、人口统计信息、住户情况、健康状况、社区设施要求、满意度评估等。</t>
  </si>
  <si>
    <t>抽取20户农村居民住户作为调查对象</t>
  </si>
  <si>
    <t>&gt;=</t>
  </si>
  <si>
    <t>20</t>
  </si>
  <si>
    <t>人(户)</t>
  </si>
  <si>
    <t>20户住户调查补贴</t>
  </si>
  <si>
    <t>能按时按质量完成此项工作</t>
  </si>
  <si>
    <t>能按时按质量完成此项工作，能按工作比例的百分之一百完成。</t>
  </si>
  <si>
    <t>2025年12月31日</t>
  </si>
  <si>
    <t>2025年12月31日前</t>
  </si>
  <si>
    <t>2025年12月31日，做好住户调查相关工作的数据收集工作、账页录入、数据复核、上报等工作。</t>
  </si>
  <si>
    <t>69200元</t>
  </si>
  <si>
    <t>20户住户每户每月250元，一年共计60000元；2名辅导员每月每人300元，一年共计7200元，蔡家社区和永靖社区培训费各1000元每年，三项合计共69200元。</t>
  </si>
  <si>
    <t>社会效益</t>
  </si>
  <si>
    <t>为社区规划、政策制定和资源分配提供了依据。</t>
  </si>
  <si>
    <t>群众满意度</t>
  </si>
  <si>
    <t>群众满意度95%。</t>
  </si>
  <si>
    <t>六十年代精简退职职工是指1957年底以前参加工作的，在1961年1月1日至1965年6月9日期间，响应党和国家号召，精减下放到农村安家落户的老职工。团结街道目前有精简退职人员5人，每人每月153元，2025年需9180元，要求将本年度生活救济金足额发放完成.</t>
  </si>
  <si>
    <t>精减职工人数</t>
  </si>
  <si>
    <t>人</t>
  </si>
  <si>
    <t>辖区精减职工5人</t>
  </si>
  <si>
    <t>辖区内精减人员定期生活补助发放完成率</t>
  </si>
  <si>
    <t>发放时间</t>
  </si>
  <si>
    <t>11月底前完成</t>
  </si>
  <si>
    <t>2025年11月30日前发放完成</t>
  </si>
  <si>
    <t>9180</t>
  </si>
  <si>
    <t>153元/人/月，一共5人，153*5*12=9180元</t>
  </si>
  <si>
    <t>完成辖区内精减退职人员每月生活补助发放，维护社会稳定</t>
  </si>
  <si>
    <t>完成辖区内精减退职人员每月生活补助发放，维护社会稳定。</t>
  </si>
  <si>
    <t>辖区内精减退职人员满意度</t>
  </si>
  <si>
    <t>辖区内精减退职人员对社会满意度高于95%。</t>
  </si>
  <si>
    <t>做好本部门人员、公用经费保障，按规定落实干部职工各项待遇，支持部门正常履职。</t>
  </si>
  <si>
    <t>公益性岗位人数</t>
  </si>
  <si>
    <t>25人</t>
  </si>
  <si>
    <t>公益性岗位人数25人</t>
  </si>
  <si>
    <t>工资补贴发放率</t>
  </si>
  <si>
    <t>工资补贴发放率100%</t>
  </si>
  <si>
    <t>2025年</t>
  </si>
  <si>
    <t>2025年内完成</t>
  </si>
  <si>
    <t>954282</t>
  </si>
  <si>
    <t>每人每月3180.94元共计25人</t>
  </si>
  <si>
    <t>保障街道基本运转，解决城镇就业困难</t>
  </si>
  <si>
    <t>公岗人员满意度</t>
  </si>
  <si>
    <t>公岗人员满意度100%</t>
  </si>
  <si>
    <t>围绕“服务改革、服务发展、服务群众、服务民生、服务党员”加强党组织建设，加强基层服务型党组织建设，加强联系服务群众提供经费保障。增强社区党组织的政治功能和服务功能，进一步强化基层服务型党组织建设。社区党组织开展社区服务群众工作，从关爱社区困难居民；社区居家养老、儿童托管、流动人员服务等民生帮扶；社区服务设施建设及维护、社区环境治理、社区便民利民服务等，以及其他社区居民迫切需要解决的服务事项，进一步强化基层服务型党组织建设，提升基层党组织服务水平。实现基层党组织服务意识显著增强、服务功能显著强化、服务作风显著改进、服务效能显著提升的目标。</t>
  </si>
  <si>
    <t>16个社区党组织相关人员慰问工作</t>
  </si>
  <si>
    <t>16</t>
  </si>
  <si>
    <t>社区党组织开展关爱社区困难居民，关爱对象为社区困难居民、社区考取大学的学生及社区高龄老人；</t>
  </si>
  <si>
    <t>16个社区党组织开展社区服务设施建设及维护等工作</t>
  </si>
  <si>
    <t>16个社区开展人饮工程、公共场所灯光亮化、社区公共道路维修等其他社区居民迫切需要解决的服务事项；开展社区服务设施建设及维护、社区环境治理、社区便民利民服务等。</t>
  </si>
  <si>
    <t>社区服务群众项目开展完成率</t>
  </si>
  <si>
    <t>社区党组织开展关爱社区困难居民，关爱对象为社区困难居民、社区考取大学的学生及社区高龄老人；社区居家养老、儿童托管、流动人员服务等民生帮扶；开展人饮工程、公共场所灯光亮化、社区公共道路维修等其他社区居民迫切需要解决的服务事项；开展社区服务设施建设及维护、社区环境治理、社区便民利民服务等。</t>
  </si>
  <si>
    <t>2025年完成12月30日前</t>
  </si>
  <si>
    <t>1（2025年完成）</t>
  </si>
  <si>
    <t>2025年完成社区党组织困难居民、社区考取大学的学生及社区高龄老人的慰问工作；开展人饮工程、公共场所灯光亮化、社区公共道路维修等其他社区居民迫切需要解决的服务事项；开展社区服务设施建设及维护、社区环境治理、社区便民利民服务等。</t>
  </si>
  <si>
    <t>320000（16个社区每个社区20000元）</t>
  </si>
  <si>
    <t>16个社区每个社区2万元</t>
  </si>
  <si>
    <t>解决社区居民迫切需要解决的问题</t>
  </si>
  <si>
    <t>切实解决社区居民迫切需要解决的问题，改善社区环境，优化人居环境。</t>
  </si>
  <si>
    <t>16个社区切实群众所需，解决群众困难，改善社区环境。</t>
  </si>
  <si>
    <t>社区服务群众对象满意度</t>
  </si>
  <si>
    <t>90</t>
  </si>
  <si>
    <t>建立“统战之家”，广泛联系和团结辖区内统一战线各界人士，强化教育，进一步增进统一战线政治共识。充分发挥统一战线的法宝作用，积极完善大统战工作格局。承担好“宣传政策，联谊交友”“发挥优势，建言献策”“了解情况，掌握动态”“加强联系，举荐人才”“照顾利益，搞好服务”的工作任务。</t>
  </si>
  <si>
    <t>街道“统战之家”开展活动</t>
  </si>
  <si>
    <t>次</t>
  </si>
  <si>
    <t>街道“统战之家”阵地建设达标率</t>
  </si>
  <si>
    <t>街道“统战之家”年度任务完成率</t>
  </si>
  <si>
    <t>11月前完成</t>
  </si>
  <si>
    <t>&lt;=</t>
  </si>
  <si>
    <t>10000</t>
  </si>
  <si>
    <t>基层统战之家培训费5000元，办公费5000元，共计10000元</t>
  </si>
  <si>
    <t>增强与统战代表人士的广泛联系，准确及时地了解他们的思想情况和意见建议</t>
  </si>
  <si>
    <t>有利于增强与统战成员的广泛联系，准确及时地了解他们的思想情况</t>
  </si>
  <si>
    <t>增强与统战代表人士的广泛联系，准确及时地了解他们的思想情况和意见建议，积极推进街道、社区两级阵地建设</t>
  </si>
  <si>
    <t>服务统战代表人士工作</t>
  </si>
  <si>
    <t>统战工作是一项长期性工作，将持续发挥作用</t>
  </si>
  <si>
    <t>"服务统战代表人士工作</t>
  </si>
  <si>
    <t>统战成员满意度</t>
  </si>
  <si>
    <t>92</t>
  </si>
  <si>
    <t>铺设人饮管网5.2千米，安装水阀、水龙头、表箱80套，有效解决58户，218人饮问题。</t>
  </si>
  <si>
    <t>和平社区小厂小组安装人饮管网</t>
  </si>
  <si>
    <t>5.2</t>
  </si>
  <si>
    <t>千米</t>
  </si>
  <si>
    <t>和平社区小厂小组安装人饮管网5.2千米</t>
  </si>
  <si>
    <t>和平社区小厂小组安装配套设备</t>
  </si>
  <si>
    <t>80</t>
  </si>
  <si>
    <t>套</t>
  </si>
  <si>
    <t>和平社区小厂小组安装水阀、水龙头、表箱80套。</t>
  </si>
  <si>
    <t>按质按量完成和平社区小厂小组人饮管网建设</t>
  </si>
  <si>
    <t>100%按质按量完成和平社区小厂小组人饮管网建设</t>
  </si>
  <si>
    <t>400000</t>
  </si>
  <si>
    <t>完成和平社区小厂小组人饮管网建设需40万元</t>
  </si>
  <si>
    <t>解决和平社区小厂小组人饮问题</t>
  </si>
  <si>
    <t>220</t>
  </si>
  <si>
    <t>解决和平社区小厂居民小组58户，218人饮问题</t>
  </si>
  <si>
    <t>提升和平社区小厂小组饮用水水质</t>
  </si>
  <si>
    <t>大大提升和平社区小厂小组饮用水水质</t>
  </si>
  <si>
    <t>和平社区小厂小组对人饮管网建设满意度</t>
  </si>
  <si>
    <t>和平社区小厂小组对人饮管网建设满意度达100%</t>
  </si>
  <si>
    <t>强化社区基层建设、提升为民服务水平、夯实党的基层执政基础提供有力阵地保障，切实消除社区“两房”安全隐患，为社区开展便民服务，居民开展各项活动提供安全舒适的服务环境，切实提升社区居民获得感和幸福感。</t>
  </si>
  <si>
    <t>4个社区5栋危房修缮项目</t>
  </si>
  <si>
    <t>雨花社区1栋C级、1栋D级危房，妥排社区1栋D级危房、谷律社区1栋D级危房拆除新建，律则社区1栋D级危房另选址重建</t>
  </si>
  <si>
    <t>拆除新建社区办公用房</t>
  </si>
  <si>
    <t>栋</t>
  </si>
  <si>
    <t>循安全、经济、适用、满足服务群众需求为主的修缮原则，结合街道社区实际情况和第三方机构可行性研究报告进行危房修缮项目。</t>
  </si>
  <si>
    <t>2025年内完成社区服务用房拆除新建情况并进行进行验收。</t>
  </si>
  <si>
    <t>2025年内完成社区服务用房拆除新建情况并进行进行验验收合格</t>
  </si>
  <si>
    <t>4月将对社区服务用房拆除新建情况进行验收。</t>
  </si>
  <si>
    <t>5915800（4个社区）</t>
  </si>
  <si>
    <t>雨花社区、拆旧建新，拟修缮面积600m2，预计需修缮资金188.13万元；妥排社区拆旧建新，拟修缮面积601.25m2，预计需修缮资金185.59万元；谷律社区拆旧建新，拟修缮面积646m2，预计需修缮资金205.35万元；该项目预计共需投入财政资金764.48万元,2024年投入1729000元，还需资金5915800元。</t>
  </si>
  <si>
    <t>强化社区基层党建、提升为民服务水平</t>
  </si>
  <si>
    <t>强化社区基层党建、提升为民服务水平达95</t>
  </si>
  <si>
    <t>为切实消除社区“两房”安全隐患，为社区开展便民服务。</t>
  </si>
  <si>
    <t>为居民开展各项活动提供安全舒适的服务水平</t>
  </si>
  <si>
    <t>为居民开展各项活动提供安全舒适的服务水平95</t>
  </si>
  <si>
    <t>切实提升社区居民获得感和幸福感</t>
  </si>
  <si>
    <t>社区居民群众满意率</t>
  </si>
  <si>
    <t>社区居民群众满意率95</t>
  </si>
  <si>
    <t>为强化社区基层建设、提升为民服务水平、夯实党的基层执政基础提供有力阵地保障，切实消除社区“两房”安全隐患，为社区开展便民服务，居民开展各项活动提供安全舒适的服务环境，切实提升社区居民获得感和幸福感。</t>
  </si>
  <si>
    <t>永胜河水质提升整改措施。整改措施包括：和平社区多依村垃圾房旁污水管网改造项目、和平社区村内黑臭水沟清理及团结中学旁污水管网改造项目、永胜河5月10日-6月10日河道污水抽排、清理小村塘子水库至永胜河补水沟。完成永胜河水质提升整改项目，能够大大促进永胜河流域居民居住环境，改善周边生态环境。</t>
  </si>
  <si>
    <t>团结街道永胜河整改流域涉及人数</t>
  </si>
  <si>
    <t>万人</t>
  </si>
  <si>
    <t>完成永胜河水质提升整治</t>
  </si>
  <si>
    <t>永胜河整改流域涉及社区</t>
  </si>
  <si>
    <t>龙潭社区小村塘子至永胜河水沟清理，和平社区多依村垃圾房旁改造管网一段，和平社区和平村、小厂村村内黑臭水沟清理及管网改造</t>
  </si>
  <si>
    <t>永胜河水质提升整改按质按量完成达标率</t>
  </si>
  <si>
    <t>按照中央环保督查要求完成整改，永胜河提升整改达标率大于95%</t>
  </si>
  <si>
    <t>中央环保督察整改完成时效</t>
  </si>
  <si>
    <t>2024.12.31前完成</t>
  </si>
  <si>
    <t>年-月-日</t>
  </si>
  <si>
    <t>永胜河水质提升整改于2024年12月31日前完成</t>
  </si>
  <si>
    <t>250000</t>
  </si>
  <si>
    <t>永胜河河道污水抽排、和平社区村内黑臭清理及管网改造、龙潭社区小村塘子至永胜河排水沟清理、和平社区多依村垃圾房旁管网改造</t>
  </si>
  <si>
    <t>发挥社会效益</t>
  </si>
  <si>
    <t>社会环境得到提升，居民居住环境得到改善</t>
  </si>
  <si>
    <t>项</t>
  </si>
  <si>
    <t>通过对龙潭社区小村塘子至永胜河水沟清理，和平社区多依村垃圾房旁管网改造及村内黑臭水沟清理，使永胜河水质得到明显提升，水面变清，不散发臭味，居民居住环境显著提升</t>
  </si>
  <si>
    <t>生态效益</t>
  </si>
  <si>
    <t>发挥生态保护效益</t>
  </si>
  <si>
    <t>有效改善我处生态环境，提高生态环境质量</t>
  </si>
  <si>
    <t>永胜河水质提升整改后，团结街道集镇中心生态环境明显提高，在环境变好的同时并让保洁人员加强对河道卫生日常巡查，持续发挥生态保护效益</t>
  </si>
  <si>
    <t>促进生态环境可持续发展</t>
  </si>
  <si>
    <t>改善街道生态环境，改善居民居住环境，提高居民幸福感</t>
  </si>
  <si>
    <t>加强日常生态环境监督，加大居民对保护生态环境、水源环境人人有责的教育宣传，促进团结街道生态环境可持续发展</t>
  </si>
  <si>
    <t>97</t>
  </si>
  <si>
    <t>团结街道永胜河流域内龙潭社区、和平社区工作人员、社区居民满意度达97%</t>
  </si>
  <si>
    <t>团结街道办事处免费公厕二类 20 座 227 个蹲位；全年补助金额 570000 元（大写：伍拾柒万元整）。加强我处免费公厕管理，提高服务免费开放社会公厕达标率100%</t>
  </si>
  <si>
    <t>管护人员工资拨付完成率</t>
  </si>
  <si>
    <t>管护人员工资拨付完成率100%</t>
  </si>
  <si>
    <t>16个社区2025年1-12月免费公厕管护人员工资</t>
  </si>
  <si>
    <t>2025年1-12月年免费开放社会公厕管护人员工资涉及16个社区居委会，25座免费公厕，27名管护人员每人每月发放1759元，每月共计应发放47493元，全年预计应发放570000元。</t>
  </si>
  <si>
    <t>二类 25座 227 个蹲位</t>
  </si>
  <si>
    <t>227</t>
  </si>
  <si>
    <t>2025年1-12月年免费开放社会公厕管护人员工资涉及16个社区居委会，25座免费公厕，二类 25座 227 个蹲位，27名管护人员每人每月发放1759元，每月共计应发放47493元，全年预计应发放570000元。</t>
  </si>
  <si>
    <t>免费公厕清扫保洁达标率</t>
  </si>
  <si>
    <t>管护人员清扫保洁完成率100%，公厕设专人进行全天保洁，无断岗、脱岗现象；公厕通风良好，按时投放消毒药剂，及时消毒杀菌，确保无异味；公厕墙面、地面、门窗整洁。</t>
  </si>
  <si>
    <t>2025年12月31日前完成</t>
  </si>
  <si>
    <t>570000</t>
  </si>
  <si>
    <t>2025年1-12月年免费开放社会公厕管护人员工资27人，每人每月发放1759元，每月共计应发放47493元，全年预计应发放570000元。</t>
  </si>
  <si>
    <t>为城市和谐进展供应了保障，得到了群众和社会的确定。</t>
  </si>
  <si>
    <t>100%</t>
  </si>
  <si>
    <t>公厕运行良好，卫生洁净达到预期目标，便利了出行，为城市和谐进展供应了保障，得到了群众和社会的确定。</t>
  </si>
  <si>
    <t>改善城市环境卫生状况，提高城市形象</t>
  </si>
  <si>
    <t>改善城市环境卫生状况，提高城市形象，公厕运行良好，卫生洁净达到预期目标，便利了出行，为城市和谐进展供应了保障，得到了群众和社会的确定。</t>
  </si>
  <si>
    <t>辖区居民满意度</t>
  </si>
  <si>
    <t>98</t>
  </si>
  <si>
    <t>辖区居民满意度98%</t>
  </si>
  <si>
    <t>2025年团结街道基层公共文化服务工作以满足辖区群众文化需求，体现“以人为本”的服务理念，进一步提升服务质量，营造良好的群众文化氛围为目标，积极开展公益性群众文化活动、培训、讲座等群众喜闻乐见的公共文化活动。</t>
  </si>
  <si>
    <t>举办公益性培训讲座</t>
  </si>
  <si>
    <t>举办公益性培训讲座3次以上</t>
  </si>
  <si>
    <t>公共文化设施使用</t>
  </si>
  <si>
    <t>42</t>
  </si>
  <si>
    <t>小时</t>
  </si>
  <si>
    <t>公共文化设施免费向辖区群众开放</t>
  </si>
  <si>
    <t>公益性群众文体活动</t>
  </si>
  <si>
    <t>举办公益性群众文体活动，街道5次/年，社区12次/年</t>
  </si>
  <si>
    <t>电影、戏曲进社区</t>
  </si>
  <si>
    <t>电影进社区，12次每年每社区</t>
  </si>
  <si>
    <t>戏曲进乡村</t>
  </si>
  <si>
    <t>开展戏曲进乡村活动，5次每年每街道</t>
  </si>
  <si>
    <t>公共个设施免费辖区群众开放大于42小时/周</t>
  </si>
  <si>
    <t>电影进社区（学校）</t>
  </si>
  <si>
    <t>组织开展戏曲进乡村活动</t>
  </si>
  <si>
    <t>举办公益性培训讲座大于等于3次</t>
  </si>
  <si>
    <t>组织开展群众公益性群众文化活动大于等于5次/年</t>
  </si>
  <si>
    <t>80000</t>
  </si>
  <si>
    <t>基层文化公共经费80000元（培训费15000元、劳务费14865元、戏曲进乡村15000元、群众文化活动35135元）</t>
  </si>
  <si>
    <t>免费提供基层公共文化服务，组织开展各类群众文化活动</t>
  </si>
  <si>
    <t>提供活动场所和阵地，在开展便民服务、文体辅导、科普宣传、助残服务、帮扶帮教、法律知识咨询等方面发挥积极作用</t>
  </si>
  <si>
    <t>提高社区群众的生活质量、文化品位和综合素质</t>
  </si>
  <si>
    <t>提升群众满意度90%</t>
  </si>
  <si>
    <t>为遏制安宁“4.13”森林火情过境，做好应急处置工作，按照工作要求，做好过境火防控准备工作，开展火情瞭望，气象动态监测、应急值守，防火阻隔带，通道开挖等相关工作，火灾处置工作顺利并得到有效实施，促进农村社会稳定。</t>
  </si>
  <si>
    <t>早点、早饭、晚饭及矿泉水费用</t>
  </si>
  <si>
    <t>197180</t>
  </si>
  <si>
    <t>4月14日—4月21日（除4月15日外）早点、早饭、晚饭及矿泉水共19.7180万元。</t>
  </si>
  <si>
    <t>10kg水桶</t>
  </si>
  <si>
    <t>20000</t>
  </si>
  <si>
    <t>只</t>
  </si>
  <si>
    <t>10kg水桶应急物资，单价10元/只</t>
  </si>
  <si>
    <t>积极采取有效防范措施及物资供应等后勤保障</t>
  </si>
  <si>
    <t>2023年4月14日至2023年4月21日</t>
  </si>
  <si>
    <t>天</t>
  </si>
  <si>
    <t>2023年4月14日至2023年4月21日安宁森林火灾应急防范工作</t>
  </si>
  <si>
    <t>144000</t>
  </si>
  <si>
    <t>2023年安宁4.13森林火灾应急防范工作费用用于支付后勤保障经费</t>
  </si>
  <si>
    <t>维护社会和谐稳定</t>
  </si>
  <si>
    <t>取得一定效果明显</t>
  </si>
  <si>
    <t>2023年安宁4.13森林火灾应急防范工作</t>
  </si>
  <si>
    <t>保护森林资源安全，持续发挥森林生态效益</t>
  </si>
  <si>
    <t>效果明显</t>
  </si>
  <si>
    <t>保护生态环境，维护人类生活和经济发展，确保森林资源可持续利用。</t>
  </si>
  <si>
    <t>人民群众、政府和社会满意度</t>
  </si>
  <si>
    <t>85</t>
  </si>
  <si>
    <t>根据中共昆明市西山区委办公室 昆明市西山区人民政府办公室印发《昆明市西山区关于全面深化殡葬改革的实施方案的通知》（西办通[2108]54号文件。加大对农村公益性公墓建设的投入力度，加强农村公益性墓地设施配套和墓区绿化，落实专人值守和管理维护，不断提升管理服务水平。进一步完善殡葬惠民政策，提高骨灰进入公募安葬率、节地生态安葬、防止“三沿六区”乱埋乱葬现象，实现全区三个百分百，节地生态安葬、移风易俗新风尚成为殡葬活动主流。团结街道负责全面推进辖区内的殡葬改革工作，加强与各职能部门的协作，全面落实殡葬改革各项工作任务。按照保基本、广覆盖、多层次、可持续的原则，健全完善殡葬惠民政策措施，不断增强殡葬公益属性，让殡葬回归社会公共服务。对团结街道农村居民死亡火化，区财政一次性补助丧属2000元，街道、社区（对社区无力承担的由街道负责）补助不低于1000元。农村居民的火葬补助，应随当地经济社会发展和物价上涨水平做出相应调整，</t>
  </si>
  <si>
    <t>火化补助项目实施方案</t>
  </si>
  <si>
    <t>1个</t>
  </si>
  <si>
    <t>实施火化补助项目实施方案1个</t>
  </si>
  <si>
    <t>团结街道平均每年死亡人数</t>
  </si>
  <si>
    <t>250</t>
  </si>
  <si>
    <t>团结街道平均每年死亡人数大于等于250人</t>
  </si>
  <si>
    <t>火化补助发放率</t>
  </si>
  <si>
    <t>根据死亡人数进行统计将火化补助发放率达100%</t>
  </si>
  <si>
    <t>按季度发放</t>
  </si>
  <si>
    <t>按季度发放，每季度开始对街道辖区内死亡人数进行统计，每季度末按照实际统计人数进行补助发放。确保2025年12月31日前完成</t>
  </si>
  <si>
    <t>1300000</t>
  </si>
  <si>
    <t>按死亡人数发放的数量对团结街道农村居民死亡火化，区财政一次性补助丧属2000元，街道、社区（对社区无力承担的由街道负责）补助不低于1000元。农村居民的火葬补助，应随当地经济社会发展和物价上涨水平做出相应调整，现补助标准大于等于4000元/人进行补助，用于发放2025年全年及2024年四季度，约325人火化补助.</t>
  </si>
  <si>
    <t>社会成本指标</t>
  </si>
  <si>
    <t>完善殡葬惠民政策，倡导厚养薄葬、文明节俭办丧事的移风易俗新风尚</t>
  </si>
  <si>
    <t>完善殡葬惠民政策，倡导厚养薄葬、文明节俭办丧事的移风易俗新风尚100%</t>
  </si>
  <si>
    <t>增强殡葬公益属性，让殡葬回归社会公共服务</t>
  </si>
  <si>
    <t>全面推进殡葬管理法制化、骨灰处理生态化、惠民殡葬和奖补制度化、殡葬服务标准化，社会组织、基层群众自治组织在殡葬改革、服务和管理中的作用发挥明显</t>
  </si>
  <si>
    <t>实现全区三个百分百，节地生态安葬、移风易俗新风尚成为殡葬活动主流</t>
  </si>
  <si>
    <t>大力推行文明治丧低碳祭扫。倡导移风易俗，推行庄重、文明和节俭的治丧方式，推行厚养薄葬、文明低碳祭扫，逐步使文明低碳祭扫理念成为社会自觉行为。</t>
  </si>
  <si>
    <t>倡导文明节俭、生态环保的殡葬新风尚</t>
  </si>
  <si>
    <t>长期</t>
  </si>
  <si>
    <t>完善殡葬惠民政策，倡导厚养薄葬、文明节俭办丧事的移风易俗新风尚，满足人民殡葬需求与保护资源环境协调推进，促进人与自然和谐发展。</t>
  </si>
  <si>
    <t>团结街道居民群众满意度</t>
  </si>
  <si>
    <t>99</t>
  </si>
  <si>
    <t>团结街道居民群众满意度99%</t>
  </si>
  <si>
    <t>分发挥自身职能和资源优势，扩大公益行动的广度和深度，以实际行动帮助困难残疾人，让更多残疾人感受到社会的关爱，增强他们对生活的信心和幸福感，共建共享平等和谐的美好新时代，3年全区春节、儿童节、中秋节共慰问困难残疾人140户，每户慰问300元，共需经费60000元.</t>
  </si>
  <si>
    <t>辖区内残疾人人数</t>
  </si>
  <si>
    <t>300人</t>
  </si>
  <si>
    <t>三个节日共慰问残疾人人数300人</t>
  </si>
  <si>
    <t>残疾人慰问率</t>
  </si>
  <si>
    <t>参照每个办事处全国残疾人信息数据动态更新系统中持证残疾人数的10%进行走访慰问，辖区内慰问率100%</t>
  </si>
  <si>
    <t>慰问完成时间</t>
  </si>
  <si>
    <t>11月前</t>
  </si>
  <si>
    <t>春节慰问春节前完成，儿童节慰问儿童节前完成，中秋节慰问中秋节前完成。</t>
  </si>
  <si>
    <t>60000</t>
  </si>
  <si>
    <t>春节、儿童节、中秋节三个节日共慰问残疾人200人，每人300元</t>
  </si>
  <si>
    <t>改善慰问对象节日期间的生活状况，体现党和政府对残疾人的关心</t>
  </si>
  <si>
    <t>93%</t>
  </si>
  <si>
    <t>增强他们对生活的信心和幸福感，共建共享平等和谐的美好新时代，</t>
  </si>
  <si>
    <t>接受慰问的残疾人满意度</t>
  </si>
  <si>
    <t>92%</t>
  </si>
  <si>
    <t>接受慰问的残疾人满意度92%</t>
  </si>
  <si>
    <t>围绕“服务改革、服务发展、服务群众、服务民生、服务党员”加强党组织建设，抓好街道和社区、居民小组党组织党建工作开展，加强基层服务型党组织建设，加强联系服务群众提供经费保障。增强街道基层党组织的政治功能和服务功能，进一步强化基层服务型党组织建设。</t>
  </si>
  <si>
    <t>组织培训工作及社区党员干部学习教育</t>
  </si>
  <si>
    <t>1次</t>
  </si>
  <si>
    <t>组织社区党组织书记、基层党务工作者业务培训，入党积极分子、发展对象的培训工作，以及社区党员干部的学习教育的学习资料的购买</t>
  </si>
  <si>
    <t>订阅党员教育报刊、资料和设备</t>
  </si>
  <si>
    <t>&gt;</t>
  </si>
  <si>
    <t>'按上级文件购买相关资料</t>
  </si>
  <si>
    <t>份</t>
  </si>
  <si>
    <t>开展党建工作宣传教育时，订阅、购买、印制开展党员教育的报刊、资料、音像制品和设备</t>
  </si>
  <si>
    <t>困难党员走访慰问</t>
  </si>
  <si>
    <t>元旦、春节、七一等重要节日困难党员走访慰问</t>
  </si>
  <si>
    <t>先进典型经验党建专题片的拍摄等必要工作</t>
  </si>
  <si>
    <t>党建专题片的拍摄等必要工作的开展</t>
  </si>
  <si>
    <t>党员教育培训教育完成率</t>
  </si>
  <si>
    <t>组织社区党组织书记培训，基层党务工作者业务培训，入党积极分子、发展对象的培训工作，以及社区党员干部的学习教育；召开党内会议，开展党的组织生活、委托第三方开展党建工作宣传教育；订阅、购买、印制开展党员教育的报刊、资料、音像制品和设备，先进典型经验电教片制作和党建专题片的拍摄等必要工作的开展。</t>
  </si>
  <si>
    <t>在元旦、春节、七一等重要节日完成困难党员走访慰问</t>
  </si>
  <si>
    <t>党教片拍摄符合上级要求</t>
  </si>
  <si>
    <t>按要求完成进行先进典型经验电教片制作和党建专题片的拍摄等必要工作的开展。</t>
  </si>
  <si>
    <t>2025</t>
  </si>
  <si>
    <t>按要求完成</t>
  </si>
  <si>
    <t>100000</t>
  </si>
  <si>
    <t>维修维护费2万元，培训费4万元。</t>
  </si>
  <si>
    <t>街道党建工作保障率</t>
  </si>
  <si>
    <t>党员群众满意度指标</t>
  </si>
  <si>
    <t>按照《昆明市西山区关于全面深化殡葬改革的实施方案》西办通（2018）54号文件，围绕重点目标任务，持续推进社会救助、救灾救济工作，深化殡葬改革，扎实推进工作，努力完成各项目标任务。强化宣传引导，营造舆论氛围，大力宣传殡葬改革法规政策，积极倡导文明低碳，生态安葬，树立移风易俗新风尚。</t>
  </si>
  <si>
    <t>宣传殡葬改革法规政策，倡导科学、文明，树立新风尚</t>
  </si>
  <si>
    <t>宣传殡葬改革法规政策，倡导科学、文明，节地安葬，保护生态环境，树立新风尚</t>
  </si>
  <si>
    <t>加强宣传，全面提升无活人墓、无乱埋乱葬工作率</t>
  </si>
  <si>
    <t>加强宣传工作力度，倡导文明祭祀，全面提升无活人墓、无乱埋乱葬工作率达100%</t>
  </si>
  <si>
    <t>2025年12月前完成殡葬改革</t>
  </si>
  <si>
    <t>殡葬改革经费10000元</t>
  </si>
  <si>
    <t>加强宣传，提倡文明余祭祀，做好清明节，中元节，冬至节期间文明祭祀宣传工作，制作宣传物资10000元。</t>
  </si>
  <si>
    <t>改良农村居民殡葬风俗</t>
  </si>
  <si>
    <t>加强宣传，改良农村居民殡葬风俗率至99%</t>
  </si>
  <si>
    <t>利于生态环保的殡葬新风尚</t>
  </si>
  <si>
    <t>适应全区城镇化和新农村建设进程，倡导文明节俭，生态环保的殡葬新风尚。</t>
  </si>
  <si>
    <t>扎实推进工作，努力完成文明节俭的殡葬风俗改革</t>
  </si>
  <si>
    <t>加大宣传力度，扎实推进工作，努力完成殡葬风俗改革达100%</t>
  </si>
  <si>
    <t>居民满意度</t>
  </si>
  <si>
    <t>加大宣传工作力度，促使团结辖区居民满意度99%</t>
  </si>
  <si>
    <t>提高思想认知，全面贯彻“预防为主，积极消灭”的森林草原防火方针，理顺工作机制，强化现场指挥调度，采取超常规措施，全面提升森林草原火情，火灾防控能力及快速反应，安全处置能力，努力确保高火险期重点区域不发生森林火灾.</t>
  </si>
  <si>
    <t>应急队伍车辆靠前巡护油料及修理费补助</t>
  </si>
  <si>
    <t>高火险期应急队伍车辆靠前巡护油料及修理费补助</t>
  </si>
  <si>
    <t>涉林社区防火工作经费</t>
  </si>
  <si>
    <t>高火险期辖区16个社区防火巡查巡护工作经费用于保障森林防火物资供给，宣传到位率100%</t>
  </si>
  <si>
    <t>新建集装箱式防火检查站</t>
  </si>
  <si>
    <t>新建9平米集装箱式防火检查站5个，提高值守人员工作条件，全面预防森林火灾。</t>
  </si>
  <si>
    <t>圆满完成2024年度森林防火工作目标</t>
  </si>
  <si>
    <t>延长护林员防火看护时间</t>
  </si>
  <si>
    <t>8:00~19:00</t>
  </si>
  <si>
    <t>森林防火高火险期防护时间</t>
  </si>
  <si>
    <t>3~5</t>
  </si>
  <si>
    <t>246387.16</t>
  </si>
  <si>
    <t>高火险期森林草原防灭火投入资金246387.16元</t>
  </si>
  <si>
    <t>一定程度决绝剩余劳动力，维护社会和谐稳定</t>
  </si>
  <si>
    <t>高火险期工作</t>
  </si>
  <si>
    <t>提高森林面积和森林覆盖率，促进现代林业生产可持续发展</t>
  </si>
  <si>
    <t>保护森林资源安全，加快“森林城市”建设步伐，提高森林面积和森林覆盖率，促进现代林业生产可持续发展。</t>
  </si>
  <si>
    <t xml:space="preserve">生态文明建设是人类社会进步的重大成果，也是实现人与自然和谐共生的必然要求。根据中共昆明市西山区委办公室以及昆明市西山区人民政府办公室关于印发《西山区滇池流域及西山重点保护区关停矿山生态修复治理工作方案》（西办通〔2018〕30号）的通知，加快推进西山区滇池流域及西山重点保护区关停矿山地址环境综合治理工作，解决突出环境问题，改善生态环境，切实加强生态保护修复，把西山区打造成为生态文明建设排头兵示范城市和美丽中国典型城市。 </t>
  </si>
  <si>
    <t>修复辖区范围内的两个点</t>
  </si>
  <si>
    <t>谷律社区谷律铁矿、龙潭社区二台坡</t>
  </si>
  <si>
    <t>本次采石采砂点生态修复两个。对场地进行压实覆土，覆土厚度80cm，机械平整场地，改善幼苗生长的立地条件，进行树苗种植，消除安全隐患。</t>
  </si>
  <si>
    <t>完成矿山修复治理工作</t>
  </si>
  <si>
    <t>完成矿山修复治理工作达到100%</t>
  </si>
  <si>
    <t>2025年1月1日至2025年12月31日</t>
  </si>
  <si>
    <t>2025年1月1日至2025年12月31日完成矿山修复治理工作</t>
  </si>
  <si>
    <t>300000</t>
  </si>
  <si>
    <t>谷律铁矿点10万元，二台坡点20万元，对场地进行压实覆土，覆土厚度80cm，机械平整场地，改善幼苗生长的立地条件，进行树苗种植，消除安全隐患。</t>
  </si>
  <si>
    <t>造林成活率高，保持水土流失，提高生态环境</t>
  </si>
  <si>
    <t>选择以生长迅速、造林成活率高、种源丰富、抗病虫害能力强所形成的林分生长期稳定。</t>
  </si>
  <si>
    <t>改善生态环境</t>
  </si>
  <si>
    <t>94</t>
  </si>
  <si>
    <t>解决突出环境问题，改善生态环境，切实加强生态保护修复。</t>
  </si>
  <si>
    <t>辖区居民满意度达到97%</t>
  </si>
  <si>
    <t>对于符合特定条件的烈士遗属、因公牺牲军人遗属、病故军人遗属，还会发放定期抚恤金，以保障他们的基本生活。</t>
  </si>
  <si>
    <t>优抚对象死亡人数</t>
  </si>
  <si>
    <t>辖区内符合补助优抚对象死亡人数7人</t>
  </si>
  <si>
    <t>优抚对象丧葬经费发放完成率</t>
  </si>
  <si>
    <t>优抚对象丧葬经费发放完成率100%</t>
  </si>
  <si>
    <t>2025年12月31日前完成经费支付</t>
  </si>
  <si>
    <t>领取国家定期抚恤补助待遇的优抚对象丧葬补助经费10000元，按照上级标准进行发放</t>
  </si>
  <si>
    <t>有助于营造一种尊崇军人、关爱军属的社会氛围</t>
  </si>
  <si>
    <t>有助于营造一种尊崇军人、关爱军属的社会氛围100%</t>
  </si>
  <si>
    <t>优抚对象满意度</t>
  </si>
  <si>
    <t>96</t>
  </si>
  <si>
    <t>优抚对象满意度96%</t>
  </si>
  <si>
    <t>确保应征入伍义务兵家庭优待金政策落到实处，让他们安心服役，促进军队和国防建设，及时组织街道、社区进行义务兵家庭优待金发放工作。通过开展义务兵家庭优待金兑现发放，切实维护了义务兵家属的合法权益。</t>
  </si>
  <si>
    <t>义务兵人数</t>
  </si>
  <si>
    <t>32</t>
  </si>
  <si>
    <t>经费支付完成率</t>
  </si>
  <si>
    <t>经费支付完成率100%</t>
  </si>
  <si>
    <t>2025年内完成发放</t>
  </si>
  <si>
    <t>12月31日前完成</t>
  </si>
  <si>
    <t>12月31日前完成发放义务兵家庭优待金</t>
  </si>
  <si>
    <t>224000</t>
  </si>
  <si>
    <t>优待金金额19000元/人，海拔3000以上补助1.2倍，第一年进藏5000元奖励。</t>
  </si>
  <si>
    <t>确保义务兵家庭合法权益</t>
  </si>
  <si>
    <t>确保义务兵家庭合法权益，安心服役，促进军队和国防建设100%</t>
  </si>
  <si>
    <t>义务兵家庭满意度</t>
  </si>
  <si>
    <t>义务兵家庭满意度96%</t>
  </si>
  <si>
    <t>《市西山区人力资源和社会保障局关于拨付2020年全区街道社会保障综合服务中心、社区社会保障服务站相关经费的通知》，加强社会保障服务体系建设，提升社会保障服务水平，完善服务制度</t>
  </si>
  <si>
    <t>社会保障事务所及社会保障社区服务站个数</t>
  </si>
  <si>
    <t>17</t>
  </si>
  <si>
    <t>社会保障事务所1个，社会保障社区服务站16个</t>
  </si>
  <si>
    <t>经费拨付完成时间</t>
  </si>
  <si>
    <t>经费拨付完成时间2025年11月</t>
  </si>
  <si>
    <t>40000</t>
  </si>
  <si>
    <t>街道社会保障事务所8000元/年*1 社区服务站2000元/年*16</t>
  </si>
  <si>
    <t>提高居民生活质量，维护社会稳定</t>
  </si>
  <si>
    <t>保证区劳动就业和社会保障工作任务的顺利完成，强化对社会保障对象的管理和服务，提高居民生活质量，维护社会稳定</t>
  </si>
  <si>
    <t>服务群众满意度</t>
  </si>
  <si>
    <t>服务群众满意度90%</t>
  </si>
  <si>
    <t>党组织开展日常学习，党员教育培训，组织党员发挥作用、订阅或购买用于开展离退休干部党员教育的报刊、书籍、开展党日活动、看望慰问生病住院和家庭出现重大事故家庭、开展党建工作需要支出的其他费用等工作产生的必要费用，</t>
  </si>
  <si>
    <t>征订报刊、书籍、党员学习次数</t>
  </si>
  <si>
    <t>党组织开展日常学习，党员教育培训，大于、等于6次</t>
  </si>
  <si>
    <t>按要求完成老干党支部学习培训开展率</t>
  </si>
  <si>
    <t>按要求完成老干党支部学习培训开展率100%</t>
  </si>
  <si>
    <t>2025年12月以前完成</t>
  </si>
  <si>
    <t>2025年12月31日前完成党组织开展日常学习，党员教育培训，组织党员发挥作用等工作产生的必要费用，</t>
  </si>
  <si>
    <t>党支部建设支部书记、委员补贴8400元，党员培训6次1600元</t>
  </si>
  <si>
    <t>持续加强老干党支部发展建设</t>
  </si>
  <si>
    <t>持续加强老干党支部发展建设100%</t>
  </si>
  <si>
    <t>党员满意度</t>
  </si>
  <si>
    <t>党组织开展日常学习，党员教育培训，组织党员发挥作用等工作产生的必要费用，</t>
  </si>
  <si>
    <t>保障人民代表依照宪法和法律赋予本级人民代表大会的各项职权，参加行使国家权力，为代表执行代表职务提供保障，发挥代表的主体作用。坚持和完善人民代表大会制度，推进依法治国、建设社会主义法治国家。</t>
  </si>
  <si>
    <t>团结街道人大代表工作站和西山区民族团结进步专业代表工作站</t>
  </si>
  <si>
    <t>代表联络室</t>
  </si>
  <si>
    <t>代表工作站</t>
  </si>
  <si>
    <t>团结代表人数</t>
  </si>
  <si>
    <t>26</t>
  </si>
  <si>
    <t>区人大代表人数</t>
  </si>
  <si>
    <t>工作完成率</t>
  </si>
  <si>
    <t>工作完成情况</t>
  </si>
  <si>
    <t>项目开始时间</t>
  </si>
  <si>
    <t>2025年1月份</t>
  </si>
  <si>
    <t>开始时间</t>
  </si>
  <si>
    <t>项目结束时间</t>
  </si>
  <si>
    <t>2025年12月</t>
  </si>
  <si>
    <t>结束时间</t>
  </si>
  <si>
    <t>促进社会发展</t>
  </si>
  <si>
    <t>为代表执行代表职务提供保障，发挥代表履职作用</t>
  </si>
  <si>
    <t>发挥代表履职作用，为群众解决急难愁盼难题，促进社会和谐发展</t>
  </si>
  <si>
    <t>人大代表、人民群众满意度</t>
  </si>
  <si>
    <t>为圆满完成我街道2025年社会宣传的各项工作任务，扎实做好重要时点的各项社会宣传工作。</t>
  </si>
  <si>
    <t>开展全年主要节日氛围营造</t>
  </si>
  <si>
    <t>建党节、国庆节、春节3个主要节日氛围营造，清明节、端午节、中秋节等重要节日氛围营造</t>
  </si>
  <si>
    <t>开展全年中央、省、市、区重要会议及重要政策理论宣传</t>
  </si>
  <si>
    <t>对党的二十大精神及2024年重要决策部署进行宣传</t>
  </si>
  <si>
    <t>全面保障街道宣平台开发与维护</t>
  </si>
  <si>
    <t>每周在外宣平台公开公示信息3条以上</t>
  </si>
  <si>
    <t>春节、建党节、国庆节、其他重要节日氛围营造率</t>
  </si>
  <si>
    <t>在集镇区悬挂灯笼、中国结等氛围营造率100%</t>
  </si>
  <si>
    <t>街道外宣平台开发与维护率</t>
  </si>
  <si>
    <t>街道外宣平台开发与维护率100%</t>
  </si>
  <si>
    <t>2025年12月31日前完成社会宣传的各项工作任务扎实做好重要时点的各项社会宣传工作</t>
  </si>
  <si>
    <t>全年进行维护，每周在外宣平台公开公示信息3条以上</t>
  </si>
  <si>
    <t>30000</t>
  </si>
  <si>
    <t>宣传片拍摄1.5万元 宣传材料购置1.5万元</t>
  </si>
  <si>
    <t>做好传统节日氛围宣传工作</t>
  </si>
  <si>
    <t>建党节、国庆节、春节3个主要节日氛围营造，清明节、端午节、中秋节等重要节日氛围营造100%</t>
  </si>
  <si>
    <t>开展思想政策理论宣传工作</t>
  </si>
  <si>
    <t>对党的二十大精神及2023年重要决策部署进行宣传</t>
  </si>
  <si>
    <t>开展形式多样的宣传活动</t>
  </si>
  <si>
    <t>加强街道外宣，促进街道乡村振兴，增进人民福祉</t>
  </si>
  <si>
    <t>基层组织满意度</t>
  </si>
  <si>
    <t>按照《西山区2024年度落实意识形态工作责任制》</t>
  </si>
  <si>
    <t>社会公众满意度</t>
  </si>
  <si>
    <t>用于公共文化设施使用，确保公共文化设施功能正常运行，免费向辖区群众开放，满足群众文化需求。</t>
  </si>
  <si>
    <t>辖区内公共文化设施功能室</t>
  </si>
  <si>
    <t>辖区内公共文化设施功能室15个正常开放</t>
  </si>
  <si>
    <t>公共文化设施维护率</t>
  </si>
  <si>
    <t>公共文化设施维护率达95%以上。</t>
  </si>
  <si>
    <t>公共文化设施开放时间</t>
  </si>
  <si>
    <t>2025年公共文化设施开放时间每周不少于42小时</t>
  </si>
  <si>
    <t>6400</t>
  </si>
  <si>
    <t>2025年西山区图书馆、文化馆站免费开放区级补助资金6400元（用于公共文化设施维护，如宣传栏更换、设备维修更换等）</t>
  </si>
  <si>
    <t>确保公共文化设施正常运行，免费向群众开放，满足群众文化需求</t>
  </si>
  <si>
    <t>2025年确保公共文化设施正常运行，免费向群众开放，满足群众文化需求</t>
  </si>
  <si>
    <t>满足群众文化需求</t>
  </si>
  <si>
    <t>公共文化设施正常运行，满足群众文化需求</t>
  </si>
  <si>
    <t>辖区群众满意度</t>
  </si>
  <si>
    <t>辖区群众满意度90%</t>
  </si>
  <si>
    <t>维护和保障军人及其家属合法权益，广泛开展向立功受奖军人家属学习活动，积极营造“一人参军、全家光荣”的良好风尚；军人家属要当好“宣传员”，积极宣传党委政府拥军优属政策，继续支持家属在部队安心服役、积极工作，为家乡和亲人争取更大荣誉；要奋力开创柘城县“双拥”工作高质量发展新局面，努力创造不负时代、不负人民的新业绩。</t>
  </si>
  <si>
    <t>四有士兵预计获奖人数</t>
  </si>
  <si>
    <t>30</t>
  </si>
  <si>
    <t>四有士兵预计获奖人数30人</t>
  </si>
  <si>
    <t>四有士兵经费支付率</t>
  </si>
  <si>
    <t>四有士兵经费支付率100%</t>
  </si>
  <si>
    <t>2025年12月31日前完成此项工作</t>
  </si>
  <si>
    <t>15000</t>
  </si>
  <si>
    <t>四有家庭奖励金金额15000元，1000元每人，15人，针对荣立1-3等功的现役军人发放立功受奖奖励金。</t>
  </si>
  <si>
    <t>确保获奖士兵、士官的合法权益</t>
  </si>
  <si>
    <t>维护和保障军人及其家属合法权益，广泛开展向立功受奖军人家属学习活动，积极营造“一人参军、全家光荣”的良好风尚；</t>
  </si>
  <si>
    <t>获奖士兵、士官满意度</t>
  </si>
  <si>
    <t>获奖士兵、士官满意度96%</t>
  </si>
  <si>
    <t>通过实行农村公路路政管理联动协管机制建设，逐步探索建立区—街道—社区农村公路路政管理机构和农村公路路政管理三级联动协调机构，做到“有路必管”，达到路域环境美观，路产设施完好，出行安全便捷的目标。加强对重点货运源头企业的监管，多渠道开展路政管理宣传活动，联合交警部门、社区摸排整治辖区道路安全隐患。</t>
  </si>
  <si>
    <t>完善联动工作机制，开展集中或专项整治</t>
  </si>
  <si>
    <t>加强对重点货运源头企业的监管</t>
  </si>
  <si>
    <t>多渠道开展路政管理宣传活动</t>
  </si>
  <si>
    <t>加强路政队伍建设，定期开展业务培训</t>
  </si>
  <si>
    <t>加强路政执法规范化建设</t>
  </si>
  <si>
    <t>落实路政工作应急保障预案，及时的应对处理突发事件</t>
  </si>
  <si>
    <t>重点货运源头企业的监管</t>
  </si>
  <si>
    <t>每季度一次</t>
  </si>
  <si>
    <t>次/月（季、年）</t>
  </si>
  <si>
    <t>工作完成时效</t>
  </si>
  <si>
    <t>每半年一次</t>
  </si>
  <si>
    <t>150000</t>
  </si>
  <si>
    <t>　 路政管理工作成效明显，道路畅通</t>
  </si>
  <si>
    <t>确保道路畅通，超限率明显下降</t>
  </si>
  <si>
    <t>路政管理工作成效明显，超限率得到有效控制，道路畅通</t>
  </si>
  <si>
    <t>辖区群众及企业对路政管理工作满意</t>
  </si>
  <si>
    <t>95%</t>
  </si>
  <si>
    <t>辖区群众及企业对路政管理工作满意，路政管理及治超工作成效明显，辖区道路安全、畅</t>
  </si>
  <si>
    <t>通过合理规划和使用武装工作经费，提升基层武装部的应急应战能力、充实设施设备及军事装备水平，确保在维护国家安全水平、应对突发应急事件和执行上级安排的各项任务中发挥关键作用，保障辖区和平稳定和群众生命财产安全。</t>
  </si>
  <si>
    <t>民兵整组人数</t>
  </si>
  <si>
    <t>编实建强民兵队伍</t>
  </si>
  <si>
    <t>兵员征集数</t>
  </si>
  <si>
    <t>完成征集任务数，大学生征集比例达标，无责任退兵。（2023年统计数据）</t>
  </si>
  <si>
    <t>兵役登记人数</t>
  </si>
  <si>
    <t>194</t>
  </si>
  <si>
    <t>18-22周岁适龄青年完成适龄青年兵役登记，无漏登错登（2023年统计数据）</t>
  </si>
  <si>
    <t>党管武装工作质量提升</t>
  </si>
  <si>
    <t>93</t>
  </si>
  <si>
    <t>加强党管武装工作，推进国防动员和后备力量建设。</t>
  </si>
  <si>
    <t>民兵队伍建设质量提升</t>
  </si>
  <si>
    <t>完成整组和训练任务，抓好日常管理，不断提升民兵队伍遂行任务能力。</t>
  </si>
  <si>
    <t>大学生征集比例提升</t>
  </si>
  <si>
    <t>完成年度征集任务，提高大学生比例。</t>
  </si>
  <si>
    <t>完成“一年两征”征兵工作任务时间</t>
  </si>
  <si>
    <t>3月和9月</t>
  </si>
  <si>
    <t>高质量完成征兵工作任务，为部队输送优质兵员。</t>
  </si>
  <si>
    <t>本年度18岁青年兵役登记完成时间</t>
  </si>
  <si>
    <t>6月</t>
  </si>
  <si>
    <t>确保辖区当年满18周岁青年全部100%完成兵役登记。</t>
  </si>
  <si>
    <t>武装应急设施设备采购成本</t>
  </si>
  <si>
    <t>按照工作实际及需求，合理合规使用武装工作经费，采购防洪抗旱等应急设施设备，年内采购经费不超过3万元。</t>
  </si>
  <si>
    <t>提升民众国防意识</t>
  </si>
  <si>
    <t>群众积极参与、支持国防建设</t>
  </si>
  <si>
    <t>持续引导人民群众强化国防安全意识，积极参军拥军。</t>
  </si>
  <si>
    <t>群众对武装力量行动效率、救援效果等满意度评价，彰显武装力量为人民服务的宗旨和成效。</t>
  </si>
  <si>
    <t>确保辖区内饮用水源点的周边环境干净</t>
  </si>
  <si>
    <t>辖区内保洁水库数量</t>
  </si>
  <si>
    <t>座</t>
  </si>
  <si>
    <t>辖区内保洁水库13座</t>
  </si>
  <si>
    <t>水库保洁人数</t>
  </si>
  <si>
    <t>24</t>
  </si>
  <si>
    <t>水库保洁人员24名</t>
  </si>
  <si>
    <t>保洁巡查次数</t>
  </si>
  <si>
    <t>312</t>
  </si>
  <si>
    <t>次/年</t>
  </si>
  <si>
    <t>保洁巡查次数312次</t>
  </si>
  <si>
    <t>库区及河道周边干净整洁率</t>
  </si>
  <si>
    <t>库区及河道周边干净整洁率100%</t>
  </si>
  <si>
    <t>保洁巡查在岗情况</t>
  </si>
  <si>
    <t>2025年内每天在岗巡查</t>
  </si>
  <si>
    <t>1670 元/月*12月*34人=700000元</t>
  </si>
  <si>
    <t>建立工资标准确定巡查人数发放工资1670 元/月*12月*34人=700000元</t>
  </si>
  <si>
    <t>营造安全、洁净水库环境</t>
  </si>
  <si>
    <t>营造安全、洁净水库环境90%</t>
  </si>
  <si>
    <t>营造水库、河道优良环境</t>
  </si>
  <si>
    <t>确保库区、河道环境干净整洁/巡查到位</t>
  </si>
  <si>
    <t>确保库区、河道环境干净整洁/巡查到位100%</t>
  </si>
  <si>
    <t>群众满意率</t>
  </si>
  <si>
    <t>群众满意率100</t>
  </si>
  <si>
    <t>满意率</t>
  </si>
  <si>
    <t>严格按照项目的法律、法规、政策、会议纪要等依据开展工作实施项目，建立健全各级团组织，开展青年素质教育和社会实践，组织开展适合青年干部特点的文体活动和主题活动，完成上级团组织和机关党委交办的其他工作任务，配合工会、妇女委员会做好其他群众工作，加强兄弟单位青年组织的交流、沟通与合作。</t>
  </si>
  <si>
    <t>组织青年学习及各类拓展活动</t>
  </si>
  <si>
    <t>开展全年共青团各类学习活动，丰富团员生活</t>
  </si>
  <si>
    <t>少年先锋队建设及活动组织</t>
  </si>
  <si>
    <t>开展全年辖区学校少先队员的各类学习及活动，组织交流活动</t>
  </si>
  <si>
    <t>共青团团员代表活动组织</t>
  </si>
  <si>
    <t>确保团员代表工作室正常运转，团员代表正常履职</t>
  </si>
  <si>
    <t>保障共青团工作高质量完成</t>
  </si>
  <si>
    <t>完成全年团建氛围营造，严格按照项目的相关法律、法规和政策及会议纪要等依据开展工作实施项目100%</t>
  </si>
  <si>
    <t>2025年1月开始-12月结束</t>
  </si>
  <si>
    <t>2025年1月开始-12月结束完成上级团组织和机关党委交办的其他工作任务，配合工会、妇女委员会做好其他群众工作，加强兄弟单位青年组织的交流、沟通与合作。</t>
  </si>
  <si>
    <t>开展全年共青团、少先队各类学习及活动，组织交流活动</t>
  </si>
  <si>
    <t>推进新时代团建与时俱进、创新发展，聚焦为党育人的根本任务</t>
  </si>
  <si>
    <t>推进新时代团建与时俱进、创新发展，聚焦为党育人的根本任务95</t>
  </si>
  <si>
    <t>推进基层团组织作风转变组织开展形式多样的文化娱乐活动，增强团的凝聚力</t>
  </si>
  <si>
    <t>组织开展形式多样的文化娱乐活动，增强团的凝聚力98%</t>
  </si>
  <si>
    <t>组织开展形式多样的文化娱乐活动，增强团的凝聚力</t>
  </si>
  <si>
    <t>团干、团员满意率</t>
  </si>
  <si>
    <t>团干、团员满意度97%</t>
  </si>
  <si>
    <t>基层团组织满意率</t>
  </si>
  <si>
    <t>基层团组织满意度97%</t>
  </si>
  <si>
    <t>社会公众满意率</t>
  </si>
  <si>
    <t>社会公众满意度97%</t>
  </si>
  <si>
    <t>自主择业军转干部春节，八一慰问经费</t>
  </si>
  <si>
    <t>自主择业军人干部人数</t>
  </si>
  <si>
    <t>1人</t>
  </si>
  <si>
    <t>自主择业军人干部人数1人</t>
  </si>
  <si>
    <t>经费支付率</t>
  </si>
  <si>
    <t>经费支付率100%</t>
  </si>
  <si>
    <t>8134</t>
  </si>
  <si>
    <t>经费金额8134元</t>
  </si>
  <si>
    <t>确保自主择业军转干部权益</t>
  </si>
  <si>
    <t>确保自主择业军转干部权益100%</t>
  </si>
  <si>
    <t>自主择业军转干部满意度</t>
  </si>
  <si>
    <t>自主择业军转干部满意度100%</t>
  </si>
  <si>
    <t>管护辖区所有太阳能路灯3650盏，管护经费共需30万元。</t>
  </si>
  <si>
    <t>管护太阳能路灯</t>
  </si>
  <si>
    <t>3650</t>
  </si>
  <si>
    <t>盏</t>
  </si>
  <si>
    <t>太阳能路灯维护率</t>
  </si>
  <si>
    <t>维修故障太阳能路灯</t>
  </si>
  <si>
    <t>太阳能路灯维护完成时间</t>
  </si>
  <si>
    <t>2025年11月前完成路灯检修及维护</t>
  </si>
  <si>
    <t>2025年11月前完成路灯维护</t>
  </si>
  <si>
    <t>维修街道辖区内3650盏故障太阳能路灯维修费42.6万元</t>
  </si>
  <si>
    <t>万元</t>
  </si>
  <si>
    <t>维修街道辖区内3650盏故障太阳能路灯维修费30万元</t>
  </si>
  <si>
    <t>路灯亮化率</t>
  </si>
  <si>
    <t>路灯亮化率98%以上</t>
  </si>
  <si>
    <t>受益群众满意度</t>
  </si>
  <si>
    <t>群众满意度90%以上</t>
  </si>
  <si>
    <t>顺利完成各项全国文明城市常态长效建设工作，各项任务在验收、质量、任务合格率达到100%，在2024年迎接中央文明办测评中取得90分以上成绩。</t>
  </si>
  <si>
    <t>1.开展或承办2-3次新时代文明实践志愿服务活动</t>
  </si>
  <si>
    <t>场</t>
  </si>
  <si>
    <t>1.承办“我们的节日”等传统节日西山会场启动仪式1场、开展“我们的节日”、3.5学雷锋纪念日活动、12.5志愿者日活动。2.开展创文示范点位对标整改、预计新增点位整改、老旧社区环境整治、背街小巷微改造，规范停车划线，分类垃圾桶购买配置，绿化补植。3.更换辖区户外公益广告和宣传展板的设计、制作及安装。</t>
  </si>
  <si>
    <t>2.做好1-2次迎国检相关工作</t>
  </si>
  <si>
    <t>在2024年全国文明城市创建“国检”工作中取得理想成绩，圆满完成各项创文工作任务。</t>
  </si>
  <si>
    <t>3.定期不定期对破损公益广告更换</t>
  </si>
  <si>
    <t>批</t>
  </si>
  <si>
    <t>创文工作各项任务合格率达到100%。</t>
  </si>
  <si>
    <t>'在2023年全国文明城市创建“国检”工作中取得理想成绩.</t>
  </si>
  <si>
    <t>2025年全年</t>
  </si>
  <si>
    <t>2025年1月至2025年12月</t>
  </si>
  <si>
    <t>2025年1月至2025年12月开展或承办2-3次新时代文明实践志愿服务活动</t>
  </si>
  <si>
    <t>有效改善城市主体环境，营造良好的社会氛围，激发市民的主观能动性从而充分调动起积极性、参与性，引导广大人民群众争做共创文明城市的支持者、倡导者和践行者，共同塑造文明和谐的昆明新形象，全面提升城乡文明程度。</t>
  </si>
  <si>
    <t>有效改善城乡生态环境，显著提升市民人居环境水平</t>
  </si>
  <si>
    <t>有效改善城乡生态环境，显著提升市民人居环境水平，助力滇池、河道及红嘴鸥保护工作，激发市民的主观能动性从而充分调动起积极性、参与性，引导广大人民群众争做生态环境保护的支持者、倡导者和践行者，共同塑造美丽和谐宜居的昆明新形象，全面提升城乡生态环境水平。</t>
  </si>
  <si>
    <t>全面提升城乡生态环境水平。</t>
  </si>
  <si>
    <t>有效改善城乡生态环境，显著提升市民人居环境水平，助力滇池、河道及红嘴鸥保护工作，激发市民的主观能动性从而充分调动起积极性、参与性，引导广大人民群众争做生态环境保护的支持者、倡导者和践行者，共同塑造美丽和谐宜居的昆明新形象，全面提升城乡生态环境水平。全国文明城市即是构建和谐社会的重要载体，也是构建和谐社会的重要推动力。</t>
  </si>
  <si>
    <t>创建全国文明城市实质上是在更高层次、更高水平上推动城市发展。是贯彻落实科学发展观的具体实践，创建全国文明城市即是构建和谐社会的重要载体，也是构建和谐社会的重要推动力。</t>
  </si>
  <si>
    <t>创建全国文明城市实质上是在更高层次、更高水平上推动城市发展。</t>
  </si>
  <si>
    <t>是贯彻落实科学发展观的具体实践，创建全国文明城市即是构建和谐社会的重要载体，也是构建和谐社会的重要推动力。</t>
  </si>
  <si>
    <t>群众满意度较高，上级满意度较高</t>
  </si>
  <si>
    <t>以习近平新时代中国特色社会主义思想为指导，认真贯彻落实习近平总书记关于“厕所革命”重要指示精神，加强全区农村无害化卫生厕所资金管理，在确保完成农村厕所改建任务的基础上，加大农村厕所管护力度，巩固农村“厕所革命”成果，规范农村“厕所革命”管护资金使用管理，提高资金使用效率，实实在在解决群众需求，使农村人居环境得到根本改善。按照西山区农村人居环境整治领导小组办公室印发的《关于西山区农村“厕所革命”管护资金使用实施方案》的通知（西农人居办通〔2021〕2号），按照2020年11月8日区第十六届人民政府第100次常务研究，同意将农村水冲公厕管护经费纳入区财政承担，参照三类公厕管护标准执行（每年3000元/蹲位）</t>
  </si>
  <si>
    <t>公厕管护</t>
  </si>
  <si>
    <t>160</t>
  </si>
  <si>
    <t>160座公厕1185蹲坑数，每个坑位每年3000元。</t>
  </si>
  <si>
    <t>公厕管护保洁</t>
  </si>
  <si>
    <t>达标</t>
  </si>
  <si>
    <t>保持公厕干净整洁，地面净、墙面净、厕位净，地面无粪污、无蝇蛆</t>
  </si>
  <si>
    <t>公厕管护期</t>
  </si>
  <si>
    <t>2025年1-12月</t>
  </si>
  <si>
    <t>16家社区160座公厕1185数蹲坑，保持公厕干净整洁，地面净、墙面净、厕位净，地面无粪污、无蝇蛆</t>
  </si>
  <si>
    <t>农村水冲公厕管护经费1780000元</t>
  </si>
  <si>
    <t>16个社区158座公厕1168数蹲坑，每个坑位每年3000元用于发放保洁人员工资。</t>
  </si>
  <si>
    <t>提升农村人居环境</t>
  </si>
  <si>
    <t>提高居民健康生活水平环境整洁，干净卫生</t>
  </si>
  <si>
    <t>提升农村人居环境，环境变好，空气变好</t>
  </si>
  <si>
    <t>提升农村人居环境，环境变好，空气变好，居民满意度100</t>
  </si>
  <si>
    <t>根据《昆明市西山区献血领导小组办公室关于印发〈西山区2019年无偿献血工作目标考核实施方案〉的通知》（西献办〔2019〕1号）、《云南省人民政府办公厅关于进一步加强无偿献血工作的意见》2024年无偿献血任务数为692人，在街道所辖16个社区及单位开展无偿献血活动，按照要求完成任务，需要资金20万元。</t>
  </si>
  <si>
    <t>成功献血人数</t>
  </si>
  <si>
    <t>692</t>
  </si>
  <si>
    <t>成功献血人数达692人</t>
  </si>
  <si>
    <t>宣传动员</t>
  </si>
  <si>
    <t>宣传动员16个社区居民</t>
  </si>
  <si>
    <t>献血人数完成率</t>
  </si>
  <si>
    <t>献血人数完成率100%</t>
  </si>
  <si>
    <t>宣传动员完成率</t>
  </si>
  <si>
    <t>宣传动员完成率100%</t>
  </si>
  <si>
    <t>2025年一季度完成目标任务数</t>
  </si>
  <si>
    <t>25</t>
  </si>
  <si>
    <t>2025年一季度完成目标任务数25%</t>
  </si>
  <si>
    <t>2025年二季度完成目标任务数</t>
  </si>
  <si>
    <t>50</t>
  </si>
  <si>
    <t>2025年二季度完成目标任务数50%</t>
  </si>
  <si>
    <t>2025年三季度完成目标任务数</t>
  </si>
  <si>
    <t>75</t>
  </si>
  <si>
    <t>2025年三季度完成目标任务数75%</t>
  </si>
  <si>
    <t>2025年四季度完成目标任务数</t>
  </si>
  <si>
    <t>2025年四季度完成目标任务数100%</t>
  </si>
  <si>
    <t>献血人员营养补助约333人，每人补助300元</t>
  </si>
  <si>
    <t>持续开展无偿献血工作，以满足医疗机构常规和急救用血需求。</t>
  </si>
  <si>
    <t>持续开展无偿献血工作，以满足医疗机构常规和急救用血需求，努力为人民群众生命安全保驾护航。满足医疗机构常规和急救用血需求100%</t>
  </si>
  <si>
    <t>辖区群众满意率</t>
  </si>
  <si>
    <t>辖区群众满意率100%</t>
  </si>
  <si>
    <t>对本辖区特困人员救助供养工作负责。发挥好统筹协调作用，提升管理服务水平。进一步完善社会救助政策，提高部分生活困难群体减轻丧葬负担，促进社会和谐平等，建立健全城乡社会救助体系</t>
  </si>
  <si>
    <t>每年辖区内部分生活困难群体死亡人数</t>
  </si>
  <si>
    <t>每年辖区内部分生活困难群体死亡人数≤10人</t>
  </si>
  <si>
    <t>部分特殊困难群体火化补助发放率</t>
  </si>
  <si>
    <t>部分特殊困难群体火化补助发放率100%</t>
  </si>
  <si>
    <t>部分特殊困难群体火化安葬率</t>
  </si>
  <si>
    <t>部分特殊困难群体火化安葬率100%</t>
  </si>
  <si>
    <t>2025年12月31日完成</t>
  </si>
  <si>
    <t>12月31日</t>
  </si>
  <si>
    <t>2025年12月31日前完成部分生活困难群体丧葬火化补助发放工作</t>
  </si>
  <si>
    <t>特困供养10人（每人按照1000元/人），共计10000元。</t>
  </si>
  <si>
    <t>帮助生活困难群体减轻丧葬负担</t>
  </si>
  <si>
    <t>加强特困人员管理体系，帮助生活困难群体减轻丧葬负担促进社会和谐公平。</t>
  </si>
  <si>
    <t>建立健全城乡社会救助体系，强化基本生活保障</t>
  </si>
  <si>
    <t>减轻困难群体丧葬负担，建立健全城乡社会救助体系100%</t>
  </si>
  <si>
    <t>特困群体家庭满意度</t>
  </si>
  <si>
    <t>特困群体家庭满意度90%</t>
  </si>
  <si>
    <t>建立健全网格化服务管理闭环运行、考核评价、责任追究等一系列机制。充分运用“互联网＋”，依托空间地理数据库，搭建一个与实际城市相一致的虚拟城市，运用以房管人、以房管业的理念，实现对实有人口和城市各类单位的动态化、精细化、规范化服务管理，打造网格化服务管理社区示范点，创新网格化工作管理模式，保障16个社区网格工作顺利开展。</t>
  </si>
  <si>
    <t>涉及社区</t>
  </si>
  <si>
    <t>促进社区网格化精细化管理服务、精准化管理；加强社会治安防控，完成工作95%</t>
  </si>
  <si>
    <t>社区网格化精细化服务、精准化管理；加强社会治安防控</t>
  </si>
  <si>
    <t>资金拨付时效</t>
  </si>
  <si>
    <t>1月开始-12月结束</t>
  </si>
  <si>
    <t>96000</t>
  </si>
  <si>
    <t>综治网格管理员工作补助专项资金16个社区16人每月500元，全年96000元</t>
  </si>
  <si>
    <t>社区网格化精细化服务、精准化管理；加强社会治安防控，维护社会稳定。</t>
  </si>
  <si>
    <t>通过网格化服务管理系统、协同办公系统、政务服务系统和掌上民情</t>
  </si>
  <si>
    <t>通过网格化服务管理系统、协同办公系统、政务服务系统和掌上民情通系统。</t>
  </si>
  <si>
    <t>网格员满意度</t>
  </si>
  <si>
    <t>网格员满意度98%</t>
  </si>
  <si>
    <t>为充分发挥临时救助兜底保障作用，及时解决我区困难群众突发性临时生活困难。保障临时救助备用资金安全，提高资金使用效率。</t>
  </si>
  <si>
    <t>25年预计救助人数</t>
  </si>
  <si>
    <t>25年临时救助备用金预计救助人数30人</t>
  </si>
  <si>
    <t>临时救助备用金准确率</t>
  </si>
  <si>
    <t>临时救助备用金准确率≥90%</t>
  </si>
  <si>
    <t>2025年12月31日前完成备用金发放工作</t>
  </si>
  <si>
    <t>12月31日前</t>
  </si>
  <si>
    <t>临时救助备用金30000元，每人1000元，预计完成30人发放工作。</t>
  </si>
  <si>
    <t>有效解决城乡群众突发性、紧迫性、临时性基本生活困难</t>
  </si>
  <si>
    <t>有效解决城乡群众突发性、紧迫性、临时性基本生活困难兜住民生底线</t>
  </si>
  <si>
    <t>有效解决群众突发性、紧迫性生活困难</t>
  </si>
  <si>
    <t>有效解决群众突发性、紧迫性生活困难100%</t>
  </si>
  <si>
    <t>临时救助群众满意度</t>
  </si>
  <si>
    <t>临时救助群众满意度100%</t>
  </si>
  <si>
    <t>团结街道办事处永胜河水质提升整改措施。主要实施项目有;和平社区多依村垃圾房旁污水管网改造项目、和平社区村内黑臭水沟清理及团结中学旁污水管网改造项目、永胜河5月10日-6月10日河道污水抽排、清理小村塘子水库至永胜河补水沟。</t>
  </si>
  <si>
    <t>整改流域涉及人数</t>
  </si>
  <si>
    <t>永胜河水质提升整改措施</t>
  </si>
  <si>
    <t>中央第三轮生态环境保护督察整改要求</t>
  </si>
  <si>
    <t>关于同意拨付迎接中央第三轮生态环境保护督察应急整改工作资金补助的通知</t>
  </si>
  <si>
    <t>提升永胜河水质，改善街道生态环境</t>
  </si>
  <si>
    <t>有效解决水污染问题，改善街道生态环境，改善居民居住环境</t>
  </si>
  <si>
    <t>改善我处生态环境，加大污水治理力度，提升乡风文明</t>
  </si>
  <si>
    <t>永胜河水质提升整治措施</t>
  </si>
  <si>
    <t>当地群众满意度</t>
  </si>
  <si>
    <t>完成2024年团结街道见义勇为人员中秋节、春节慰问活动，努力营造全社会共同关心、帮助的良好氛围，切实维护见义勇为人员的合法权益，促进社会和谐稳定。</t>
  </si>
  <si>
    <t>享受见义勇为人员中秋节、春节慰问的人数</t>
  </si>
  <si>
    <t>2025年见义勇为人员中秋节、春节慰问市级补助资金</t>
  </si>
  <si>
    <t>任务完成时间</t>
  </si>
  <si>
    <t>3000</t>
  </si>
  <si>
    <t>2025年见义勇为人员中秋节、春节慰问市级补助资</t>
  </si>
  <si>
    <t>见义勇为人员对政府关爱的认可率</t>
  </si>
  <si>
    <t>慰问对象满意度</t>
  </si>
  <si>
    <t xml:space="preserve"> 2025年安排街道办事处代理服务中心运转专项资金1万元。做好集体资产的所有集体经济组织纳入会计委托代理服务；按代管单位按时提供相关会计信息；及时提供财务公开资料；协助代管单位做好财务管理工作 。</t>
  </si>
  <si>
    <t>村级会计委托代管率</t>
  </si>
  <si>
    <t>根据相关文件精神，将有集体资产的社区、小组单位全部纳入代管。</t>
  </si>
  <si>
    <t>村级会计委托代管社区</t>
  </si>
  <si>
    <t>村级会计委托代管社区16个，涉及小组119个</t>
  </si>
  <si>
    <t>代管中心记账合格率</t>
  </si>
  <si>
    <t>根据工作开展的目标进行设定。代管中心记账合格率95%以上。</t>
  </si>
  <si>
    <t>代管中心日常办公运转保障率</t>
  </si>
  <si>
    <t>代管中心日常办公运转保障率100%</t>
  </si>
  <si>
    <t>完成一季度会计核算及财务公开工作</t>
  </si>
  <si>
    <t>2025年4月20日前</t>
  </si>
  <si>
    <t>据椐工作开展的时限要求设定。及时完成会计核算和财务公开资料的提供</t>
  </si>
  <si>
    <t>完成二季度的会计核算及财务公开工作</t>
  </si>
  <si>
    <t>2025年7月20日前</t>
  </si>
  <si>
    <t>根椐工作开展的时限要求设定。及时完成会计核算和财务公开资料的提供</t>
  </si>
  <si>
    <t>完成三年会计核算及财务公开工作</t>
  </si>
  <si>
    <t>2025年10月20月前</t>
  </si>
  <si>
    <t>完成全年会计核算及财务公开工作</t>
  </si>
  <si>
    <t>2025年1月20日前</t>
  </si>
  <si>
    <t>团结街道代管中心运转经费用于购买日常办公用品8000元、举办培训费用2000元合计10000元</t>
  </si>
  <si>
    <t>通过委托代理服务，加强和规范代管单位财务管理水平</t>
  </si>
  <si>
    <t>通过委托代理服务，加强和规范代管单位财务管理水平，通过及时财务公开，提高代管单位财务管理透明度，减少代管单位群众因财务问题导致的上访。</t>
  </si>
  <si>
    <t>委托代管单位对代管工作的满意率</t>
  </si>
  <si>
    <t>委托代管单位对代管工作的满意率95%以上。</t>
  </si>
  <si>
    <t>永靖社区杨庄房小组农村饮水更换2.8千米的DN50管，1.3千米的DN25管，0.7千米的DN20管，解决群众用水困难。</t>
  </si>
  <si>
    <t>更换杨庄房小组人饮管网</t>
  </si>
  <si>
    <t>4.8</t>
  </si>
  <si>
    <t>更换2.8千米的DN50管，1.3千米的DN25管，0.7千米的DN20管</t>
  </si>
  <si>
    <t>按质按量完成人饮管网更换</t>
  </si>
  <si>
    <t>按质按量完成永靖社区杨庄房小组人饮管网更换，解决杨庄房小组人饮困难问题</t>
  </si>
  <si>
    <t>350000</t>
  </si>
  <si>
    <t>更换2.8千米的DN50管，1.3千米的DN25管，0.7千米的DN20管，共计35万元</t>
  </si>
  <si>
    <t>解决永靖社区杨庄房小组人饮困难</t>
  </si>
  <si>
    <t>320</t>
  </si>
  <si>
    <t>解决永靖社区杨庄房小组320人人饮困难</t>
  </si>
  <si>
    <t>提升永靖社区杨庄房小组人饮用水水质</t>
  </si>
  <si>
    <t>大大提升永靖社区杨庄房小组人饮用水水质</t>
  </si>
  <si>
    <t>杨庄房小组居民满意度</t>
  </si>
  <si>
    <t>杨庄房小组居民对更换人饮管网项目满意度达100%</t>
  </si>
  <si>
    <t>二类 20 座 227 个蹲位，2024年7-12月管护人员工资330000（55000元/月）、2024年免费公厕维修费用29104.06元，金额共计359104.06元</t>
  </si>
  <si>
    <t>免费开放社会公厕补助资金涉及16个社区居委会</t>
  </si>
  <si>
    <t>按照《西山区公厕免费开放管理工作方案》加强我处免费公厕管理，提高服务水平。</t>
  </si>
  <si>
    <t>二类 20 座 227 个蹲位</t>
  </si>
  <si>
    <t>按照《西山区公厕免费开放管理工作方案》加强我处免费公厕管理，提高服务水平</t>
  </si>
  <si>
    <t>二类 20 座 227 个蹲位管护人员工资拨付、日常维修、维护</t>
  </si>
  <si>
    <t>免费开放社会公厕达标率</t>
  </si>
  <si>
    <t>辖区人员满意度</t>
  </si>
  <si>
    <t>按照西山区农村人居环境整治领导小组办公室印发的《关于西山区农村“厕所革命”管护资金使用实施方案》的通知（西农人居办通〔2021〕2号），将农村水冲公厕管护经费纳入区财政承担，参照三类公厕管护标准执行（每年3000元/蹲位）。</t>
  </si>
  <si>
    <t>1600000</t>
  </si>
  <si>
    <t>2024年11月-12月</t>
  </si>
  <si>
    <t>160座公厕1185数蹲坑，保持公厕干净整洁，地面净、墙面净、厕位净，地面无粪污、无蝇蛆</t>
  </si>
  <si>
    <t>318940</t>
  </si>
  <si>
    <t>2024年11月-12月农村水冲公厕管护人员工资318940元。</t>
  </si>
  <si>
    <t>环境效益</t>
  </si>
  <si>
    <t>根据《中共昆明市委办公厅关于印发〈昆明市妇联改革实施方案〉的通知》（昆办通〔2017〕80号）文件精神,在街道所辖16个社区开展慰问贫困母亲和14周岁以下残疾儿童流动子女儿童活动、学前儿童家长培训、巾帼志愿者活动、法制宣传教育、保护未成年人活动、加强基层妇联基层组织建设工作、开展三八节系列活动、深入推进“我们的节日”主题活动、组织开展“好家风、好家训”主题宣讲教育活动、不断提升团结辖区妇女儿童工作水平，有效保护妇女儿童合法权益。增强街道基层妇联的服务功能，进一步强化基层妇联建设。实现基层妇联组织服务意识显著增强、服务功能显著强化、服务作风显著改进、服务效能显著提升的目标，为团结街道经济社会健康发展提供坚强的服务保障。接受市、区第三方半年、年终目标考核。需要资金6000元。</t>
  </si>
  <si>
    <t xml:space="preserve">开展妇联反家庭暴力、防艾、巾帼志愿者活动、妇女之家、儿童之家、家长学校、家庭文明建设、妇女代表活动等 </t>
  </si>
  <si>
    <t>开展妇联反家庭暴力、防艾、巾帼志愿者活动、妇女之家、儿童之家、家长学校、家庭文明建设、妇女代表活动等</t>
  </si>
  <si>
    <t>14岁以下残疾儿童慰问到位率、贫困母亲慰问到位率、组织街道机关和社区妇女干部“三八节”活动工作完成率、组织开展妇联代表入社区服务活动工作完成率</t>
  </si>
  <si>
    <t xml:space="preserve">组织街道机关和社区妇女干部“三八节”活动工作完成率、14岁以下残疾儿童慰问到位率、贫困母亲慰问到位率、组织开展妇联代表入社区服务活动工作完成率
</t>
  </si>
  <si>
    <t>组织“三八节”活动、组织慰问14岁以下残疾儿童 慰问贫困母亲、开展妇联反家庭暴力防艾、巾帼志愿者保护滇池行动等宣传活动、组织开展妇联干部、家长学校活动、授课、培训等、组织开展妇联代表入社区服务活动，团结妇女代表为社区解决实际问题，提供切实帮助</t>
  </si>
  <si>
    <t xml:space="preserve">组织“三八节”活动、组织慰问14岁以下残疾儿童
慰问贫困母亲、、开展妇联反家庭暴力防艾、巾帼志愿者保护滇池行动等宣传活动、组织开展妇联干部、家长学校活动、授课、培训等、组织开展妇联代表入社区服务活动，团结妇女代表为社区解决实际问题，提供切实帮助
</t>
  </si>
  <si>
    <t>区妇联九届妇女代表履职工作经费6000元</t>
  </si>
  <si>
    <t>提升妇联干部服务意识，打造团结平安和谐社会氛围，维护妇女儿童合法权益。 全面促进团结辖区民主政治文明、精神文明、物质文明协调健康发展、服务辖区妇女儿童群众满意率、</t>
  </si>
  <si>
    <t xml:space="preserve"> 提升妇联干部服务意识，打造团结平安和谐社会氛围，维护妇女儿童合法权益。
全面促进团结辖区民主政治文明、精神文明、物质文明协调健康发展
服务辖区妇女儿童群众满意率
</t>
  </si>
  <si>
    <t>提升基层妇联组织服务妇女儿童工作水平</t>
  </si>
  <si>
    <t>街道辖区群众满意度</t>
  </si>
  <si>
    <t>根据《中共昆明市委办公厅关于印发〈昆明市妇联改革实施方案〉的通知》（昆办通〔2017〕80号）文件精神,在街道所辖16个社区开展慰问贫困母亲和14周岁以下残疾儿童流动子女儿童活动、学前儿童家长培训、巾帼志愿者活动、法制宣传教育、保护未成年人活动、加强基层妇联基层组织建设工作、开展三八节系列活动、深入推进“我们的节日”主题活动、组织开展“好家风、好家训”主题宣讲教育活动、不断提升团结辖区妇女儿童工作水平，有效保护妇女儿童合法权益。增强街道基层妇联的服务功能，进一步强化基层妇联建设。实现基层妇联组织服务意识显著增强、服务功能显著强化、服务作风显著改进、服务效能显著提升的目标，为团结街道经济社会健康发展提供坚强的服务保障。接受市、区第三方半年、年终目标考核。需要资金106900元。</t>
  </si>
  <si>
    <t>组织“三八节”活动</t>
  </si>
  <si>
    <t>组织慰问14岁以下残疾儿童</t>
  </si>
  <si>
    <t>慰问贫困母亲</t>
  </si>
  <si>
    <t>组织开展妇联干部素质教育、学龄前儿童家长培训及家长学校活动、授课、培训、社区妇联干部工作会议等</t>
  </si>
  <si>
    <t>组织开展妇联代表入社区服务活动，团结妇女代表为社区解决实际问题，提供切实帮助（次/年）</t>
  </si>
  <si>
    <t>组织街道机关和社区妇女干部“三八节”活动工作完成率、14岁以下残疾儿童慰问到位率、贫困母亲慰问到位率、组织开展妇联代表入社区服务活动工作完成率</t>
  </si>
  <si>
    <t>开展妇联反家庭暴力防艾、巾帼志愿者保护滇池行动等系列宣传活动、“妇女之家”星级创建、“儿童之家”工作开展工作完成率、组织开展社区妇联干部、学龄前儿童家长教育、家长学校培训授课等合格率、妇联阵地建设 （美丽庭院示范村打造等）</t>
  </si>
  <si>
    <t>组织“三八节”活动、组织慰问14岁以下残疾儿童
慰问贫困母亲、、开展妇联反家庭暴力防艾、巾帼志愿者保护滇池行动等宣传活动、组织开展妇联干部、家长学校活动、授课、培训等、组织开展妇联代表入社区服务活动，团结妇女代表为社区解决实际问题，提供切实帮助</t>
  </si>
  <si>
    <t>团结街道妇联日常工作、培训及印刷宣传品经费
组织三八妇女节活动、开展妇联防艾、反家庭暴力等各项宣传活动、妇女之家星级达标创建、社区家长学校星级达标创建、妇女能力素质提升培训、慰问贫困母亲及儿童经费、区妇女代表履职工作经费</t>
  </si>
  <si>
    <t>提升妇联干部服务意识，打造团结平安和谐社会氛围，维护妇女儿童合法权益。
全面促进团结辖区民主政治文明、精神文明、物质文明协调健康发展、服务辖区妇女儿童群众满意率、</t>
  </si>
  <si>
    <t>群众喜爱、参与面广</t>
  </si>
  <si>
    <t>　 提升妇联干部服务意识，打造团结平安和谐社会氛围，维护妇女儿童合法权益。
全面促进团结辖区民主政治文明、精神文明、物质文明协调健康发展
服务辖区妇女儿童群众满意率</t>
  </si>
  <si>
    <t>覆盖全辖区的、产生较广泛影响</t>
  </si>
  <si>
    <t>拓宽协商渠道，优化协商平台，提高协商能力，规范协商程序，提高协商成效，持续推进协商议事制度化、规范化建设。政治协商、民主监督、参政议政，履行好政协职能。</t>
  </si>
  <si>
    <t>政协委员</t>
  </si>
  <si>
    <t>　 政协委员</t>
  </si>
  <si>
    <t>　 政协委员工作履职费发放到位率</t>
  </si>
  <si>
    <t>　 街道政协联络组年度任务完成率</t>
  </si>
  <si>
    <t>　 政协活动开展工作完成率</t>
  </si>
  <si>
    <t>　11月底前完成</t>
  </si>
  <si>
    <t>'11月底前完成</t>
  </si>
  <si>
    <t>购买人民政协报费用2304元，政协委员履职费用7696元，共计10000元</t>
  </si>
  <si>
    <t>　政治协商，民主监督，参政议政</t>
  </si>
  <si>
    <t>严格执行中央八项规定，落实党组主体责任，全面加强政协委员的</t>
  </si>
  <si>
    <t>严格执行中央八项规定，落实党组主体责任，全面加强政协委员的思想、组织、作风和业务建设，造就一支高素质政协机关干部</t>
  </si>
  <si>
    <t>　 政协委员,人民群众</t>
  </si>
  <si>
    <t xml:space="preserve">通过发放抚恤补助资金，直接保障了优抚对象（如伤残军人、烈士遗属、在乡复员军人等）的基本生活需求，使他们的生活水平得到有效提升，生活质量也得到了显著改善。增强社会认同感、促进社会稳定和国防建设都具有重要意义。
</t>
  </si>
  <si>
    <t>伤残军人、烈士遗属、在乡复员军人数</t>
  </si>
  <si>
    <t>315</t>
  </si>
  <si>
    <t>伤残军人、烈士遗属、在乡复员军人数经费支付完成率</t>
  </si>
  <si>
    <t>伤残军人、烈士遗属、在乡复员军人数经费支付完成率100%</t>
  </si>
  <si>
    <t>伤残军人、烈士遗属、在乡复员军人数经费支出在2025年12月31日前完成</t>
  </si>
  <si>
    <t>按照区级标准及人数进行发放</t>
  </si>
  <si>
    <t>有助于维护社会稳定，增强军民团结。</t>
  </si>
  <si>
    <t>提升优抚对象的生活水平、增强社会认同感、促进社会稳定和国防建设都具有重要意义。</t>
  </si>
  <si>
    <t>支付云南丰啸建筑装修工程有限公司2024年应付未付款：1.集镇中心区垃圾房维修、拆除封堵永胜河沿线垃圾费用29883.66元；2.新建道班垃圾房1座、和平小厂路口、团结派出所对面2座垃圾房改造费用39908.77元，共计需支付金额约70000元。全力推进爱国卫生“裸露垃圾全消除”“公共厕所全达标”。</t>
  </si>
  <si>
    <t>支付云南丰啸建筑装修工程有限公司2024年应付未付款：集镇中心区垃圾房维修、拆除封堵永胜河沿线垃圾费用29883.66元</t>
  </si>
  <si>
    <t xml:space="preserve">支付云南丰啸建筑装修工程有限公司2024年应付未付款：集镇中心区垃圾房维修、拆除封堵永胜河沿线垃圾费用29883.66元。
</t>
  </si>
  <si>
    <t>支付云南丰啸建筑装修工程有限公司2024年应付未付款：新建道班垃圾房1座、和平小厂路口、团结派出所对面2座垃圾房改造费用39908.77元</t>
  </si>
  <si>
    <t>支付云南丰啸建筑装修工程有限公司2024年应付未付款：新建道班垃圾房1座、和平小厂路口、团结派出所对面2座垃圾房改造费用39908.77元。</t>
  </si>
  <si>
    <t>清垃圾完成率</t>
  </si>
  <si>
    <t>按照申报爱国卫生专项行动“清垃圾”、“扫厕所”专项行动经费的通知，清垃圾完成率100%。</t>
  </si>
  <si>
    <t>2025年内完成“清垃圾”“扫厕所”工作</t>
  </si>
  <si>
    <t>支付云南丰啸建筑装修工程有限公司2024年应付未付款：1.集镇中心区垃圾房维修、拆除封堵永胜河沿线垃圾费用29883.66元；2.新建道班垃圾房1座、和平小厂路口、团结派出所对面2座垃圾房改造费用39908.77元，需支付费用约7万元。</t>
  </si>
  <si>
    <t>陈年、建筑垃圾清除率、免费公厕保洁达标率</t>
  </si>
  <si>
    <t>陈年、建筑垃圾清除率、免费公厕保洁达标率100%</t>
  </si>
  <si>
    <t>生态环境保护</t>
  </si>
  <si>
    <t>加强团结街道办事处环境卫生及公厕管理，不断提升城市建设管理</t>
  </si>
  <si>
    <t>提升集镇中心区形象和居民生活质量</t>
  </si>
  <si>
    <t>良好的环境卫生可以提升集镇中心区形象和居民生活质量，有助于吸引投资、发展旅游业等，对团结街道的经济和社区可持续发展产生积极作用。</t>
  </si>
  <si>
    <t>按时申报爱国卫生专项行动“清垃圾”、“扫厕所”专项行动经费的通知，辖区人员满意,98%。</t>
  </si>
  <si>
    <t>根据云南省人口与计划生育条例（2018年修正）第四章第二十四条第一款规定，从领证之月起到子女14周岁，每月领取不低于10元的独生子女保健费。为建立健全计划生育利益导向机制，保证符合条件的独生子女父母持续领取保健费。建立健全计划生育利益导向机制，扶持帮助独生子女家庭和计划生育家庭全面发展，保证计生家庭的合法权益。</t>
  </si>
  <si>
    <t>独生子女父母保健费人数170人</t>
  </si>
  <si>
    <t>170</t>
  </si>
  <si>
    <t>元/人</t>
  </si>
  <si>
    <t>独生子女父母保健费发放完成率</t>
  </si>
  <si>
    <t>2025年9月至10月</t>
  </si>
  <si>
    <t>2025年9月至10月经社区、街道、区级三级审核，公式扶助名单后上报市级。</t>
  </si>
  <si>
    <t>建立健全计划生育利益导向机制，扶持帮助独生子女家庭和计划生育家庭全面发展，保证计生家庭的合法权益。</t>
  </si>
  <si>
    <t>保证独生子女家庭的合法权益</t>
  </si>
  <si>
    <t>街道办辖区内计划生育独生子女家庭保健费满意度</t>
  </si>
  <si>
    <t>根据文件要求紧抓总部，切实确保重要经济指标圆满完成；攻坚创建，紧盯目标，强化城乡环境长效常态治理；统筹发展，为团结街道办事处各方面社会发展做好保障，改善辖区内基础设施，提高辖区居民生活质量。主要用于违法乱建整治、应急处置、工程建设、环境提升、河道整治等项目。</t>
  </si>
  <si>
    <t>规模以上固定资产投资</t>
  </si>
  <si>
    <t>亿元</t>
  </si>
  <si>
    <t>规模以上固定资产投资不少于17亿元</t>
  </si>
  <si>
    <t>辖区内违法乱建整治</t>
  </si>
  <si>
    <t>16个社区</t>
  </si>
  <si>
    <t>2025年实施的违法乱建整治工作</t>
  </si>
  <si>
    <t>工业总产值</t>
  </si>
  <si>
    <t>2.7</t>
  </si>
  <si>
    <t>工业总产值预计完成2.7亿元左右</t>
  </si>
  <si>
    <t>应急处置工作</t>
  </si>
  <si>
    <t>2025年实施的应急处置工作</t>
  </si>
  <si>
    <t>环境提升</t>
  </si>
  <si>
    <t>实施方案1</t>
  </si>
  <si>
    <t>集镇中心片区环境整治提升，道路两旁垃圾清运</t>
  </si>
  <si>
    <t>河道整治</t>
  </si>
  <si>
    <t>对辖区内河道进行清理整治，提升河道水质</t>
  </si>
  <si>
    <t>规模以上工业增加值增整</t>
  </si>
  <si>
    <t>规模以上工业增加值增整不低于5%</t>
  </si>
  <si>
    <t>城乡设施维护工作经费完成率</t>
  </si>
  <si>
    <t>社会消费零售品总额增速</t>
  </si>
  <si>
    <t>社会消费零售品总额增速不低于10%</t>
  </si>
  <si>
    <t>经济社会发展工作经费完成率</t>
  </si>
  <si>
    <t>年内根据实际情况，按时按量完成各项指标.</t>
  </si>
  <si>
    <t>2000000</t>
  </si>
  <si>
    <t>社会发展专项资金200万元，用于内部管理、创文、经济发展和社会发展工作</t>
  </si>
  <si>
    <t>经济效益</t>
  </si>
  <si>
    <t>提高居民整体生活水平</t>
  </si>
  <si>
    <t>全面</t>
  </si>
  <si>
    <t>全民提高全民经济收入，居民整体生活水平上升</t>
  </si>
  <si>
    <t>推进经济、社会和谐发展</t>
  </si>
  <si>
    <t>加快形成高效的投资项目</t>
  </si>
  <si>
    <t>为后续经济发展奠定牢固的基础</t>
  </si>
  <si>
    <t>在一定时期内持续影响项目实施地，使市民的生活环境、质量和幸福指数有大的提升。</t>
  </si>
  <si>
    <t>把思想和行动统一到扶持壮大村级集体经济的要求上来，建立健全扶持壮大村级集体经济项目实施领导机构和工作机构，认真梳理本地现有村级集体经济储备项目，优先扶持有条件发展壮大村级集体经济</t>
  </si>
  <si>
    <t>发展16个社区集体经济</t>
  </si>
  <si>
    <t>16个社区村集体经济得到发展</t>
  </si>
  <si>
    <t>推进乡村振兴、促进集体经济发展专项工作</t>
  </si>
  <si>
    <t>工作完成率100%</t>
  </si>
  <si>
    <t>2025年12月31日前完成壮大村集体经济项目</t>
  </si>
  <si>
    <t>预计2025年12月底前完成</t>
  </si>
  <si>
    <t>异地培训费2万元</t>
  </si>
  <si>
    <t>发展壮大新型农村集体经济</t>
  </si>
  <si>
    <t>着力发展壮大新型农村集体经济，基层党组织建设成效显著</t>
  </si>
  <si>
    <t>街道党员</t>
  </si>
  <si>
    <t>街道党员满意度不低于90</t>
  </si>
  <si>
    <t>根据中共西山区委、西山区人民政府《关于进一步加强新时期科协工作的意见》（西发〔2010〕32号））的要求，结合我街道科普工作实际，开展科普宣传活动，科普示范县(市、区)创建。</t>
  </si>
  <si>
    <t>召开科普工作会</t>
  </si>
  <si>
    <t>开展科普宣传活动，科普示范县(市、区)创建。</t>
  </si>
  <si>
    <t>开展科普活动</t>
  </si>
  <si>
    <t>完成科普活动100%</t>
  </si>
  <si>
    <t>技术培训及现场宣传</t>
  </si>
  <si>
    <t>2025年一年内</t>
  </si>
  <si>
    <t>科普活动经费2万元。</t>
  </si>
  <si>
    <t>开展科普宣传活动</t>
  </si>
  <si>
    <t>围绕“服务改革、服务发展、服务群众、服务民生、服务党员”加强社区党组织建设，加强联系服务群众提供经费保障。党建经费主要是用于党建工作宣传教育、开展党员干部学习教育及培训，慰问困难党员，订阅或购买党的学习刊物，表彰优秀党员，党员活动场所建设，设施添置，开展服务群众活动，党建宣传展板制作等，进一步增强社区党组织的政治功能和服务功能，进一步强化基层服务型党组织建设，提升基层党组织的战斗堡垒作用。</t>
  </si>
  <si>
    <t>16个社区组织开展教育培训党员</t>
  </si>
  <si>
    <t>16个社区进行农村党员冬春训，云岭先锋夜校培训,，党员活动阵地建设与党组织规范化建设，维护党组织活动场所及设施，召开党内会议，开展党的组织生活、主题活动和专项活动，征订党报党刊，订阅或购买用于开展党员教育的书籍、资料、音像制品和设备等。</t>
  </si>
  <si>
    <t>16个社区元旦、春节、七一等重要节日走访慰问困难党员</t>
  </si>
  <si>
    <t>16个社区元旦春节走访慰问困难党员</t>
  </si>
  <si>
    <t>16个社区下辖党支部党员活动阵地建设与党组织规范化建设</t>
  </si>
  <si>
    <t>16个社区下辖党支部党员活动阵地建设与党组织规范化建设，维护党组织活动场所及设施正常运转。</t>
  </si>
  <si>
    <t>党员教育培训组织合格率</t>
  </si>
  <si>
    <t>16个社区是否按要求完成培训内容</t>
  </si>
  <si>
    <t>走访慰问困难党员完成情况</t>
  </si>
  <si>
    <t>16个社区在元旦、春节、七一等重要节日完成困难党员走访慰问工作</t>
  </si>
  <si>
    <t>党员活动阵地建设与党组织规范化建设达标率</t>
  </si>
  <si>
    <t>16个社区下辖党支部党员活动阵地建设与党组织规范化建设，维护党组织活动场所及设施，召开党内会议，开展党的组织生活、主题活动和专项活动，征订党报党刊，订阅或购买用于开展党员教育的书籍、资料、音像制品和设备等。</t>
  </si>
  <si>
    <t>2025年12月31日前完成社区党建工作</t>
  </si>
  <si>
    <t>教育培训党员，走访慰问困难党员，党员活动阵地建设与党组织规范化建设，维护党组织活动场所及设施，召开党内会议，开展党的组织生活、主题活动和专项活动，征订党报党刊，订阅或购买用于开展党员教育的书籍、资料、音像制品和设备等。</t>
  </si>
  <si>
    <t>480000元（每个社区30000元）</t>
  </si>
  <si>
    <t>教育培训党员10万元，委托业务费用22万元，慰问经费16万元。</t>
  </si>
  <si>
    <t>社区党建工作保障率</t>
  </si>
  <si>
    <t>党员群众满意度</t>
  </si>
  <si>
    <t>支付昆明市西山区张小帅图文2024年垃圾分类宣传围档定制安装费用50000元。</t>
  </si>
  <si>
    <t>垃圾分类宣传围档定制</t>
  </si>
  <si>
    <t>335</t>
  </si>
  <si>
    <t>平方米</t>
  </si>
  <si>
    <t>支付昆明市西山区张小帅图文2024年垃圾分类宣传围档335平方米</t>
  </si>
  <si>
    <t>分类设置配备完成率</t>
  </si>
  <si>
    <t>分类设置配备完成率100%</t>
  </si>
  <si>
    <t>2025年以内</t>
  </si>
  <si>
    <t>支付昆明市西山区张小帅图文2024年垃圾分类宣传围档定制安装费用50000元</t>
  </si>
  <si>
    <t>50000</t>
  </si>
  <si>
    <t>实现全处范围内全面开展城乡生活垃圾分类示范工作，不断提高生活垃圾分类覆盖率</t>
  </si>
  <si>
    <t>实现全处范围内全面开展城乡生活垃圾分类示范工作，不断提高生活垃圾分类覆盖率98%</t>
  </si>
  <si>
    <t>扩大生活垃圾分类范围，全面提升生活垃圾分类水平</t>
  </si>
  <si>
    <t>扩大生活垃圾分类范围，全面提升生活垃圾分类水平98%</t>
  </si>
  <si>
    <t>垃圾分类有助于减少污染</t>
  </si>
  <si>
    <t>垃圾分类可以降低垃圾填埋和焚烧厂的压力，在资源回收利用有效减少对新资源的需求，同时，资源回收利用也能降低企业原材料成本，促进循环经济发展。</t>
  </si>
  <si>
    <t>生活垃圾分类入户宣传</t>
  </si>
  <si>
    <t>生活垃圾分类入户宣传98%</t>
  </si>
  <si>
    <t>通过垃圾分类后的垃圾能及时清运并且真正做到合理回收利用，让居民对垃圾分类工作感到满意；通过宣传方式，让居民充分了解垃圾分类的重要性和方法，居民会更愿意配合，满意度也会提升。</t>
  </si>
  <si>
    <t>加大对农村公益性公墓建设的投入力度，加强农村公益性公墓的设施配套和墓区绿化，落实专人值守和管理维护，不断提升管理服务水平。</t>
  </si>
  <si>
    <t>谷律、雨花、乐亩、妥排、龙潭5个社区农村公益性公墓的建设</t>
  </si>
  <si>
    <t>5个社区公墓建设</t>
  </si>
  <si>
    <t>个/套</t>
  </si>
  <si>
    <t>谷律、雨花、乐亩、妥排、龙潭5个社区农村公益性公墓的建设进一步完善殡葬服务设施，加大对农村公益性公墓建设的投入力度，加强农村公益性公墓设施配套和墓区绿化，提升管理服务水平。区财政要加大殡葬公共服务，殡葬改革纳入财政预算。</t>
  </si>
  <si>
    <t>按政府管理部门要求进行验收</t>
  </si>
  <si>
    <t>2025年12月31日前完成谷律、雨花、乐亩、妥排、龙潭5个社区完成农村公益性公墓建设管理</t>
  </si>
  <si>
    <t>600000</t>
  </si>
  <si>
    <t>马狮山公墓建设项目款35万元，其他社区公墓建设25万元。</t>
  </si>
  <si>
    <t>形成节地生态、移风易俗新风尚的殡葬主流</t>
  </si>
  <si>
    <t>倡导移风易俗，摒弃重殓厚葬，推行文明低碳，节地安葬。</t>
  </si>
  <si>
    <t>形成不乱埋乱葬、文明节俭、生态环保的殡葬新风尚</t>
  </si>
  <si>
    <t>形成不乱埋乱葬、文明节俭、生态环保的殡葬新风尚100%</t>
  </si>
  <si>
    <t>激发殡葬事业发展活力、增强殡葬改革动力。</t>
  </si>
  <si>
    <t>《昆明市人民政府办公室关于印发进一步加强和规范殡葬管理工作方案》（昆政办[2020]4号）、中共昆明市西山区委办公室 昆明市西山区人民政府办公室印发《昆明市西山区关于全面深化殡葬改革的实施方案的通知》（西办通[2018]54号）</t>
  </si>
  <si>
    <t>社区辖内村民满意度</t>
  </si>
  <si>
    <t>社区辖内村民满意度99%</t>
  </si>
  <si>
    <t>对因生活发生重大变故遇到突发性、临时性特殊困难的优抚对象，在享受社会保障待遇后仍有困难的，按照规定给予必要的帮扶援助。逐步完善现役军人配偶随军就业创业政策，以及随军未就业期间基本生活补贴等制度，激励现役军人安心服役、奉献国防。</t>
  </si>
  <si>
    <t>辖区内符合现役军人家属、未领取定期补助三属人数</t>
  </si>
  <si>
    <t>125</t>
  </si>
  <si>
    <t>辖区内符合领取补助人数125人</t>
  </si>
  <si>
    <t>现役军人家属、未领取定期补助三属人数经费支付完成率</t>
  </si>
  <si>
    <t>现役军人家属、未领取定期补助三属人数经费支付完成率100%</t>
  </si>
  <si>
    <t>工作开展完成率</t>
  </si>
  <si>
    <t>困难企业复退转军人、未领取定期补助的三属、参战民兵民工、现役军人家属慰问工作开展完成率99%</t>
  </si>
  <si>
    <t>经费支出完成时限2025年</t>
  </si>
  <si>
    <t>2025年12月31日前完成补助发放</t>
  </si>
  <si>
    <t>每人200元/节日，预计发放250人次共需50000元</t>
  </si>
  <si>
    <t>确保现役军人家属等优抚对象权益激励现役军人安心服役、奉献国防</t>
  </si>
  <si>
    <t>确保现役军人家属等优抚对象权益、确保现役军人家属等优抚对象权益100%</t>
  </si>
  <si>
    <t>补助领取人员满意度</t>
  </si>
  <si>
    <t>现役军人家属、未领取定期补助三属满意度96%</t>
  </si>
  <si>
    <t>为做好流动人口和出租房屋服务管理相关法律、法规和政策宣传，提高专职协管员队伍，加强区级办公室及各街道服务中心、社区服务站机构建设，保障机构运行，提高人民群众对流动人口和出租房屋服务管理工作的知晓率、参与度，形成群众参与、主动申报，专职协管员积极宣传，做好服务的工作格局，完成流动人口和出租房屋数据采集工作。</t>
  </si>
  <si>
    <t>流动人口和出租房屋服务管理中心</t>
  </si>
  <si>
    <t>流动人口和出租房屋服务管理工作经费 （街道）</t>
  </si>
  <si>
    <t>流动人口和出租房屋服务管理工作站</t>
  </si>
  <si>
    <t>流动人口和出租房屋服务管理工作经费 （社区）</t>
  </si>
  <si>
    <t>流动人口和出租房屋服务管理工作开展情况</t>
  </si>
  <si>
    <t>完成流动人口和出租房屋服务管理工作</t>
  </si>
  <si>
    <t>2025年11月前完成流动人口和出租房屋服务管理工作</t>
  </si>
  <si>
    <t>流动人口和出租房屋服务管理工作经费2万元</t>
  </si>
  <si>
    <t>做好服务管理，促进均等化服务</t>
  </si>
  <si>
    <t>明显改善</t>
  </si>
  <si>
    <t>深入开展流动人口和出租房屋信息采集工作，充分发挥职能作用，从源头上预防流动人口的违法犯罪。</t>
  </si>
  <si>
    <t>促进社会的和谐稳定，提高人民群众对平安建设的知晓率和参与率</t>
  </si>
  <si>
    <t>明显提升</t>
  </si>
  <si>
    <t>提升群众安全感及政法机关或政法队伍执法满意率</t>
  </si>
  <si>
    <t>提升群众安全感及政法机关或政法队伍执法满意率≥90%</t>
  </si>
  <si>
    <t>2025年90-99岁老年人预计达到116人，百岁老人1人，90-99岁老年人每人慰问200元，百岁老人每人慰问500元，敬老节慰问百岁寿星蛋糕、鲜花300元，共需经费24000元。保障了老年群体的利益，让广大老年人共享经济社会发展成果</t>
  </si>
  <si>
    <t>符合条件的敬老节慰问人数</t>
  </si>
  <si>
    <t>86</t>
  </si>
  <si>
    <t>符合条件的残疾人86人，其中百岁老人1人，90-99岁老年人85人</t>
  </si>
  <si>
    <t>走访高龄老人、百岁老人慰问率</t>
  </si>
  <si>
    <t>走访高龄老人、百岁老人慰问率100%</t>
  </si>
  <si>
    <t>鲜花。蛋糕发放率</t>
  </si>
  <si>
    <t>鲜花，蛋糕发放率100%</t>
  </si>
  <si>
    <t>在九九重阳节暨敬老节前完成</t>
  </si>
  <si>
    <t>2025年内完成九九重阳节暨敬老节前完成走访慰问</t>
  </si>
  <si>
    <t>24000</t>
  </si>
  <si>
    <t>符合条件的残疾人86人，其中百岁老人1人，每人慰问500元，慰问百岁寿星蛋糕、鲜花每人300元，90-99岁老年人预计85人，每人200元,共计24000元</t>
  </si>
  <si>
    <t>保障了老年群体的利益，让广大老年人共享经济社会发展成果</t>
  </si>
  <si>
    <t>保障了老年群体的利益，让广大老年人共享经济社会发展成果100%。</t>
  </si>
  <si>
    <t>高龄老年人满意率</t>
  </si>
  <si>
    <t>高龄老年人满意度</t>
  </si>
  <si>
    <t>资金主要用于我处综治维稳工作化解矛盾纠纷、社会治安重点地区和突出治安问题的排查整治、反邪教工作、禁毒宣传、普法宣传、平安建设、扫黑除恶、社会综治服务站建设等工作的正常运行开支，严格按照中央、省、市、区政法工作及社会治安治理工作要求开展综治维稳工作。落实和完善领导责任制，切实将维护社会稳定作为第一责任，深入推进矛盾纠纷大排除、大调处工作，加强对源头性、根本性和敏感性矛盾纠纷化解。努力提高我处综治水平，维护我处社会稳定，为我处经济建设、社会发展创造良好的社会治安环境。</t>
  </si>
  <si>
    <t>矛盾纠纷排查调处会，化解矛盾纠纷、接待群众来信来访</t>
  </si>
  <si>
    <t>召开20次矛盾纠纷排查调处会、加强我处及辖区16个社区综治中心建设工作、综治维稳宣传工作、综治维稳宣传工作</t>
  </si>
  <si>
    <t>我处综治维稳工作和化解矛盾纠纷。</t>
  </si>
  <si>
    <t xml:space="preserve">高效完成我处综治维稳工作化解矛盾纠纷、社会治安重点地区和突出治安问题的排查整治、反邪教工作、社会综治服务站建设等工作
</t>
  </si>
  <si>
    <t>2025年内12月底前完成综治维稳工作</t>
  </si>
  <si>
    <t>综治维稳宣传用品50000元，办公用品20000</t>
  </si>
  <si>
    <t>保障社会稳定</t>
  </si>
  <si>
    <t>发生邪教人员漏管失控，不发生有影响的邪教事件、不发生社会治安影响事件。</t>
  </si>
  <si>
    <t>形成反邪教的良好氛围，维护我处社会和谐稳定</t>
  </si>
  <si>
    <t>群众满意率、街道、社区、小组干部满意率</t>
  </si>
  <si>
    <t>群众满意率、街道、社区、小组干部满意率95%</t>
  </si>
  <si>
    <t>森林防火经费300000元
1、防火应急物资、食品储备、机具油料、物业用品2万元；2、商品林森林火灾保险费0.6万元；3、办公网络宽带经费0.3万元；4、防火宣传、宣传标语材料费1.1万元；5、11辆特种车辆维护、维修、油料、保险等费用小计26万元。</t>
  </si>
  <si>
    <t>防火应急物资、食品储备、机具油料、物业用品</t>
  </si>
  <si>
    <t>人次</t>
  </si>
  <si>
    <t>森林防火车辆维护、维修、油料、保险</t>
  </si>
  <si>
    <t>260000</t>
  </si>
  <si>
    <t>商品林森林火灾保险</t>
  </si>
  <si>
    <t>6000</t>
  </si>
  <si>
    <t>办公网络宽带经费</t>
  </si>
  <si>
    <t>组织森林防火宣传活动、刷新防火宣传碑、制作宣传标语、五彩旗</t>
  </si>
  <si>
    <t>11000</t>
  </si>
  <si>
    <t>控制森林火灾受害率</t>
  </si>
  <si>
    <t>按时完成</t>
  </si>
  <si>
    <t>1、防火应急物资、食品储备、机具油料、物业用品2万元；2、商品林森林火灾保险费0.6万元；3、办公网络宽带经费0.3万元；4、防火宣传、宣传标语材料费1.1万元；5、11辆特种车辆维护、维修、油料、保险等费用小计26万元。</t>
  </si>
  <si>
    <t>降低山地林业资源财产损失影响</t>
  </si>
  <si>
    <t>降低山地林业资源财产损失影响程度</t>
  </si>
  <si>
    <t>减轻群众受山林火灾威胁影响，增加群众安全感</t>
  </si>
  <si>
    <t>减轻群众受山林火灾威胁影响，增加群众安全感程度</t>
  </si>
  <si>
    <t>保护生存环境</t>
  </si>
  <si>
    <t>保护人类生存环境</t>
  </si>
  <si>
    <t>保障森林资源安全影响程度</t>
  </si>
  <si>
    <t>保障森林资源安全影响程度100</t>
  </si>
  <si>
    <t>持续保障森林资源安全影响程度</t>
  </si>
  <si>
    <t>政府和社会满意度</t>
  </si>
  <si>
    <t>政府和社会满意度95</t>
  </si>
  <si>
    <t>“服务改革、服务发展、服务群众、服务民生、服务党员”加强党组织建设，加强居民小组基层服务型党组织建设，加强联系服务群众提供经费保障。增强党支部的政治功能和服务功能，进一步强化基层服务型党组织建设。</t>
  </si>
  <si>
    <t>16个社区下辖居民小组党支部党建工作经费</t>
  </si>
  <si>
    <t>119</t>
  </si>
  <si>
    <t>16个社区下辖的119个居民小组党支部中共昆明市西山区委组织部关于印发《西山区社区党建专项工作经费管理办法（试行）》的通知（西组发〔2015〕38号</t>
  </si>
  <si>
    <t>社区居民小组党建业务工作开展完成率</t>
  </si>
  <si>
    <t>119个居民小组党建业务工作开展完成率</t>
  </si>
  <si>
    <t>2025年12月30日前按时完成</t>
  </si>
  <si>
    <t>12（2025年12月30日前完成）</t>
  </si>
  <si>
    <t>16个社区下辖居民小组的党建业务工作能否按月完成上级部门要求。</t>
  </si>
  <si>
    <t>238000（16个社区下辖的119个居民小组每个小组2000）</t>
  </si>
  <si>
    <t>16个社区下辖的119个居民小组党支部每个支部2000元。</t>
  </si>
  <si>
    <t>居民小组党支部党建工作按要求有序开展</t>
  </si>
  <si>
    <t>居民小组党支部各项党建工作按要求有序开展</t>
  </si>
  <si>
    <t>居民小组党建业务工作规范化、常态化</t>
  </si>
  <si>
    <t>居民小组党支部重点工作、日常工作开展有序，实现常态化、规范化</t>
  </si>
  <si>
    <t>居民小组党员群众满意度</t>
  </si>
  <si>
    <t>扶持帮助特殊伤残家庭搭建计生家庭帮助关爱平台，提升改善计生困难家庭生活，增强计划生育家庭防范和抵御风险能力，保证意外发生时帮助特殊伤残家庭的需求。2025年计生伤残特殊家庭意外伤害险总预算3000元。</t>
  </si>
  <si>
    <t>符合申报条件计生伤残人数符家庭</t>
  </si>
  <si>
    <t>辖区内符合申报条件计生家庭伤残人数30人</t>
  </si>
  <si>
    <t>计生家庭意外伤害险报销率</t>
  </si>
  <si>
    <t>计生特殊家庭意外保险费</t>
  </si>
  <si>
    <t>计生特殊家庭意外保险费每人每年100元×30人</t>
  </si>
  <si>
    <t>建立健全计划生育利益导向机制，保证计生特殊家庭利益</t>
  </si>
  <si>
    <t>团结街道计生特殊家庭满意度</t>
  </si>
  <si>
    <t>规范农村公路养护管理，进一步完善一路一档，一桥一档，促进农村公路可持续健康发展，推进农村公路养护管理规范化建设，根据摸排情况进行道路安全隐患治理，基本实现区、街道、社区公路养护管理全覆盖，做到“有路必养”，达到路域环境美观，出行安全便捷的目标，服务国民经济和社会发展，服务社会主义新农村建设，服务人民群众安全便捷出行.</t>
  </si>
  <si>
    <t>乡、村道路日常养护巡查</t>
  </si>
  <si>
    <t>桥梁日常养护及建立“一桥一档”制度</t>
  </si>
  <si>
    <t>加强农村公路养护管理队伍建设，定期开展宣传、培训</t>
  </si>
  <si>
    <t>按照《公路养护作业安全规范》的要求知道施工单位或养护责任书做好安全生产工作</t>
  </si>
  <si>
    <t>路面养护达标</t>
  </si>
  <si>
    <t>路基养护达标</t>
  </si>
  <si>
    <t>桥涵养护达标</t>
  </si>
  <si>
    <t>路肩及排水养护达标</t>
  </si>
  <si>
    <t>道路隐患及小修工程管理</t>
  </si>
  <si>
    <t>四好农村公路”创建</t>
  </si>
  <si>
    <t>2025年12月31日前完成乡、村道路日常养护巡查</t>
  </si>
  <si>
    <t>2025年1月开始-12月结束，每月每条路不少于1次</t>
  </si>
  <si>
    <t>2025年12月31日前完成桥梁日常养护</t>
  </si>
  <si>
    <t>2024年1月开始-12月结束，每月每座不少于1次</t>
  </si>
  <si>
    <t>桥梁日常养护</t>
  </si>
  <si>
    <t>500000</t>
  </si>
  <si>
    <t>按照农村公路乡村道日常养护管理办法执行</t>
  </si>
  <si>
    <t>服务国民经济和社会发展及人民群众安全便捷出行</t>
  </si>
  <si>
    <t>道路安全、畅通、便捷</t>
  </si>
  <si>
    <t>服务国民经济和社会发展，服务社会主义新农村建设，服务人民群众安全便捷出行</t>
  </si>
  <si>
    <t>辖区居民及企业满意度</t>
  </si>
  <si>
    <t>辖区居民及企业满意度≥95%</t>
  </si>
  <si>
    <t>预算06表</t>
  </si>
  <si>
    <t>政府性基金预算支出预算表</t>
  </si>
  <si>
    <t>单位名称：昆明市发展和改革委员会</t>
  </si>
  <si>
    <t>政府性基金预算支出</t>
  </si>
  <si>
    <t>空表说明：我部门2025年无该项数据，此表为空表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</si>
  <si>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</si>
  <si>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</si>
  <si>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</si>
  <si>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</si>
  <si>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</si>
  <si>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</si>
  <si>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</si>
  <si>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</si>
  <si>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</si>
  <si>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</si>
  <si>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</si>
  <si>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公务用车油料</t>
  </si>
  <si>
    <t>车辆加油、添加燃料服务</t>
  </si>
  <si>
    <t>公务用车修理</t>
  </si>
  <si>
    <t>车辆维修和保养服务</t>
  </si>
  <si>
    <t>公务用车保险</t>
  </si>
  <si>
    <t>机动车保险服务</t>
  </si>
  <si>
    <t>办公用纸</t>
  </si>
  <si>
    <t>复印纸</t>
  </si>
  <si>
    <t>农村公路路政管理三级联动协管机制路政车辆油料费</t>
  </si>
  <si>
    <t>农村公路路政管理三级联动协管机制路政车辆维修</t>
  </si>
  <si>
    <t>农村公路路政管理三级联动协管机制车辆保险费</t>
  </si>
  <si>
    <t>应急队油料</t>
  </si>
  <si>
    <t>应急队车辆维修和保养服务</t>
  </si>
  <si>
    <t>应急队车辆保险</t>
  </si>
  <si>
    <t>公路管理和养护服务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</si>
  <si>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</si>
  <si>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</si>
  <si>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</si>
  <si>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</si>
  <si>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</si>
  <si>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</si>
  <si>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</si>
  <si>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</si>
  <si>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</si>
  <si>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</si>
  <si>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201 一般公共服务支出</t>
  </si>
  <si>
    <t>公务用车日常修理</t>
  </si>
  <si>
    <t>路政管理三级联动协管机制车辆维护</t>
  </si>
  <si>
    <t>214 交通运输支出</t>
  </si>
  <si>
    <t>路政车辆日常修理</t>
  </si>
  <si>
    <t>路政管理三级联动协管机制车辆油料</t>
  </si>
  <si>
    <t>路政车辆日常油料购买</t>
  </si>
  <si>
    <t>农村公路路政管理三级联动协管机制路政车辆保险</t>
  </si>
  <si>
    <t>路政车辆保险购买</t>
  </si>
  <si>
    <t>应急队车辆维修、维护</t>
  </si>
  <si>
    <t>213 农林水支出</t>
  </si>
  <si>
    <t>B1107 其他适合通过市场化方式提供的后勤服务</t>
  </si>
  <si>
    <t>应急队车辆保险购买</t>
  </si>
  <si>
    <t>应急队车辆油料</t>
  </si>
  <si>
    <t>应急队车辆日常油料购买</t>
  </si>
  <si>
    <t>A1301 综合交通运输保障服务</t>
  </si>
  <si>
    <t>农村公路乡村道日常养护管理</t>
  </si>
  <si>
    <t>预算09-1表</t>
  </si>
  <si>
    <t>单位名称（项目）</t>
  </si>
  <si>
    <t>地区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</si>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</sst>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Red]\(0.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color theme="1"/>
      <name val="宋体"/>
      <charset val="134"/>
      <scheme val="minor"/>
    </font>
    <font>
      <sz val="9"/>
      <color rgb="FF242B39"/>
      <name val="宋体"/>
      <charset val="134"/>
    </font>
    <font>
      <sz val="10"/>
      <color rgb="FFFFFFFF"/>
      <name val="宋体"/>
      <charset val="134"/>
    </font>
    <font>
      <b/>
      <sz val="21"/>
      <color rgb="FF000000"/>
      <name val="宋体"/>
      <charset val="134"/>
    </font>
    <font>
      <sz val="10.5"/>
      <color rgb="FF000000"/>
      <name val="宋体"/>
      <charset val="134"/>
    </font>
    <font>
      <sz val="10"/>
      <color theme="1"/>
      <name val="宋体"/>
      <charset val="134"/>
      <scheme val="minor"/>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rgb="FF000000"/>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2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0" borderId="25" applyNumberFormat="0" applyFill="0" applyAlignment="0" applyProtection="0">
      <alignment vertical="center"/>
    </xf>
    <xf numFmtId="0" fontId="26" fillId="0" borderId="26" applyNumberFormat="0" applyFill="0" applyAlignment="0" applyProtection="0">
      <alignment vertical="center"/>
    </xf>
    <xf numFmtId="0" fontId="26" fillId="0" borderId="0" applyNumberFormat="0" applyFill="0" applyBorder="0" applyAlignment="0" applyProtection="0">
      <alignment vertical="center"/>
    </xf>
    <xf numFmtId="0" fontId="27" fillId="5" borderId="27" applyNumberFormat="0" applyAlignment="0" applyProtection="0">
      <alignment vertical="center"/>
    </xf>
    <xf numFmtId="0" fontId="28" fillId="6" borderId="28" applyNumberFormat="0" applyAlignment="0" applyProtection="0">
      <alignment vertical="center"/>
    </xf>
    <xf numFmtId="0" fontId="29" fillId="6" borderId="27" applyNumberFormat="0" applyAlignment="0" applyProtection="0">
      <alignment vertical="center"/>
    </xf>
    <xf numFmtId="0" fontId="30" fillId="7" borderId="29" applyNumberFormat="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176" fontId="15" fillId="0" borderId="7">
      <alignment horizontal="right" vertical="center"/>
    </xf>
    <xf numFmtId="177" fontId="15" fillId="0" borderId="7">
      <alignment horizontal="right" vertical="center"/>
    </xf>
    <xf numFmtId="10" fontId="15" fillId="0" borderId="7">
      <alignment horizontal="right" vertical="center"/>
    </xf>
    <xf numFmtId="178" fontId="15" fillId="0" borderId="7">
      <alignment horizontal="right" vertical="center"/>
    </xf>
    <xf numFmtId="49" fontId="15" fillId="0" borderId="7">
      <alignment horizontal="left" vertical="center" wrapText="1"/>
    </xf>
    <xf numFmtId="178" fontId="15" fillId="0" borderId="7">
      <alignment horizontal="right" vertical="center"/>
    </xf>
    <xf numFmtId="179" fontId="15" fillId="0" borderId="7">
      <alignment horizontal="right" vertical="center"/>
    </xf>
    <xf numFmtId="180" fontId="15" fillId="0" borderId="7">
      <alignment horizontal="right" vertical="center"/>
    </xf>
  </cellStyleXfs>
  <cellXfs count="291">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8" xfId="0" applyFont="1" applyBorder="1" applyAlignment="1" applyProtection="1">
      <alignment horizontal="center" vertical="center" wrapText="1"/>
      <protection locked="0"/>
    </xf>
    <xf numFmtId="0" fontId="2" fillId="2" borderId="4"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Border="1" applyAlignment="1">
      <alignment horizontal="right" vertical="center"/>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178" fontId="5" fillId="0" borderId="7" xfId="54" applyNumberFormat="1" applyFont="1" applyBorder="1">
      <alignment horizontal="right"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pplyProtection="1">
      <alignment horizontal="center" vertical="center"/>
      <protection locked="0"/>
    </xf>
    <xf numFmtId="0" fontId="4" fillId="0" borderId="1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2" fillId="0" borderId="9" xfId="0" applyFont="1" applyBorder="1" applyAlignment="1">
      <alignment horizontal="center" vertical="center" wrapText="1"/>
    </xf>
    <xf numFmtId="0" fontId="2" fillId="0" borderId="18" xfId="0" applyFont="1" applyBorder="1" applyAlignment="1" applyProtection="1">
      <alignment horizontal="center" vertical="center"/>
      <protection locked="0"/>
    </xf>
    <xf numFmtId="0" fontId="2" fillId="0" borderId="4" xfId="0" applyFont="1" applyBorder="1" applyAlignment="1" applyProtection="1">
      <alignment horizontal="left" vertical="center" wrapText="1"/>
      <protection locked="0"/>
    </xf>
    <xf numFmtId="0" fontId="2" fillId="0" borderId="7" xfId="0" applyFont="1" applyBorder="1" applyAlignment="1">
      <alignment horizontal="left" vertical="center" wrapText="1"/>
    </xf>
    <xf numFmtId="4" fontId="2" fillId="0" borderId="2" xfId="0" applyNumberFormat="1" applyFont="1" applyBorder="1" applyAlignment="1">
      <alignment horizontal="left" vertical="center"/>
    </xf>
    <xf numFmtId="0" fontId="9" fillId="3" borderId="14" xfId="0" applyFont="1" applyFill="1" applyBorder="1" applyAlignment="1">
      <alignment horizontal="left"/>
    </xf>
    <xf numFmtId="0" fontId="2" fillId="0" borderId="17" xfId="0" applyFont="1" applyBorder="1" applyAlignment="1">
      <alignment horizontal="left" vertical="center" wrapText="1"/>
    </xf>
    <xf numFmtId="0" fontId="10" fillId="3" borderId="14" xfId="0" applyFont="1" applyFill="1" applyBorder="1" applyAlignment="1">
      <alignment horizontal="left" vertical="center"/>
    </xf>
    <xf numFmtId="0" fontId="2" fillId="0" borderId="19" xfId="0" applyFont="1" applyBorder="1" applyAlignment="1">
      <alignment horizontal="left" vertical="center"/>
    </xf>
    <xf numFmtId="4" fontId="2" fillId="3" borderId="14" xfId="0" applyNumberFormat="1" applyFont="1" applyFill="1" applyBorder="1" applyAlignment="1">
      <alignment horizontal="left" vertical="center"/>
    </xf>
    <xf numFmtId="0" fontId="2" fillId="0" borderId="10" xfId="0" applyFont="1" applyBorder="1" applyAlignment="1">
      <alignment horizontal="center" vertical="center" wrapText="1"/>
    </xf>
    <xf numFmtId="0" fontId="2" fillId="0" borderId="20"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4" fontId="2" fillId="0" borderId="7" xfId="0" applyNumberFormat="1" applyFont="1" applyBorder="1" applyAlignment="1">
      <alignment horizontal="right" vertic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4" xfId="0" applyFont="1" applyBorder="1" applyAlignment="1" applyProtection="1">
      <alignment horizontal="left" vertical="center"/>
      <protection locked="0"/>
    </xf>
    <xf numFmtId="3" fontId="2" fillId="0" borderId="7" xfId="0" applyNumberFormat="1" applyFont="1" applyBorder="1" applyAlignment="1">
      <alignment horizontal="right" vertical="center"/>
    </xf>
    <xf numFmtId="0" fontId="2" fillId="2" borderId="13"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ont="1" applyFill="1" applyBorder="1" applyAlignment="1">
      <alignment wrapText="1"/>
    </xf>
    <xf numFmtId="0" fontId="1" fillId="0" borderId="7"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protection locked="0"/>
    </xf>
    <xf numFmtId="49" fontId="5" fillId="0" borderId="7" xfId="53" applyFont="1" applyAlignment="1">
      <alignment horizontal="left" vertical="center" wrapText="1" indent="2"/>
    </xf>
    <xf numFmtId="49" fontId="5" fillId="0" borderId="7" xfId="53" applyFont="1">
      <alignment horizontal="left" vertical="center"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5" fillId="0" borderId="7" xfId="53" applyFont="1" applyAlignme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2" borderId="2" xfId="0" applyFont="1" applyFill="1" applyBorder="1" applyAlignment="1" applyProtection="1">
      <alignment horizontal="left" vertical="center" wrapText="1"/>
      <protection locked="0"/>
    </xf>
    <xf numFmtId="0" fontId="14" fillId="0" borderId="14" xfId="0" applyFont="1" applyFill="1" applyBorder="1" applyAlignment="1"/>
    <xf numFmtId="0" fontId="2" fillId="2"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pplyProtection="1">
      <alignment horizontal="center" vertical="center" wrapText="1"/>
      <protection locked="0"/>
    </xf>
    <xf numFmtId="0" fontId="4" fillId="0" borderId="13"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wrapText="1"/>
      <protection locked="0"/>
    </xf>
    <xf numFmtId="0" fontId="2" fillId="0" borderId="0" xfId="0" applyFont="1" applyBorder="1" applyAlignment="1">
      <alignment horizontal="right" vertical="center"/>
    </xf>
    <xf numFmtId="0" fontId="1" fillId="0" borderId="11" xfId="0" applyFont="1" applyBorder="1" applyAlignment="1" applyProtection="1">
      <alignment horizontal="center" vertical="center" wrapText="1"/>
      <protection locked="0"/>
    </xf>
    <xf numFmtId="0" fontId="2" fillId="0" borderId="12" xfId="0" applyFont="1" applyBorder="1" applyAlignment="1">
      <alignment horizontal="left" vertical="center" wrapText="1"/>
    </xf>
    <xf numFmtId="0" fontId="2" fillId="0" borderId="13" xfId="0" applyFont="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49" fontId="1" fillId="0" borderId="0" xfId="0" applyNumberFormat="1" applyFont="1" applyBorder="1" applyAlignment="1" applyProtection="1">
      <alignment wrapText="1"/>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wrapText="1"/>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 fillId="2" borderId="21" xfId="0" applyFont="1" applyFill="1" applyBorder="1" applyAlignment="1" applyProtection="1">
      <alignment horizontal="center" vertical="center" wrapText="1"/>
      <protection locked="0"/>
    </xf>
    <xf numFmtId="181" fontId="5" fillId="0" borderId="14" xfId="0" applyNumberFormat="1" applyFont="1" applyBorder="1" applyAlignment="1">
      <alignment horizontal="lef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7" xfId="0" applyFont="1" applyBorder="1" applyAlignment="1" applyProtection="1">
      <alignment horizontal="left" vertical="center" wrapText="1"/>
      <protection locked="0"/>
    </xf>
    <xf numFmtId="0" fontId="2" fillId="2" borderId="22"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5"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0" borderId="13" xfId="0" applyFont="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6"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center" vertical="center"/>
    </xf>
    <xf numFmtId="4" fontId="2" fillId="0" borderId="7" xfId="0" applyNumberFormat="1" applyFont="1" applyBorder="1" applyAlignment="1">
      <alignment horizontal="center" vertical="center"/>
    </xf>
    <xf numFmtId="4" fontId="2" fillId="2" borderId="7" xfId="0" applyNumberFormat="1" applyFont="1" applyFill="1" applyBorder="1" applyAlignment="1" applyProtection="1">
      <alignment horizontal="center" vertical="center"/>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6"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2" fillId="0" borderId="1"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NumberFormat="1" applyFont="1" applyBorder="1" applyAlignment="1">
      <alignment horizontal="left" vertical="center" wrapText="1"/>
    </xf>
    <xf numFmtId="0" fontId="2" fillId="0" borderId="7" xfId="0" applyNumberFormat="1"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7" xfId="0" applyNumberFormat="1" applyFont="1" applyBorder="1" applyAlignment="1">
      <alignment horizontal="left" vertical="center" wrapText="1" indent="2"/>
    </xf>
    <xf numFmtId="0" fontId="2" fillId="0" borderId="7" xfId="0" applyFont="1" applyBorder="1" applyAlignment="1">
      <alignment horizontal="left" vertical="center" wrapText="1" indent="2"/>
    </xf>
    <xf numFmtId="0" fontId="6" fillId="0" borderId="0" xfId="0" applyFont="1" applyFill="1" applyBorder="1" applyAlignment="1">
      <alignment horizontal="left" vertical="center"/>
    </xf>
    <xf numFmtId="0" fontId="17"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4" fontId="18"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8" fillId="0" borderId="7" xfId="0" applyFont="1" applyFill="1" applyBorder="1" applyAlignment="1">
      <alignment horizontal="center" vertical="center"/>
    </xf>
    <xf numFmtId="0" fontId="2" fillId="0" borderId="7" xfId="0" applyFont="1" applyBorder="1" applyAlignment="1">
      <alignment horizontal="right" vertical="center"/>
    </xf>
    <xf numFmtId="0" fontId="18" fillId="0" borderId="7" xfId="0"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2" fillId="2" borderId="7" xfId="0" applyNumberFormat="1"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7" xfId="0" applyNumberFormat="1"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7" xfId="0" applyNumberFormat="1" applyFont="1" applyFill="1" applyBorder="1" applyAlignment="1">
      <alignment horizontal="left" vertical="center" wrapText="1" indent="2"/>
    </xf>
    <xf numFmtId="0" fontId="2" fillId="2" borderId="7" xfId="0" applyFont="1" applyFill="1" applyBorder="1" applyAlignment="1">
      <alignment horizontal="left" vertical="center" wrapText="1" indent="2"/>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3" xfId="0" applyFont="1" applyFill="1" applyBorder="1" applyAlignment="1">
      <alignment horizontal="left" vertical="center"/>
    </xf>
    <xf numFmtId="0" fontId="2" fillId="0" borderId="13" xfId="0" applyFont="1" applyFill="1" applyBorder="1" applyAlignment="1">
      <alignment horizontal="right" vertical="center"/>
    </xf>
    <xf numFmtId="0" fontId="2" fillId="2"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right" vertical="center"/>
      <protection locked="0"/>
    </xf>
    <xf numFmtId="4" fontId="2" fillId="2" borderId="2" xfId="0" applyNumberFormat="1" applyFont="1" applyFill="1" applyBorder="1" applyAlignment="1" applyProtection="1">
      <alignment horizontal="right" vertical="center"/>
      <protection locked="0"/>
    </xf>
    <xf numFmtId="4" fontId="2" fillId="2" borderId="14" xfId="0" applyNumberFormat="1"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181" fontId="5" fillId="0" borderId="14" xfId="0" applyNumberFormat="1" applyFont="1" applyBorder="1" applyAlignment="1" quotePrefix="1">
      <alignment horizontal="left" vertical="center" wrapText="1"/>
    </xf>
    <xf numFmtId="0" fontId="14" fillId="0" borderId="14" xfId="0" applyFont="1" applyFill="1" applyBorder="1" applyAlignment="1" quotePrefix="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C10" sqref="C10"/>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50"/>
      <c r="B2" s="50"/>
      <c r="C2" s="50"/>
      <c r="D2" s="65" t="s">
        <v>0</v>
      </c>
    </row>
    <row r="3" ht="41.25" customHeight="1" spans="1:1">
      <c r="A3" s="45" t="str">
        <f>"2025"&amp;"年部门财务收支预算总表"</f>
        <v>2025年部门财务收支预算总表</v>
      </c>
    </row>
    <row r="4" ht="17.25" customHeight="1" spans="1:4">
      <c r="A4" s="48" t="s">
        <v>1</v>
      </c>
      <c r="B4" s="247"/>
      <c r="D4" s="233" t="s">
        <v>2</v>
      </c>
    </row>
    <row r="5" ht="23.25" customHeight="1" spans="1:4">
      <c r="A5" s="248" t="s">
        <v>3</v>
      </c>
      <c r="B5" s="249"/>
      <c r="C5" s="248" t="s">
        <v>4</v>
      </c>
      <c r="D5" s="249"/>
    </row>
    <row r="6" ht="24" customHeight="1" spans="1:4">
      <c r="A6" s="248" t="s">
        <v>5</v>
      </c>
      <c r="B6" s="248" t="s">
        <v>6</v>
      </c>
      <c r="C6" s="248" t="s">
        <v>7</v>
      </c>
      <c r="D6" s="248" t="s">
        <v>6</v>
      </c>
    </row>
    <row r="7" ht="17.25" customHeight="1" spans="1:4">
      <c r="A7" s="250" t="s">
        <v>8</v>
      </c>
      <c r="B7" s="251">
        <v>57498628.42</v>
      </c>
      <c r="C7" s="250" t="s">
        <v>9</v>
      </c>
      <c r="D7" s="251">
        <v>21359764.82</v>
      </c>
    </row>
    <row r="8" ht="17.25" customHeight="1" spans="1:4">
      <c r="A8" s="250" t="s">
        <v>10</v>
      </c>
      <c r="B8" s="251"/>
      <c r="C8" s="250" t="s">
        <v>11</v>
      </c>
      <c r="D8" s="251"/>
    </row>
    <row r="9" ht="17.25" customHeight="1" spans="1:4">
      <c r="A9" s="250" t="s">
        <v>12</v>
      </c>
      <c r="B9" s="251"/>
      <c r="C9" s="290" t="s">
        <v>13</v>
      </c>
      <c r="D9" s="251">
        <v>30000</v>
      </c>
    </row>
    <row r="10" ht="17.25" customHeight="1" spans="1:4">
      <c r="A10" s="250" t="s">
        <v>14</v>
      </c>
      <c r="B10" s="251"/>
      <c r="C10" s="290" t="s">
        <v>15</v>
      </c>
      <c r="D10" s="251">
        <v>3000</v>
      </c>
    </row>
    <row r="11" ht="17.25" customHeight="1" spans="1:4">
      <c r="A11" s="250" t="s">
        <v>16</v>
      </c>
      <c r="B11" s="251">
        <v>967282</v>
      </c>
      <c r="C11" s="290" t="s">
        <v>17</v>
      </c>
      <c r="D11" s="251"/>
    </row>
    <row r="12" ht="17.25" customHeight="1" spans="1:4">
      <c r="A12" s="250" t="s">
        <v>18</v>
      </c>
      <c r="B12" s="251"/>
      <c r="C12" s="290" t="s">
        <v>19</v>
      </c>
      <c r="D12" s="251">
        <v>320000</v>
      </c>
    </row>
    <row r="13" ht="17.25" customHeight="1" spans="1:4">
      <c r="A13" s="250" t="s">
        <v>20</v>
      </c>
      <c r="B13" s="251"/>
      <c r="C13" s="34" t="s">
        <v>21</v>
      </c>
      <c r="D13" s="251">
        <v>86400</v>
      </c>
    </row>
    <row r="14" ht="17.25" customHeight="1" spans="1:4">
      <c r="A14" s="250" t="s">
        <v>22</v>
      </c>
      <c r="B14" s="251">
        <v>967282</v>
      </c>
      <c r="C14" s="34" t="s">
        <v>23</v>
      </c>
      <c r="D14" s="251">
        <v>5619366.2</v>
      </c>
    </row>
    <row r="15" ht="17.25" customHeight="1" spans="1:4">
      <c r="A15" s="250" t="s">
        <v>24</v>
      </c>
      <c r="B15" s="251"/>
      <c r="C15" s="34" t="s">
        <v>25</v>
      </c>
      <c r="D15" s="251">
        <v>1824705.4</v>
      </c>
    </row>
    <row r="16" ht="17.25" customHeight="1" spans="1:4">
      <c r="A16" s="250" t="s">
        <v>26</v>
      </c>
      <c r="B16" s="124"/>
      <c r="C16" s="34" t="s">
        <v>27</v>
      </c>
      <c r="D16" s="251">
        <v>342886</v>
      </c>
    </row>
    <row r="17" ht="17.25" customHeight="1" spans="1:4">
      <c r="A17" s="253"/>
      <c r="B17" s="252"/>
      <c r="C17" s="34" t="s">
        <v>28</v>
      </c>
      <c r="D17" s="124">
        <v>22421332</v>
      </c>
    </row>
    <row r="18" ht="17.25" customHeight="1" spans="1:4">
      <c r="A18" s="254"/>
      <c r="B18" s="252"/>
      <c r="C18" s="34" t="s">
        <v>29</v>
      </c>
      <c r="D18" s="124">
        <v>3376644</v>
      </c>
    </row>
    <row r="19" ht="17.25" customHeight="1" spans="1:4">
      <c r="A19" s="254"/>
      <c r="B19" s="252"/>
      <c r="C19" s="34" t="s">
        <v>30</v>
      </c>
      <c r="D19" s="124">
        <v>650000</v>
      </c>
    </row>
    <row r="20" ht="17.25" customHeight="1" spans="1:4">
      <c r="A20" s="254"/>
      <c r="B20" s="252"/>
      <c r="C20" s="34" t="s">
        <v>31</v>
      </c>
      <c r="D20" s="124"/>
    </row>
    <row r="21" ht="17.25" customHeight="1" spans="1:4">
      <c r="A21" s="254"/>
      <c r="B21" s="252"/>
      <c r="C21" s="34" t="s">
        <v>32</v>
      </c>
      <c r="D21" s="124"/>
    </row>
    <row r="22" ht="17.25" customHeight="1" spans="1:4">
      <c r="A22" s="254"/>
      <c r="B22" s="252"/>
      <c r="C22" s="34" t="s">
        <v>33</v>
      </c>
      <c r="D22" s="124"/>
    </row>
    <row r="23" ht="17.25" customHeight="1" spans="1:4">
      <c r="A23" s="254"/>
      <c r="B23" s="252"/>
      <c r="C23" s="34" t="s">
        <v>34</v>
      </c>
      <c r="D23" s="124"/>
    </row>
    <row r="24" ht="17.25" customHeight="1" spans="1:4">
      <c r="A24" s="254"/>
      <c r="B24" s="252"/>
      <c r="C24" s="34" t="s">
        <v>35</v>
      </c>
      <c r="D24" s="124">
        <v>290400</v>
      </c>
    </row>
    <row r="25" ht="17.25" customHeight="1" spans="1:4">
      <c r="A25" s="254"/>
      <c r="B25" s="252"/>
      <c r="C25" s="34" t="s">
        <v>36</v>
      </c>
      <c r="D25" s="124">
        <v>2141412</v>
      </c>
    </row>
    <row r="26" ht="17.25" customHeight="1" spans="1:4">
      <c r="A26" s="254"/>
      <c r="B26" s="252"/>
      <c r="C26" s="34" t="s">
        <v>37</v>
      </c>
      <c r="D26" s="124"/>
    </row>
    <row r="27" ht="17.25" customHeight="1" spans="1:4">
      <c r="A27" s="254"/>
      <c r="B27" s="252"/>
      <c r="C27" s="253" t="s">
        <v>38</v>
      </c>
      <c r="D27" s="124"/>
    </row>
    <row r="28" ht="17.25" customHeight="1" spans="1:4">
      <c r="A28" s="254"/>
      <c r="B28" s="252"/>
      <c r="C28" s="34" t="s">
        <v>39</v>
      </c>
      <c r="D28" s="124"/>
    </row>
    <row r="29" ht="16.5" customHeight="1" spans="1:4">
      <c r="A29" s="254"/>
      <c r="B29" s="252"/>
      <c r="C29" s="34" t="s">
        <v>40</v>
      </c>
      <c r="D29" s="124"/>
    </row>
    <row r="30" ht="16.5" customHeight="1" spans="1:4">
      <c r="A30" s="254"/>
      <c r="B30" s="252"/>
      <c r="C30" s="253" t="s">
        <v>41</v>
      </c>
      <c r="D30" s="124"/>
    </row>
    <row r="31" ht="17.25" customHeight="1" spans="1:4">
      <c r="A31" s="254"/>
      <c r="B31" s="252"/>
      <c r="C31" s="253" t="s">
        <v>42</v>
      </c>
      <c r="D31" s="124"/>
    </row>
    <row r="32" ht="17.25" customHeight="1" spans="1:4">
      <c r="A32" s="254"/>
      <c r="B32" s="252"/>
      <c r="C32" s="34" t="s">
        <v>43</v>
      </c>
      <c r="D32" s="124"/>
    </row>
    <row r="33" ht="16.5" customHeight="1" spans="1:4">
      <c r="A33" s="254" t="s">
        <v>44</v>
      </c>
      <c r="B33" s="252">
        <v>58465910.42</v>
      </c>
      <c r="C33" s="254" t="s">
        <v>45</v>
      </c>
      <c r="D33" s="252">
        <v>58465910.42</v>
      </c>
    </row>
    <row r="34" ht="16.5" customHeight="1" spans="1:4">
      <c r="A34" s="253" t="s">
        <v>46</v>
      </c>
      <c r="B34" s="81"/>
      <c r="C34" s="253" t="s">
        <v>47</v>
      </c>
      <c r="D34" s="81"/>
    </row>
    <row r="35" ht="16.5" customHeight="1" spans="1:4">
      <c r="A35" s="34" t="s">
        <v>48</v>
      </c>
      <c r="B35" s="81"/>
      <c r="C35" s="34" t="s">
        <v>48</v>
      </c>
      <c r="D35" s="81"/>
    </row>
    <row r="36" ht="16.5" customHeight="1" spans="1:4">
      <c r="A36" s="34" t="s">
        <v>49</v>
      </c>
      <c r="B36" s="81"/>
      <c r="C36" s="34" t="s">
        <v>50</v>
      </c>
      <c r="D36" s="81"/>
    </row>
    <row r="37" ht="16.5" customHeight="1" spans="1:4">
      <c r="A37" s="256" t="s">
        <v>51</v>
      </c>
      <c r="B37" s="252">
        <v>58465910.42</v>
      </c>
      <c r="C37" s="256" t="s">
        <v>52</v>
      </c>
      <c r="D37" s="252">
        <v>58465910.42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7" sqref="C17"/>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7"/>
      <c r="B2" s="148"/>
      <c r="C2" s="147"/>
      <c r="D2" s="149"/>
      <c r="E2" s="149"/>
      <c r="F2" s="150" t="s">
        <v>1669</v>
      </c>
    </row>
    <row r="3" ht="42" customHeight="1" spans="1:6">
      <c r="A3" s="151" t="str">
        <f>"2025"&amp;"年部门政府性基金预算支出预算表"</f>
        <v>2025年部门政府性基金预算支出预算表</v>
      </c>
      <c r="B3" s="151" t="s">
        <v>1670</v>
      </c>
      <c r="C3" s="152"/>
      <c r="D3" s="153"/>
      <c r="E3" s="153"/>
      <c r="F3" s="153"/>
    </row>
    <row r="4" ht="13.5" customHeight="1" spans="1:6">
      <c r="A4" s="6" t="s">
        <v>54</v>
      </c>
      <c r="B4" s="6" t="s">
        <v>1671</v>
      </c>
      <c r="C4" s="147"/>
      <c r="D4" s="149"/>
      <c r="E4" s="149"/>
      <c r="F4" s="150" t="s">
        <v>2</v>
      </c>
    </row>
    <row r="5" ht="19.5" customHeight="1" spans="1:6">
      <c r="A5" s="154" t="s">
        <v>240</v>
      </c>
      <c r="B5" s="155" t="s">
        <v>74</v>
      </c>
      <c r="C5" s="154" t="s">
        <v>75</v>
      </c>
      <c r="D5" s="12" t="s">
        <v>1672</v>
      </c>
      <c r="E5" s="13"/>
      <c r="F5" s="14"/>
    </row>
    <row r="6" ht="18.75" customHeight="1" spans="1:6">
      <c r="A6" s="156"/>
      <c r="B6" s="157"/>
      <c r="C6" s="156"/>
      <c r="D6" s="17" t="s">
        <v>57</v>
      </c>
      <c r="E6" s="12" t="s">
        <v>77</v>
      </c>
      <c r="F6" s="17" t="s">
        <v>78</v>
      </c>
    </row>
    <row r="7" ht="18.75" customHeight="1" spans="1:6">
      <c r="A7" s="69">
        <v>1</v>
      </c>
      <c r="B7" s="158" t="s">
        <v>85</v>
      </c>
      <c r="C7" s="69">
        <v>3</v>
      </c>
      <c r="D7" s="159">
        <v>4</v>
      </c>
      <c r="E7" s="159">
        <v>5</v>
      </c>
      <c r="F7" s="159">
        <v>6</v>
      </c>
    </row>
    <row r="8" ht="21" customHeight="1" spans="1:6">
      <c r="A8" s="34"/>
      <c r="B8" s="34"/>
      <c r="C8" s="34"/>
      <c r="D8" s="81"/>
      <c r="E8" s="81"/>
      <c r="F8" s="81"/>
    </row>
    <row r="9" ht="21" customHeight="1" spans="1:6">
      <c r="A9" s="34"/>
      <c r="B9" s="34"/>
      <c r="C9" s="34"/>
      <c r="D9" s="81"/>
      <c r="E9" s="81"/>
      <c r="F9" s="81"/>
    </row>
    <row r="10" ht="18.75" customHeight="1" spans="1:6">
      <c r="A10" s="160" t="s">
        <v>192</v>
      </c>
      <c r="B10" s="160" t="s">
        <v>192</v>
      </c>
      <c r="C10" s="161" t="s">
        <v>192</v>
      </c>
      <c r="D10" s="81"/>
      <c r="E10" s="81"/>
      <c r="F10" s="81"/>
    </row>
    <row r="11" customHeight="1" spans="1:1">
      <c r="A11" s="1" t="s">
        <v>1673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1"/>
  <sheetViews>
    <sheetView showZeros="0" workbookViewId="0">
      <pane ySplit="1" topLeftCell="A2" activePane="bottomLeft" state="frozen"/>
      <selection/>
      <selection pane="bottomLeft" activeCell="G11" sqref="G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82"/>
      <c r="B1" s="82"/>
      <c r="C1" s="82"/>
      <c r="D1" s="82"/>
      <c r="E1" s="82"/>
      <c r="F1" s="82"/>
      <c r="G1" s="82"/>
      <c r="H1" s="82"/>
      <c r="I1" s="82"/>
      <c r="J1" s="82"/>
      <c r="K1" s="82"/>
      <c r="L1" s="82"/>
      <c r="M1" s="82"/>
      <c r="N1" s="82"/>
      <c r="O1" s="82"/>
      <c r="P1" s="82"/>
      <c r="Q1" s="82"/>
      <c r="R1" s="82"/>
      <c r="S1" s="82"/>
    </row>
    <row r="2" ht="15.75" customHeight="1" spans="2:19">
      <c r="B2" s="84"/>
      <c r="C2" s="84"/>
      <c r="R2" s="144"/>
      <c r="S2" s="144" t="s">
        <v>1674</v>
      </c>
    </row>
    <row r="3" ht="41.25" customHeight="1" spans="1:19">
      <c r="A3" s="85" t="str">
        <f>"2025"&amp;"年部门政府采购预算表"</f>
        <v>2025年部门政府采购预算表</v>
      </c>
      <c r="B3" s="86"/>
      <c r="C3" s="86"/>
      <c r="D3" s="133"/>
      <c r="E3" s="133"/>
      <c r="F3" s="133"/>
      <c r="G3" s="133"/>
      <c r="H3" s="133"/>
      <c r="I3" s="133"/>
      <c r="J3" s="133"/>
      <c r="K3" s="133"/>
      <c r="L3" s="133"/>
      <c r="M3" s="86"/>
      <c r="N3" s="133"/>
      <c r="O3" s="133"/>
      <c r="P3" s="86"/>
      <c r="Q3" s="133"/>
      <c r="R3" s="86"/>
      <c r="S3" s="86"/>
    </row>
    <row r="4" ht="18.75" customHeight="1" spans="1:19">
      <c r="A4" s="134" t="s">
        <v>54</v>
      </c>
      <c r="B4" s="89"/>
      <c r="C4" s="89"/>
      <c r="D4" s="135"/>
      <c r="E4" s="135"/>
      <c r="F4" s="135"/>
      <c r="G4" s="135"/>
      <c r="H4" s="135"/>
      <c r="I4" s="135"/>
      <c r="J4" s="135"/>
      <c r="K4" s="135"/>
      <c r="L4" s="135"/>
      <c r="R4" s="145"/>
      <c r="S4" s="146" t="s">
        <v>2</v>
      </c>
    </row>
    <row r="5" ht="15.75" customHeight="1" spans="1:19">
      <c r="A5" s="91" t="s">
        <v>239</v>
      </c>
      <c r="B5" s="92" t="s">
        <v>240</v>
      </c>
      <c r="C5" s="92" t="s">
        <v>1675</v>
      </c>
      <c r="D5" s="93" t="s">
        <v>1676</v>
      </c>
      <c r="E5" s="93" t="s">
        <v>1677</v>
      </c>
      <c r="F5" s="93" t="s">
        <v>1678</v>
      </c>
      <c r="G5" s="93" t="s">
        <v>1679</v>
      </c>
      <c r="H5" s="93" t="s">
        <v>1680</v>
      </c>
      <c r="I5" s="119" t="s">
        <v>247</v>
      </c>
      <c r="J5" s="119"/>
      <c r="K5" s="119"/>
      <c r="L5" s="119"/>
      <c r="M5" s="120"/>
      <c r="N5" s="119"/>
      <c r="O5" s="119"/>
      <c r="P5" s="129"/>
      <c r="Q5" s="119"/>
      <c r="R5" s="120"/>
      <c r="S5" s="130"/>
    </row>
    <row r="6" ht="17.25" customHeight="1" spans="1:19">
      <c r="A6" s="94"/>
      <c r="B6" s="95"/>
      <c r="C6" s="95"/>
      <c r="D6" s="96"/>
      <c r="E6" s="96"/>
      <c r="F6" s="96"/>
      <c r="G6" s="96"/>
      <c r="H6" s="96"/>
      <c r="I6" s="96" t="s">
        <v>57</v>
      </c>
      <c r="J6" s="96" t="s">
        <v>60</v>
      </c>
      <c r="K6" s="96" t="s">
        <v>1681</v>
      </c>
      <c r="L6" s="96" t="s">
        <v>1682</v>
      </c>
      <c r="M6" s="121" t="s">
        <v>1683</v>
      </c>
      <c r="N6" s="122" t="s">
        <v>1684</v>
      </c>
      <c r="O6" s="122"/>
      <c r="P6" s="131"/>
      <c r="Q6" s="122"/>
      <c r="R6" s="132"/>
      <c r="S6" s="98"/>
    </row>
    <row r="7" ht="54" customHeight="1" spans="1:19">
      <c r="A7" s="97"/>
      <c r="B7" s="98"/>
      <c r="C7" s="98"/>
      <c r="D7" s="99"/>
      <c r="E7" s="99"/>
      <c r="F7" s="99"/>
      <c r="G7" s="99"/>
      <c r="H7" s="99"/>
      <c r="I7" s="99"/>
      <c r="J7" s="99" t="s">
        <v>59</v>
      </c>
      <c r="K7" s="99"/>
      <c r="L7" s="99"/>
      <c r="M7" s="123"/>
      <c r="N7" s="99" t="s">
        <v>59</v>
      </c>
      <c r="O7" s="99" t="s">
        <v>66</v>
      </c>
      <c r="P7" s="98" t="s">
        <v>67</v>
      </c>
      <c r="Q7" s="99" t="s">
        <v>68</v>
      </c>
      <c r="R7" s="123" t="s">
        <v>69</v>
      </c>
      <c r="S7" s="98" t="s">
        <v>70</v>
      </c>
    </row>
    <row r="8" ht="18" customHeight="1" spans="1:19">
      <c r="A8" s="136">
        <v>1</v>
      </c>
      <c r="B8" s="136" t="s">
        <v>85</v>
      </c>
      <c r="C8" s="137">
        <v>3</v>
      </c>
      <c r="D8" s="137">
        <v>4</v>
      </c>
      <c r="E8" s="136">
        <v>5</v>
      </c>
      <c r="F8" s="136">
        <v>6</v>
      </c>
      <c r="G8" s="136">
        <v>7</v>
      </c>
      <c r="H8" s="136">
        <v>8</v>
      </c>
      <c r="I8" s="136">
        <v>9</v>
      </c>
      <c r="J8" s="136">
        <v>10</v>
      </c>
      <c r="K8" s="136">
        <v>11</v>
      </c>
      <c r="L8" s="136">
        <v>12</v>
      </c>
      <c r="M8" s="136">
        <v>13</v>
      </c>
      <c r="N8" s="136">
        <v>14</v>
      </c>
      <c r="O8" s="136">
        <v>15</v>
      </c>
      <c r="P8" s="136">
        <v>16</v>
      </c>
      <c r="Q8" s="136">
        <v>17</v>
      </c>
      <c r="R8" s="136">
        <v>18</v>
      </c>
      <c r="S8" s="136">
        <v>19</v>
      </c>
    </row>
    <row r="9" ht="21" customHeight="1" spans="1:19">
      <c r="A9" s="102" t="s">
        <v>72</v>
      </c>
      <c r="B9" s="103" t="s">
        <v>72</v>
      </c>
      <c r="C9" s="138" t="s">
        <v>263</v>
      </c>
      <c r="D9" s="105" t="s">
        <v>1685</v>
      </c>
      <c r="E9" s="105" t="s">
        <v>1686</v>
      </c>
      <c r="F9" s="105" t="s">
        <v>1182</v>
      </c>
      <c r="G9" s="139">
        <v>1</v>
      </c>
      <c r="H9" s="124">
        <v>43000</v>
      </c>
      <c r="I9" s="31">
        <f t="shared" ref="I9:I19" si="0">J9</f>
        <v>43000</v>
      </c>
      <c r="J9" s="124">
        <v>43000</v>
      </c>
      <c r="K9" s="31"/>
      <c r="L9" s="31"/>
      <c r="M9" s="31"/>
      <c r="N9" s="31"/>
      <c r="O9" s="31"/>
      <c r="P9" s="31"/>
      <c r="Q9" s="31"/>
      <c r="R9" s="31"/>
      <c r="S9" s="31"/>
    </row>
    <row r="10" ht="21" customHeight="1" spans="1:19">
      <c r="A10" s="102"/>
      <c r="B10" s="103"/>
      <c r="C10" s="138" t="s">
        <v>263</v>
      </c>
      <c r="D10" s="105" t="s">
        <v>1687</v>
      </c>
      <c r="E10" s="105" t="s">
        <v>1688</v>
      </c>
      <c r="F10" s="105" t="s">
        <v>1182</v>
      </c>
      <c r="G10" s="139">
        <v>1</v>
      </c>
      <c r="H10" s="124">
        <v>52486</v>
      </c>
      <c r="I10" s="31">
        <f t="shared" si="0"/>
        <v>52486</v>
      </c>
      <c r="J10" s="124">
        <v>52486</v>
      </c>
      <c r="K10" s="31"/>
      <c r="L10" s="31"/>
      <c r="M10" s="31"/>
      <c r="N10" s="31"/>
      <c r="O10" s="31"/>
      <c r="P10" s="31"/>
      <c r="Q10" s="31"/>
      <c r="R10" s="31"/>
      <c r="S10" s="31"/>
    </row>
    <row r="11" ht="21" customHeight="1" spans="1:19">
      <c r="A11" s="102"/>
      <c r="B11" s="103"/>
      <c r="C11" s="138" t="s">
        <v>263</v>
      </c>
      <c r="D11" s="105" t="s">
        <v>1689</v>
      </c>
      <c r="E11" s="105" t="s">
        <v>1690</v>
      </c>
      <c r="F11" s="105" t="s">
        <v>1182</v>
      </c>
      <c r="G11" s="139">
        <v>1</v>
      </c>
      <c r="H11" s="124">
        <v>9154</v>
      </c>
      <c r="I11" s="31">
        <f t="shared" si="0"/>
        <v>9154</v>
      </c>
      <c r="J11" s="124">
        <v>9154</v>
      </c>
      <c r="K11" s="31"/>
      <c r="L11" s="31"/>
      <c r="M11" s="31"/>
      <c r="N11" s="31"/>
      <c r="O11" s="31"/>
      <c r="P11" s="31"/>
      <c r="Q11" s="31"/>
      <c r="R11" s="31"/>
      <c r="S11" s="31"/>
    </row>
    <row r="12" ht="21" customHeight="1" spans="1:19">
      <c r="A12" s="102"/>
      <c r="B12" s="103"/>
      <c r="C12" s="138" t="s">
        <v>301</v>
      </c>
      <c r="D12" s="105" t="s">
        <v>1691</v>
      </c>
      <c r="E12" s="105" t="s">
        <v>1692</v>
      </c>
      <c r="F12" s="105" t="s">
        <v>1182</v>
      </c>
      <c r="G12" s="139">
        <v>1</v>
      </c>
      <c r="H12" s="124">
        <v>15000</v>
      </c>
      <c r="I12" s="31">
        <f t="shared" si="0"/>
        <v>15000</v>
      </c>
      <c r="J12" s="124">
        <v>15000</v>
      </c>
      <c r="K12" s="31"/>
      <c r="L12" s="31"/>
      <c r="M12" s="31"/>
      <c r="N12" s="31"/>
      <c r="O12" s="31"/>
      <c r="P12" s="31"/>
      <c r="Q12" s="31"/>
      <c r="R12" s="31"/>
      <c r="S12" s="31"/>
    </row>
    <row r="13" ht="30" customHeight="1" spans="1:19">
      <c r="A13" s="102"/>
      <c r="B13" s="103"/>
      <c r="C13" s="138" t="s">
        <v>415</v>
      </c>
      <c r="D13" s="105" t="s">
        <v>1693</v>
      </c>
      <c r="E13" s="105" t="s">
        <v>1686</v>
      </c>
      <c r="F13" s="105" t="s">
        <v>1182</v>
      </c>
      <c r="G13" s="139">
        <v>1</v>
      </c>
      <c r="H13" s="124">
        <v>9900</v>
      </c>
      <c r="I13" s="31">
        <f t="shared" si="0"/>
        <v>9900</v>
      </c>
      <c r="J13" s="124">
        <v>9900</v>
      </c>
      <c r="K13" s="31"/>
      <c r="L13" s="31"/>
      <c r="M13" s="31"/>
      <c r="N13" s="31"/>
      <c r="O13" s="31"/>
      <c r="P13" s="31"/>
      <c r="Q13" s="31"/>
      <c r="R13" s="31"/>
      <c r="S13" s="31"/>
    </row>
    <row r="14" ht="33" customHeight="1" spans="1:19">
      <c r="A14" s="102"/>
      <c r="B14" s="103"/>
      <c r="C14" s="138" t="s">
        <v>415</v>
      </c>
      <c r="D14" s="105" t="s">
        <v>1694</v>
      </c>
      <c r="E14" s="105" t="s">
        <v>1688</v>
      </c>
      <c r="F14" s="105" t="s">
        <v>1182</v>
      </c>
      <c r="G14" s="139">
        <v>1</v>
      </c>
      <c r="H14" s="124">
        <v>11900</v>
      </c>
      <c r="I14" s="31">
        <f t="shared" si="0"/>
        <v>11900</v>
      </c>
      <c r="J14" s="124">
        <v>11900</v>
      </c>
      <c r="K14" s="31"/>
      <c r="L14" s="31"/>
      <c r="M14" s="31"/>
      <c r="N14" s="31"/>
      <c r="O14" s="31"/>
      <c r="P14" s="31"/>
      <c r="Q14" s="31"/>
      <c r="R14" s="31"/>
      <c r="S14" s="31"/>
    </row>
    <row r="15" ht="33" customHeight="1" spans="1:19">
      <c r="A15" s="102"/>
      <c r="B15" s="103"/>
      <c r="C15" s="138" t="s">
        <v>415</v>
      </c>
      <c r="D15" s="105" t="s">
        <v>1695</v>
      </c>
      <c r="E15" s="105" t="s">
        <v>1690</v>
      </c>
      <c r="F15" s="105" t="s">
        <v>1182</v>
      </c>
      <c r="G15" s="139">
        <v>1</v>
      </c>
      <c r="H15" s="124">
        <v>4000</v>
      </c>
      <c r="I15" s="31">
        <f t="shared" si="0"/>
        <v>4000</v>
      </c>
      <c r="J15" s="124">
        <v>4000</v>
      </c>
      <c r="K15" s="31"/>
      <c r="L15" s="31"/>
      <c r="M15" s="31"/>
      <c r="N15" s="31"/>
      <c r="O15" s="31"/>
      <c r="P15" s="31"/>
      <c r="Q15" s="31"/>
      <c r="R15" s="31"/>
      <c r="S15" s="31"/>
    </row>
    <row r="16" ht="21" customHeight="1" spans="1:19">
      <c r="A16" s="102"/>
      <c r="B16" s="103"/>
      <c r="C16" s="138" t="s">
        <v>421</v>
      </c>
      <c r="D16" s="105" t="s">
        <v>1696</v>
      </c>
      <c r="E16" s="105" t="s">
        <v>1686</v>
      </c>
      <c r="F16" s="105" t="s">
        <v>1182</v>
      </c>
      <c r="G16" s="139">
        <v>1</v>
      </c>
      <c r="H16" s="124">
        <v>90000</v>
      </c>
      <c r="I16" s="31">
        <f t="shared" si="0"/>
        <v>90000</v>
      </c>
      <c r="J16" s="124">
        <v>90000</v>
      </c>
      <c r="K16" s="31"/>
      <c r="L16" s="31"/>
      <c r="M16" s="31"/>
      <c r="N16" s="31"/>
      <c r="O16" s="31"/>
      <c r="P16" s="31"/>
      <c r="Q16" s="31"/>
      <c r="R16" s="31"/>
      <c r="S16" s="31"/>
    </row>
    <row r="17" ht="21" customHeight="1" spans="1:19">
      <c r="A17" s="102"/>
      <c r="B17" s="103"/>
      <c r="C17" s="138" t="s">
        <v>421</v>
      </c>
      <c r="D17" s="105" t="s">
        <v>1697</v>
      </c>
      <c r="E17" s="105" t="s">
        <v>1688</v>
      </c>
      <c r="F17" s="105" t="s">
        <v>1182</v>
      </c>
      <c r="G17" s="139">
        <v>1</v>
      </c>
      <c r="H17" s="124">
        <v>124000</v>
      </c>
      <c r="I17" s="31">
        <f t="shared" si="0"/>
        <v>124000</v>
      </c>
      <c r="J17" s="124">
        <v>124000</v>
      </c>
      <c r="K17" s="31"/>
      <c r="L17" s="31"/>
      <c r="M17" s="31"/>
      <c r="N17" s="31"/>
      <c r="O17" s="31"/>
      <c r="P17" s="31"/>
      <c r="Q17" s="31"/>
      <c r="R17" s="31"/>
      <c r="S17" s="31"/>
    </row>
    <row r="18" ht="21" customHeight="1" spans="1:19">
      <c r="A18" s="102"/>
      <c r="B18" s="103"/>
      <c r="C18" s="138" t="s">
        <v>421</v>
      </c>
      <c r="D18" s="105" t="s">
        <v>1698</v>
      </c>
      <c r="E18" s="105" t="s">
        <v>1690</v>
      </c>
      <c r="F18" s="105" t="s">
        <v>1182</v>
      </c>
      <c r="G18" s="139">
        <v>1</v>
      </c>
      <c r="H18" s="124">
        <v>46000</v>
      </c>
      <c r="I18" s="31">
        <f t="shared" si="0"/>
        <v>46000</v>
      </c>
      <c r="J18" s="124">
        <v>46000</v>
      </c>
      <c r="K18" s="31"/>
      <c r="L18" s="31"/>
      <c r="M18" s="31"/>
      <c r="N18" s="31"/>
      <c r="O18" s="31"/>
      <c r="P18" s="31"/>
      <c r="Q18" s="31"/>
      <c r="R18" s="31"/>
      <c r="S18" s="31"/>
    </row>
    <row r="19" ht="33" customHeight="1" spans="1:19">
      <c r="A19" s="112"/>
      <c r="B19" s="113"/>
      <c r="C19" s="138" t="s">
        <v>464</v>
      </c>
      <c r="D19" s="105" t="s">
        <v>464</v>
      </c>
      <c r="E19" s="105" t="s">
        <v>1699</v>
      </c>
      <c r="F19" s="105" t="s">
        <v>1182</v>
      </c>
      <c r="G19" s="139">
        <v>1</v>
      </c>
      <c r="H19" s="124">
        <v>500000</v>
      </c>
      <c r="I19" s="31">
        <f t="shared" si="0"/>
        <v>500000</v>
      </c>
      <c r="J19" s="124">
        <v>500000</v>
      </c>
      <c r="K19" s="31"/>
      <c r="L19" s="31"/>
      <c r="M19" s="31"/>
      <c r="N19" s="31"/>
      <c r="O19" s="31"/>
      <c r="P19" s="31"/>
      <c r="Q19" s="31"/>
      <c r="R19" s="31"/>
      <c r="S19" s="31"/>
    </row>
    <row r="20" ht="21" customHeight="1" spans="1:19">
      <c r="A20" s="114" t="s">
        <v>192</v>
      </c>
      <c r="B20" s="115"/>
      <c r="C20" s="115"/>
      <c r="D20" s="116"/>
      <c r="E20" s="116"/>
      <c r="F20" s="116"/>
      <c r="G20" s="140"/>
      <c r="H20" s="25">
        <f>SUM(H9:H19)</f>
        <v>905440</v>
      </c>
      <c r="I20" s="25">
        <f>SUM(I9:I19)</f>
        <v>905440</v>
      </c>
      <c r="J20" s="25">
        <f>SUM(J9:J19)</f>
        <v>905440</v>
      </c>
      <c r="K20" s="25">
        <f>SUM(K9:K19)</f>
        <v>0</v>
      </c>
      <c r="L20" s="25"/>
      <c r="M20" s="25"/>
      <c r="N20" s="25"/>
      <c r="O20" s="25"/>
      <c r="P20" s="25"/>
      <c r="Q20" s="25"/>
      <c r="R20" s="25"/>
      <c r="S20" s="25"/>
    </row>
    <row r="21" ht="21" customHeight="1" spans="1:19">
      <c r="A21" s="134" t="s">
        <v>1700</v>
      </c>
      <c r="B21" s="141"/>
      <c r="C21" s="141"/>
      <c r="D21" s="134"/>
      <c r="E21" s="134"/>
      <c r="F21" s="134"/>
      <c r="G21" s="142"/>
      <c r="H21" s="143"/>
      <c r="I21" s="143"/>
      <c r="J21" s="143"/>
      <c r="K21" s="143"/>
      <c r="L21" s="143"/>
      <c r="M21" s="143"/>
      <c r="N21" s="143"/>
      <c r="O21" s="143"/>
      <c r="P21" s="143"/>
      <c r="Q21" s="143"/>
      <c r="R21" s="143"/>
      <c r="S21" s="143"/>
    </row>
  </sheetData>
  <mergeCells count="21">
    <mergeCell ref="A3:S3"/>
    <mergeCell ref="A4:H4"/>
    <mergeCell ref="I5:S5"/>
    <mergeCell ref="N6:S6"/>
    <mergeCell ref="A20:G20"/>
    <mergeCell ref="A21:S21"/>
    <mergeCell ref="A5:A7"/>
    <mergeCell ref="A9:A19"/>
    <mergeCell ref="B5:B7"/>
    <mergeCell ref="B9:B19"/>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ignoredErrors>
    <ignoredError sqref="B8" numberStoredAsText="1"/>
    <ignoredError sqref="H20:J20" formulaRang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7"/>
  <sheetViews>
    <sheetView showZeros="0" topLeftCell="D1" workbookViewId="0">
      <pane ySplit="1" topLeftCell="A2" activePane="bottomLeft" state="frozen"/>
      <selection/>
      <selection pane="bottomLeft" activeCell="B9" sqref="B9:B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2"/>
      <c r="B1" s="82"/>
      <c r="C1" s="82"/>
      <c r="D1" s="82"/>
      <c r="E1" s="82"/>
      <c r="F1" s="82"/>
      <c r="G1" s="82"/>
      <c r="H1" s="82"/>
      <c r="I1" s="82"/>
      <c r="J1" s="82"/>
      <c r="K1" s="82"/>
      <c r="L1" s="82"/>
      <c r="M1" s="82"/>
      <c r="N1" s="82"/>
      <c r="O1" s="82"/>
      <c r="P1" s="82"/>
      <c r="Q1" s="82"/>
      <c r="R1" s="82"/>
      <c r="S1" s="82"/>
      <c r="T1" s="82"/>
    </row>
    <row r="2" ht="16.5" customHeight="1" spans="1:20">
      <c r="A2" s="83"/>
      <c r="B2" s="84"/>
      <c r="C2" s="84"/>
      <c r="D2" s="84"/>
      <c r="E2" s="84"/>
      <c r="F2" s="84"/>
      <c r="G2" s="84"/>
      <c r="H2" s="83"/>
      <c r="I2" s="83"/>
      <c r="J2" s="83"/>
      <c r="K2" s="83"/>
      <c r="L2" s="83"/>
      <c r="M2" s="83"/>
      <c r="N2" s="117"/>
      <c r="O2" s="83"/>
      <c r="P2" s="83"/>
      <c r="Q2" s="84"/>
      <c r="R2" s="83"/>
      <c r="S2" s="127"/>
      <c r="T2" s="127" t="s">
        <v>1701</v>
      </c>
    </row>
    <row r="3" ht="41.25" customHeight="1" spans="1:20">
      <c r="A3" s="85" t="str">
        <f>"2025"&amp;"年部门政府购买服务预算表"</f>
        <v>2025年部门政府购买服务预算表</v>
      </c>
      <c r="B3" s="86"/>
      <c r="C3" s="86"/>
      <c r="D3" s="86"/>
      <c r="E3" s="86"/>
      <c r="F3" s="86"/>
      <c r="G3" s="86"/>
      <c r="H3" s="87"/>
      <c r="I3" s="87"/>
      <c r="J3" s="87"/>
      <c r="K3" s="87"/>
      <c r="L3" s="87"/>
      <c r="M3" s="87"/>
      <c r="N3" s="118"/>
      <c r="O3" s="87"/>
      <c r="P3" s="87"/>
      <c r="Q3" s="86"/>
      <c r="R3" s="87"/>
      <c r="S3" s="118"/>
      <c r="T3" s="86"/>
    </row>
    <row r="4" ht="22.5" customHeight="1" spans="1:20">
      <c r="A4" s="88" t="s">
        <v>54</v>
      </c>
      <c r="B4" s="89"/>
      <c r="C4" s="89"/>
      <c r="D4" s="89"/>
      <c r="E4" s="89"/>
      <c r="F4" s="89"/>
      <c r="G4" s="89"/>
      <c r="H4" s="90"/>
      <c r="I4" s="90"/>
      <c r="J4" s="90"/>
      <c r="K4" s="90"/>
      <c r="L4" s="90"/>
      <c r="M4" s="90"/>
      <c r="N4" s="117"/>
      <c r="O4" s="83"/>
      <c r="P4" s="83"/>
      <c r="Q4" s="84"/>
      <c r="R4" s="83"/>
      <c r="S4" s="128"/>
      <c r="T4" s="127" t="s">
        <v>2</v>
      </c>
    </row>
    <row r="5" ht="24" customHeight="1" spans="1:20">
      <c r="A5" s="91" t="s">
        <v>239</v>
      </c>
      <c r="B5" s="92" t="s">
        <v>240</v>
      </c>
      <c r="C5" s="92" t="s">
        <v>1675</v>
      </c>
      <c r="D5" s="92" t="s">
        <v>1702</v>
      </c>
      <c r="E5" s="92" t="s">
        <v>1703</v>
      </c>
      <c r="F5" s="92" t="s">
        <v>1704</v>
      </c>
      <c r="G5" s="92" t="s">
        <v>1705</v>
      </c>
      <c r="H5" s="93" t="s">
        <v>1706</v>
      </c>
      <c r="I5" s="93" t="s">
        <v>1707</v>
      </c>
      <c r="J5" s="119" t="s">
        <v>247</v>
      </c>
      <c r="K5" s="119"/>
      <c r="L5" s="119"/>
      <c r="M5" s="119"/>
      <c r="N5" s="120"/>
      <c r="O5" s="119"/>
      <c r="P5" s="119"/>
      <c r="Q5" s="129"/>
      <c r="R5" s="119"/>
      <c r="S5" s="120"/>
      <c r="T5" s="130"/>
    </row>
    <row r="6" ht="24" customHeight="1" spans="1:20">
      <c r="A6" s="94"/>
      <c r="B6" s="95"/>
      <c r="C6" s="95"/>
      <c r="D6" s="95"/>
      <c r="E6" s="95"/>
      <c r="F6" s="95"/>
      <c r="G6" s="95"/>
      <c r="H6" s="96"/>
      <c r="I6" s="96"/>
      <c r="J6" s="96" t="s">
        <v>57</v>
      </c>
      <c r="K6" s="96" t="s">
        <v>60</v>
      </c>
      <c r="L6" s="96" t="s">
        <v>1681</v>
      </c>
      <c r="M6" s="96" t="s">
        <v>1682</v>
      </c>
      <c r="N6" s="121" t="s">
        <v>1683</v>
      </c>
      <c r="O6" s="122" t="s">
        <v>1684</v>
      </c>
      <c r="P6" s="122"/>
      <c r="Q6" s="131"/>
      <c r="R6" s="122"/>
      <c r="S6" s="132"/>
      <c r="T6" s="98"/>
    </row>
    <row r="7" ht="54" customHeight="1" spans="1:20">
      <c r="A7" s="97"/>
      <c r="B7" s="98"/>
      <c r="C7" s="98"/>
      <c r="D7" s="98"/>
      <c r="E7" s="98"/>
      <c r="F7" s="98"/>
      <c r="G7" s="98"/>
      <c r="H7" s="99"/>
      <c r="I7" s="99"/>
      <c r="J7" s="99"/>
      <c r="K7" s="99" t="s">
        <v>59</v>
      </c>
      <c r="L7" s="99"/>
      <c r="M7" s="99"/>
      <c r="N7" s="123"/>
      <c r="O7" s="99" t="s">
        <v>59</v>
      </c>
      <c r="P7" s="99" t="s">
        <v>66</v>
      </c>
      <c r="Q7" s="98" t="s">
        <v>67</v>
      </c>
      <c r="R7" s="99" t="s">
        <v>68</v>
      </c>
      <c r="S7" s="123" t="s">
        <v>69</v>
      </c>
      <c r="T7" s="98" t="s">
        <v>70</v>
      </c>
    </row>
    <row r="8" ht="17.25" customHeight="1" spans="1:20">
      <c r="A8" s="100">
        <v>1</v>
      </c>
      <c r="B8" s="98">
        <v>2</v>
      </c>
      <c r="C8" s="100">
        <v>3</v>
      </c>
      <c r="D8" s="100">
        <v>4</v>
      </c>
      <c r="E8" s="98">
        <v>5</v>
      </c>
      <c r="F8" s="100">
        <v>6</v>
      </c>
      <c r="G8" s="101">
        <v>7</v>
      </c>
      <c r="H8" s="98">
        <v>8</v>
      </c>
      <c r="I8" s="100">
        <v>9</v>
      </c>
      <c r="J8" s="100">
        <v>10</v>
      </c>
      <c r="K8" s="98">
        <v>11</v>
      </c>
      <c r="L8" s="100">
        <v>12</v>
      </c>
      <c r="M8" s="100">
        <v>13</v>
      </c>
      <c r="N8" s="98">
        <v>14</v>
      </c>
      <c r="O8" s="100">
        <v>15</v>
      </c>
      <c r="P8" s="100">
        <v>16</v>
      </c>
      <c r="Q8" s="98">
        <v>17</v>
      </c>
      <c r="R8" s="100">
        <v>18</v>
      </c>
      <c r="S8" s="100">
        <v>19</v>
      </c>
      <c r="T8" s="100">
        <v>20</v>
      </c>
    </row>
    <row r="9" ht="21" customHeight="1" spans="1:20">
      <c r="A9" s="102" t="s">
        <v>72</v>
      </c>
      <c r="B9" s="103" t="s">
        <v>72</v>
      </c>
      <c r="C9" s="104" t="s">
        <v>263</v>
      </c>
      <c r="D9" s="105" t="s">
        <v>1687</v>
      </c>
      <c r="E9" s="105" t="s">
        <v>1708</v>
      </c>
      <c r="F9" s="106" t="s">
        <v>77</v>
      </c>
      <c r="G9" s="107" t="s">
        <v>1709</v>
      </c>
      <c r="H9" s="108" t="s">
        <v>1710</v>
      </c>
      <c r="I9" s="108" t="s">
        <v>1711</v>
      </c>
      <c r="J9" s="124">
        <v>52486</v>
      </c>
      <c r="K9" s="124">
        <v>52486</v>
      </c>
      <c r="L9" s="25"/>
      <c r="M9" s="25"/>
      <c r="N9" s="25"/>
      <c r="O9" s="25"/>
      <c r="P9" s="25"/>
      <c r="Q9" s="25"/>
      <c r="R9" s="25"/>
      <c r="S9" s="25"/>
      <c r="T9" s="25"/>
    </row>
    <row r="10" ht="21" customHeight="1" spans="1:20">
      <c r="A10" s="102"/>
      <c r="B10" s="103"/>
      <c r="C10" s="104" t="s">
        <v>415</v>
      </c>
      <c r="D10" s="105" t="s">
        <v>1712</v>
      </c>
      <c r="E10" s="105" t="s">
        <v>1708</v>
      </c>
      <c r="F10" s="106" t="s">
        <v>77</v>
      </c>
      <c r="G10" s="109" t="s">
        <v>1709</v>
      </c>
      <c r="H10" s="110" t="s">
        <v>1713</v>
      </c>
      <c r="I10" s="125" t="s">
        <v>1714</v>
      </c>
      <c r="J10" s="124">
        <v>11900</v>
      </c>
      <c r="K10" s="124">
        <v>11900</v>
      </c>
      <c r="L10" s="25"/>
      <c r="M10" s="25"/>
      <c r="N10" s="25"/>
      <c r="O10" s="25"/>
      <c r="P10" s="25"/>
      <c r="Q10" s="25"/>
      <c r="R10" s="25"/>
      <c r="S10" s="25"/>
      <c r="T10" s="25"/>
    </row>
    <row r="11" ht="21" customHeight="1" spans="1:20">
      <c r="A11" s="102"/>
      <c r="B11" s="103"/>
      <c r="C11" s="104" t="s">
        <v>415</v>
      </c>
      <c r="D11" s="105" t="s">
        <v>1715</v>
      </c>
      <c r="E11" s="105" t="s">
        <v>1708</v>
      </c>
      <c r="F11" s="106" t="s">
        <v>77</v>
      </c>
      <c r="G11" s="111" t="s">
        <v>1709</v>
      </c>
      <c r="H11" s="110" t="s">
        <v>1713</v>
      </c>
      <c r="I11" s="125" t="s">
        <v>1716</v>
      </c>
      <c r="J11" s="124">
        <v>9900</v>
      </c>
      <c r="K11" s="124">
        <v>9900</v>
      </c>
      <c r="L11" s="25"/>
      <c r="M11" s="25"/>
      <c r="N11" s="25"/>
      <c r="O11" s="25"/>
      <c r="P11" s="25"/>
      <c r="Q11" s="25"/>
      <c r="R11" s="25"/>
      <c r="S11" s="25"/>
      <c r="T11" s="25"/>
    </row>
    <row r="12" ht="21" customHeight="1" spans="1:20">
      <c r="A12" s="102"/>
      <c r="B12" s="103"/>
      <c r="C12" s="104" t="s">
        <v>415</v>
      </c>
      <c r="D12" s="105" t="s">
        <v>1717</v>
      </c>
      <c r="E12" s="105" t="s">
        <v>1708</v>
      </c>
      <c r="F12" s="106" t="s">
        <v>77</v>
      </c>
      <c r="G12" s="111" t="s">
        <v>1709</v>
      </c>
      <c r="H12" s="110" t="s">
        <v>1713</v>
      </c>
      <c r="I12" s="125" t="s">
        <v>1718</v>
      </c>
      <c r="J12" s="124">
        <v>4000</v>
      </c>
      <c r="K12" s="124">
        <v>4000</v>
      </c>
      <c r="L12" s="25"/>
      <c r="M12" s="25"/>
      <c r="N12" s="25"/>
      <c r="O12" s="25"/>
      <c r="P12" s="25"/>
      <c r="Q12" s="25"/>
      <c r="R12" s="25"/>
      <c r="S12" s="25"/>
      <c r="T12" s="25"/>
    </row>
    <row r="13" ht="21" customHeight="1" spans="1:20">
      <c r="A13" s="102"/>
      <c r="B13" s="103"/>
      <c r="C13" s="104" t="s">
        <v>421</v>
      </c>
      <c r="D13" s="105" t="s">
        <v>1719</v>
      </c>
      <c r="E13" s="105" t="s">
        <v>1708</v>
      </c>
      <c r="F13" s="106" t="s">
        <v>77</v>
      </c>
      <c r="G13" s="111" t="s">
        <v>1709</v>
      </c>
      <c r="H13" s="110" t="s">
        <v>1720</v>
      </c>
      <c r="I13" s="125" t="s">
        <v>1719</v>
      </c>
      <c r="J13" s="124">
        <v>124000</v>
      </c>
      <c r="K13" s="124">
        <v>124000</v>
      </c>
      <c r="L13" s="25"/>
      <c r="M13" s="25"/>
      <c r="N13" s="25"/>
      <c r="O13" s="25"/>
      <c r="P13" s="25"/>
      <c r="Q13" s="25"/>
      <c r="R13" s="25"/>
      <c r="S13" s="25"/>
      <c r="T13" s="25"/>
    </row>
    <row r="14" ht="21" customHeight="1" spans="1:20">
      <c r="A14" s="102"/>
      <c r="B14" s="103"/>
      <c r="C14" s="104" t="s">
        <v>421</v>
      </c>
      <c r="D14" s="105" t="s">
        <v>1698</v>
      </c>
      <c r="E14" s="105" t="s">
        <v>1721</v>
      </c>
      <c r="F14" s="106" t="s">
        <v>77</v>
      </c>
      <c r="G14" s="111" t="s">
        <v>1709</v>
      </c>
      <c r="H14" s="110" t="s">
        <v>1720</v>
      </c>
      <c r="I14" s="125" t="s">
        <v>1722</v>
      </c>
      <c r="J14" s="124">
        <v>46000</v>
      </c>
      <c r="K14" s="124">
        <v>46000</v>
      </c>
      <c r="L14" s="25"/>
      <c r="M14" s="25"/>
      <c r="N14" s="25"/>
      <c r="O14" s="25"/>
      <c r="P14" s="25"/>
      <c r="Q14" s="25"/>
      <c r="R14" s="25"/>
      <c r="S14" s="25"/>
      <c r="T14" s="25"/>
    </row>
    <row r="15" ht="21" customHeight="1" spans="1:20">
      <c r="A15" s="102"/>
      <c r="B15" s="103"/>
      <c r="C15" s="104" t="s">
        <v>421</v>
      </c>
      <c r="D15" s="105" t="s">
        <v>1723</v>
      </c>
      <c r="E15" s="105" t="s">
        <v>1721</v>
      </c>
      <c r="F15" s="106" t="s">
        <v>77</v>
      </c>
      <c r="G15" s="111" t="s">
        <v>1709</v>
      </c>
      <c r="H15" s="110" t="s">
        <v>1720</v>
      </c>
      <c r="I15" s="125" t="s">
        <v>1724</v>
      </c>
      <c r="J15" s="124">
        <v>90000</v>
      </c>
      <c r="K15" s="124">
        <v>90000</v>
      </c>
      <c r="L15" s="25"/>
      <c r="M15" s="25"/>
      <c r="N15" s="25"/>
      <c r="O15" s="25"/>
      <c r="P15" s="25"/>
      <c r="Q15" s="25"/>
      <c r="R15" s="25"/>
      <c r="S15" s="25"/>
      <c r="T15" s="25"/>
    </row>
    <row r="16" ht="21" customHeight="1" spans="1:20">
      <c r="A16" s="112"/>
      <c r="B16" s="113"/>
      <c r="C16" s="104" t="s">
        <v>464</v>
      </c>
      <c r="D16" s="105" t="s">
        <v>464</v>
      </c>
      <c r="E16" s="105" t="s">
        <v>1725</v>
      </c>
      <c r="F16" s="106" t="s">
        <v>78</v>
      </c>
      <c r="G16" s="111" t="s">
        <v>1709</v>
      </c>
      <c r="H16" s="110" t="s">
        <v>1713</v>
      </c>
      <c r="I16" s="125" t="s">
        <v>1726</v>
      </c>
      <c r="J16" s="124">
        <v>500000</v>
      </c>
      <c r="K16" s="124">
        <v>500000</v>
      </c>
      <c r="L16" s="25"/>
      <c r="M16" s="25"/>
      <c r="N16" s="25"/>
      <c r="O16" s="25"/>
      <c r="P16" s="25"/>
      <c r="Q16" s="25"/>
      <c r="R16" s="25"/>
      <c r="S16" s="25"/>
      <c r="T16" s="25"/>
    </row>
    <row r="17" ht="21" customHeight="1" spans="1:20">
      <c r="A17" s="114" t="s">
        <v>192</v>
      </c>
      <c r="B17" s="115"/>
      <c r="C17" s="115"/>
      <c r="D17" s="115"/>
      <c r="E17" s="115"/>
      <c r="F17" s="115"/>
      <c r="G17" s="115"/>
      <c r="H17" s="116"/>
      <c r="I17" s="126"/>
      <c r="J17" s="25">
        <f>SUM(J9:J16)</f>
        <v>838286</v>
      </c>
      <c r="K17" s="25">
        <f>SUM(K9:K16)</f>
        <v>838286</v>
      </c>
      <c r="L17" s="25"/>
      <c r="M17" s="25"/>
      <c r="N17" s="25"/>
      <c r="O17" s="25"/>
      <c r="P17" s="25"/>
      <c r="Q17" s="25"/>
      <c r="R17" s="25"/>
      <c r="S17" s="25"/>
      <c r="T17" s="25"/>
    </row>
  </sheetData>
  <mergeCells count="21">
    <mergeCell ref="A3:T3"/>
    <mergeCell ref="A4:I4"/>
    <mergeCell ref="J5:T5"/>
    <mergeCell ref="O6:T6"/>
    <mergeCell ref="A17:I17"/>
    <mergeCell ref="A5:A7"/>
    <mergeCell ref="A9:A16"/>
    <mergeCell ref="B5:B7"/>
    <mergeCell ref="B9:B16"/>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ignoredErrors>
    <ignoredError sqref="J17:K17"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2"/>
      <c r="E2" s="4" t="s">
        <v>1727</v>
      </c>
    </row>
    <row r="3" ht="41.25" customHeight="1" spans="1:5">
      <c r="A3" s="73" t="str">
        <f>"2025"&amp;"年对下转移支付预算表"</f>
        <v>2025年对下转移支付预算表</v>
      </c>
      <c r="B3" s="5"/>
      <c r="C3" s="5"/>
      <c r="D3" s="5"/>
      <c r="E3" s="67"/>
    </row>
    <row r="4" ht="18" customHeight="1" spans="1:5">
      <c r="A4" s="74" t="s">
        <v>1</v>
      </c>
      <c r="B4" s="75"/>
      <c r="C4" s="75"/>
      <c r="D4" s="76"/>
      <c r="E4" s="9" t="s">
        <v>2</v>
      </c>
    </row>
    <row r="5" ht="19.5" customHeight="1" spans="1:5">
      <c r="A5" s="17" t="s">
        <v>1728</v>
      </c>
      <c r="B5" s="12" t="s">
        <v>247</v>
      </c>
      <c r="C5" s="13"/>
      <c r="D5" s="13"/>
      <c r="E5" s="77" t="s">
        <v>1729</v>
      </c>
    </row>
    <row r="6" ht="40.5" customHeight="1" spans="1:5">
      <c r="A6" s="20"/>
      <c r="B6" s="32" t="s">
        <v>57</v>
      </c>
      <c r="C6" s="11" t="s">
        <v>60</v>
      </c>
      <c r="D6" s="78" t="s">
        <v>1681</v>
      </c>
      <c r="E6" s="77"/>
    </row>
    <row r="7" ht="19.5" customHeight="1" spans="1:5">
      <c r="A7" s="21">
        <v>1</v>
      </c>
      <c r="B7" s="21">
        <v>2</v>
      </c>
      <c r="C7" s="21">
        <v>3</v>
      </c>
      <c r="D7" s="79">
        <v>4</v>
      </c>
      <c r="E7" s="80">
        <v>24</v>
      </c>
    </row>
    <row r="8" ht="19.5" customHeight="1" spans="1:5">
      <c r="A8" s="33"/>
      <c r="B8" s="81"/>
      <c r="C8" s="81"/>
      <c r="D8" s="81"/>
      <c r="E8" s="81"/>
    </row>
    <row r="9" ht="19.5" customHeight="1" spans="1:5">
      <c r="A9" s="70"/>
      <c r="B9" s="81"/>
      <c r="C9" s="81"/>
      <c r="D9" s="81"/>
      <c r="E9" s="81"/>
    </row>
    <row r="10" customHeight="1" spans="1:1">
      <c r="A10" s="1" t="s">
        <v>1673</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1730</v>
      </c>
    </row>
    <row r="3" ht="41.25" customHeight="1" spans="1:10">
      <c r="A3" s="66" t="str">
        <f>"2025"&amp;"年对下转移支付绩效目标表"</f>
        <v>2025年对下转移支付绩效目标表</v>
      </c>
      <c r="B3" s="5"/>
      <c r="C3" s="5"/>
      <c r="D3" s="5"/>
      <c r="E3" s="5"/>
      <c r="F3" s="67"/>
      <c r="G3" s="5"/>
      <c r="H3" s="67"/>
      <c r="I3" s="67"/>
      <c r="J3" s="5"/>
    </row>
    <row r="4" ht="17.25" customHeight="1" spans="1:1">
      <c r="A4" s="6" t="s">
        <v>1</v>
      </c>
    </row>
    <row r="5" ht="44.25" customHeight="1" spans="1:10">
      <c r="A5" s="68" t="s">
        <v>1728</v>
      </c>
      <c r="B5" s="68" t="s">
        <v>558</v>
      </c>
      <c r="C5" s="68" t="s">
        <v>559</v>
      </c>
      <c r="D5" s="68" t="s">
        <v>560</v>
      </c>
      <c r="E5" s="68" t="s">
        <v>561</v>
      </c>
      <c r="F5" s="69" t="s">
        <v>562</v>
      </c>
      <c r="G5" s="68" t="s">
        <v>563</v>
      </c>
      <c r="H5" s="69" t="s">
        <v>564</v>
      </c>
      <c r="I5" s="69" t="s">
        <v>565</v>
      </c>
      <c r="J5" s="68" t="s">
        <v>566</v>
      </c>
    </row>
    <row r="6" ht="14.25" customHeight="1" spans="1:10">
      <c r="A6" s="68">
        <v>1</v>
      </c>
      <c r="B6" s="68">
        <v>2</v>
      </c>
      <c r="C6" s="68">
        <v>3</v>
      </c>
      <c r="D6" s="68">
        <v>4</v>
      </c>
      <c r="E6" s="68">
        <v>5</v>
      </c>
      <c r="F6" s="69">
        <v>6</v>
      </c>
      <c r="G6" s="68">
        <v>7</v>
      </c>
      <c r="H6" s="69">
        <v>8</v>
      </c>
      <c r="I6" s="69">
        <v>9</v>
      </c>
      <c r="J6" s="68">
        <v>10</v>
      </c>
    </row>
    <row r="7" ht="42" customHeight="1" spans="1:10">
      <c r="A7" s="33"/>
      <c r="B7" s="70"/>
      <c r="C7" s="70"/>
      <c r="D7" s="70"/>
      <c r="E7" s="54"/>
      <c r="F7" s="71"/>
      <c r="G7" s="54"/>
      <c r="H7" s="71"/>
      <c r="I7" s="71"/>
      <c r="J7" s="54"/>
    </row>
    <row r="8" ht="42" customHeight="1" spans="1:10">
      <c r="A8" s="33"/>
      <c r="B8" s="34"/>
      <c r="C8" s="34"/>
      <c r="D8" s="34"/>
      <c r="E8" s="33"/>
      <c r="F8" s="34"/>
      <c r="G8" s="33"/>
      <c r="H8" s="34"/>
      <c r="I8" s="34"/>
      <c r="J8" s="33"/>
    </row>
    <row r="9" customHeight="1" spans="1:1">
      <c r="A9" s="1" t="s">
        <v>1673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2" t="s">
        <v>1731</v>
      </c>
      <c r="B2" s="43"/>
      <c r="C2" s="43"/>
      <c r="D2" s="44"/>
      <c r="E2" s="44"/>
      <c r="F2" s="44"/>
      <c r="G2" s="43"/>
      <c r="H2" s="43"/>
      <c r="I2" s="44"/>
    </row>
    <row r="3" ht="41.25" customHeight="1" spans="1:9">
      <c r="A3" s="45" t="str">
        <f>"2025"&amp;"年新增资产配置预算表"</f>
        <v>2025年新增资产配置预算表</v>
      </c>
      <c r="B3" s="46"/>
      <c r="C3" s="46"/>
      <c r="D3" s="47"/>
      <c r="E3" s="47"/>
      <c r="F3" s="47"/>
      <c r="G3" s="46"/>
      <c r="H3" s="46"/>
      <c r="I3" s="47"/>
    </row>
    <row r="4" customHeight="1" spans="1:9">
      <c r="A4" s="48" t="s">
        <v>1</v>
      </c>
      <c r="B4" s="49"/>
      <c r="C4" s="49"/>
      <c r="D4" s="50"/>
      <c r="F4" s="47"/>
      <c r="G4" s="46"/>
      <c r="H4" s="46"/>
      <c r="I4" s="65" t="s">
        <v>2</v>
      </c>
    </row>
    <row r="5" ht="28.5" customHeight="1" spans="1:9">
      <c r="A5" s="51" t="s">
        <v>239</v>
      </c>
      <c r="B5" s="40" t="s">
        <v>240</v>
      </c>
      <c r="C5" s="51" t="s">
        <v>1732</v>
      </c>
      <c r="D5" s="51" t="s">
        <v>1733</v>
      </c>
      <c r="E5" s="51" t="s">
        <v>1734</v>
      </c>
      <c r="F5" s="51" t="s">
        <v>1735</v>
      </c>
      <c r="G5" s="40" t="s">
        <v>1736</v>
      </c>
      <c r="H5" s="40"/>
      <c r="I5" s="51"/>
    </row>
    <row r="6" ht="21" customHeight="1" spans="1:9">
      <c r="A6" s="51"/>
      <c r="B6" s="52"/>
      <c r="C6" s="52"/>
      <c r="D6" s="53"/>
      <c r="E6" s="52"/>
      <c r="F6" s="52"/>
      <c r="G6" s="40" t="s">
        <v>1679</v>
      </c>
      <c r="H6" s="40" t="s">
        <v>1737</v>
      </c>
      <c r="I6" s="40" t="s">
        <v>1738</v>
      </c>
    </row>
    <row r="7" ht="17.25" customHeight="1" spans="1:9">
      <c r="A7" s="54" t="s">
        <v>84</v>
      </c>
      <c r="B7" s="55"/>
      <c r="C7" s="56" t="s">
        <v>85</v>
      </c>
      <c r="D7" s="54" t="s">
        <v>86</v>
      </c>
      <c r="E7" s="57" t="s">
        <v>87</v>
      </c>
      <c r="F7" s="54" t="s">
        <v>88</v>
      </c>
      <c r="G7" s="56" t="s">
        <v>89</v>
      </c>
      <c r="H7" s="58" t="s">
        <v>90</v>
      </c>
      <c r="I7" s="57" t="s">
        <v>91</v>
      </c>
    </row>
    <row r="8" ht="19.5" customHeight="1" spans="1:9">
      <c r="A8" s="33"/>
      <c r="B8" s="34"/>
      <c r="C8" s="34"/>
      <c r="D8" s="33"/>
      <c r="E8" s="34"/>
      <c r="F8" s="58"/>
      <c r="G8" s="59"/>
      <c r="H8" s="60"/>
      <c r="I8" s="60"/>
    </row>
    <row r="9" ht="19.5" customHeight="1" spans="1:9">
      <c r="A9" s="61" t="s">
        <v>57</v>
      </c>
      <c r="B9" s="62"/>
      <c r="C9" s="62"/>
      <c r="D9" s="63"/>
      <c r="E9" s="64"/>
      <c r="F9" s="64"/>
      <c r="G9" s="59"/>
      <c r="H9" s="60"/>
      <c r="I9" s="60"/>
    </row>
    <row r="10" customHeight="1" spans="1:1">
      <c r="A10" s="1" t="s">
        <v>1673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G36" sqref="G36"/>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1739</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371</v>
      </c>
      <c r="B5" s="10" t="s">
        <v>242</v>
      </c>
      <c r="C5" s="10" t="s">
        <v>372</v>
      </c>
      <c r="D5" s="11" t="s">
        <v>243</v>
      </c>
      <c r="E5" s="11" t="s">
        <v>244</v>
      </c>
      <c r="F5" s="11" t="s">
        <v>373</v>
      </c>
      <c r="G5" s="11" t="s">
        <v>374</v>
      </c>
      <c r="H5" s="17" t="s">
        <v>57</v>
      </c>
      <c r="I5" s="12" t="s">
        <v>1740</v>
      </c>
      <c r="J5" s="13"/>
      <c r="K5" s="14"/>
    </row>
    <row r="6" ht="21.75" customHeight="1" spans="1:11">
      <c r="A6" s="15"/>
      <c r="B6" s="15"/>
      <c r="C6" s="15"/>
      <c r="D6" s="16"/>
      <c r="E6" s="16"/>
      <c r="F6" s="16"/>
      <c r="G6" s="16"/>
      <c r="H6" s="32"/>
      <c r="I6" s="11" t="s">
        <v>60</v>
      </c>
      <c r="J6" s="11" t="s">
        <v>61</v>
      </c>
      <c r="K6" s="11" t="s">
        <v>62</v>
      </c>
    </row>
    <row r="7" ht="40.5" customHeight="1" spans="1:11">
      <c r="A7" s="18"/>
      <c r="B7" s="18"/>
      <c r="C7" s="18"/>
      <c r="D7" s="19"/>
      <c r="E7" s="19"/>
      <c r="F7" s="19"/>
      <c r="G7" s="19"/>
      <c r="H7" s="20"/>
      <c r="I7" s="19" t="s">
        <v>59</v>
      </c>
      <c r="J7" s="19"/>
      <c r="K7" s="19"/>
    </row>
    <row r="8" ht="15" customHeight="1" spans="1:11">
      <c r="A8" s="21">
        <v>1</v>
      </c>
      <c r="B8" s="21">
        <v>2</v>
      </c>
      <c r="C8" s="21">
        <v>3</v>
      </c>
      <c r="D8" s="21">
        <v>4</v>
      </c>
      <c r="E8" s="21">
        <v>5</v>
      </c>
      <c r="F8" s="21">
        <v>6</v>
      </c>
      <c r="G8" s="21">
        <v>7</v>
      </c>
      <c r="H8" s="21">
        <v>8</v>
      </c>
      <c r="I8" s="21">
        <v>9</v>
      </c>
      <c r="J8" s="40">
        <v>10</v>
      </c>
      <c r="K8" s="40">
        <v>11</v>
      </c>
    </row>
    <row r="9" ht="18.75" customHeight="1" spans="1:11">
      <c r="A9" s="33"/>
      <c r="B9" s="34"/>
      <c r="C9" s="33"/>
      <c r="D9" s="33"/>
      <c r="E9" s="33"/>
      <c r="F9" s="33"/>
      <c r="G9" s="33"/>
      <c r="H9" s="35"/>
      <c r="I9" s="41"/>
      <c r="J9" s="41"/>
      <c r="K9" s="35"/>
    </row>
    <row r="10" ht="18.75" customHeight="1" spans="1:11">
      <c r="A10" s="34"/>
      <c r="B10" s="34"/>
      <c r="C10" s="34"/>
      <c r="D10" s="34"/>
      <c r="E10" s="34"/>
      <c r="F10" s="34"/>
      <c r="G10" s="34"/>
      <c r="H10" s="36"/>
      <c r="I10" s="36"/>
      <c r="J10" s="36"/>
      <c r="K10" s="35"/>
    </row>
    <row r="11" ht="18.75" customHeight="1" spans="1:11">
      <c r="A11" s="37" t="s">
        <v>192</v>
      </c>
      <c r="B11" s="38"/>
      <c r="C11" s="38"/>
      <c r="D11" s="38"/>
      <c r="E11" s="38"/>
      <c r="F11" s="38"/>
      <c r="G11" s="39"/>
      <c r="H11" s="36"/>
      <c r="I11" s="36"/>
      <c r="J11" s="36"/>
      <c r="K11" s="35"/>
    </row>
    <row r="12" customHeight="1" spans="1:1">
      <c r="A12" s="1" t="s">
        <v>1673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0"/>
  <sheetViews>
    <sheetView showZeros="0" workbookViewId="0">
      <pane ySplit="1" topLeftCell="A52" activePane="bottomLeft" state="frozen"/>
      <selection/>
      <selection pane="bottomLeft" activeCell="E40" sqref="E40"/>
    </sheetView>
  </sheetViews>
  <sheetFormatPr defaultColWidth="9.14166666666667" defaultRowHeight="14.25" customHeight="1" outlineLevelCol="6"/>
  <cols>
    <col min="1" max="1" width="35.2833333333333" style="1" customWidth="1"/>
    <col min="2" max="2" width="28" style="1" customWidth="1"/>
    <col min="3" max="3" width="30.625" style="1" customWidth="1"/>
    <col min="4" max="4" width="22"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1741</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372</v>
      </c>
      <c r="B5" s="10" t="s">
        <v>371</v>
      </c>
      <c r="C5" s="10" t="s">
        <v>242</v>
      </c>
      <c r="D5" s="11" t="s">
        <v>1742</v>
      </c>
      <c r="E5" s="12" t="s">
        <v>60</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59</v>
      </c>
      <c r="G7" s="19"/>
    </row>
    <row r="8" ht="15" customHeight="1" spans="1:7">
      <c r="A8" s="21">
        <v>1</v>
      </c>
      <c r="B8" s="21">
        <v>2</v>
      </c>
      <c r="C8" s="21">
        <v>3</v>
      </c>
      <c r="D8" s="21">
        <v>4</v>
      </c>
      <c r="E8" s="21">
        <v>5</v>
      </c>
      <c r="F8" s="21">
        <v>6</v>
      </c>
      <c r="G8" s="21">
        <v>7</v>
      </c>
    </row>
    <row r="9" ht="17.25" customHeight="1" spans="1:7">
      <c r="A9" s="22" t="s">
        <v>72</v>
      </c>
      <c r="B9" s="23" t="s">
        <v>1743</v>
      </c>
      <c r="C9" s="24" t="s">
        <v>379</v>
      </c>
      <c r="D9" s="24" t="s">
        <v>1744</v>
      </c>
      <c r="E9" s="25">
        <v>120000</v>
      </c>
      <c r="F9" s="25">
        <v>120000</v>
      </c>
      <c r="G9" s="25">
        <v>120000</v>
      </c>
    </row>
    <row r="10" ht="18.75" customHeight="1" spans="1:7">
      <c r="A10" s="26"/>
      <c r="B10" s="23" t="s">
        <v>1743</v>
      </c>
      <c r="C10" s="24" t="s">
        <v>386</v>
      </c>
      <c r="D10" s="24" t="s">
        <v>1744</v>
      </c>
      <c r="E10" s="25">
        <v>70000</v>
      </c>
      <c r="F10" s="25">
        <v>70000</v>
      </c>
      <c r="G10" s="25">
        <v>70000</v>
      </c>
    </row>
    <row r="11" ht="18.75" customHeight="1" spans="1:7">
      <c r="A11" s="26"/>
      <c r="B11" s="23" t="s">
        <v>1743</v>
      </c>
      <c r="C11" s="24" t="s">
        <v>407</v>
      </c>
      <c r="D11" s="24" t="s">
        <v>1744</v>
      </c>
      <c r="E11" s="25">
        <v>20000</v>
      </c>
      <c r="F11" s="25">
        <v>20000</v>
      </c>
      <c r="G11" s="25">
        <v>20000</v>
      </c>
    </row>
    <row r="12" ht="18.75" customHeight="1" spans="1:7">
      <c r="A12" s="26"/>
      <c r="B12" s="23" t="s">
        <v>1743</v>
      </c>
      <c r="C12" s="24" t="s">
        <v>410</v>
      </c>
      <c r="D12" s="24" t="s">
        <v>1744</v>
      </c>
      <c r="E12" s="25">
        <v>15000</v>
      </c>
      <c r="F12" s="25">
        <v>15000</v>
      </c>
      <c r="G12" s="25">
        <v>15000</v>
      </c>
    </row>
    <row r="13" ht="28" customHeight="1" spans="1:7">
      <c r="A13" s="26"/>
      <c r="B13" s="23" t="s">
        <v>1743</v>
      </c>
      <c r="C13" s="24" t="s">
        <v>415</v>
      </c>
      <c r="D13" s="24" t="s">
        <v>1744</v>
      </c>
      <c r="E13" s="25">
        <v>150000</v>
      </c>
      <c r="F13" s="25">
        <v>150000</v>
      </c>
      <c r="G13" s="25">
        <v>150000</v>
      </c>
    </row>
    <row r="14" ht="34" customHeight="1" spans="1:7">
      <c r="A14" s="26"/>
      <c r="B14" s="23" t="s">
        <v>1743</v>
      </c>
      <c r="C14" s="24" t="s">
        <v>418</v>
      </c>
      <c r="D14" s="24" t="s">
        <v>1744</v>
      </c>
      <c r="E14" s="25">
        <v>70000</v>
      </c>
      <c r="F14" s="25">
        <v>70000</v>
      </c>
      <c r="G14" s="25">
        <v>70000</v>
      </c>
    </row>
    <row r="15" ht="18.75" customHeight="1" spans="1:7">
      <c r="A15" s="26"/>
      <c r="B15" s="23" t="s">
        <v>1743</v>
      </c>
      <c r="C15" s="24" t="s">
        <v>421</v>
      </c>
      <c r="D15" s="24" t="s">
        <v>1744</v>
      </c>
      <c r="E15" s="25">
        <v>300000</v>
      </c>
      <c r="F15" s="25">
        <v>300000</v>
      </c>
      <c r="G15" s="25">
        <v>300000</v>
      </c>
    </row>
    <row r="16" ht="18.75" customHeight="1" spans="1:7">
      <c r="A16" s="26"/>
      <c r="B16" s="23" t="s">
        <v>1743</v>
      </c>
      <c r="C16" s="24" t="s">
        <v>424</v>
      </c>
      <c r="D16" s="24" t="s">
        <v>1744</v>
      </c>
      <c r="E16" s="25">
        <v>80000</v>
      </c>
      <c r="F16" s="25">
        <v>80000</v>
      </c>
      <c r="G16" s="25">
        <v>80000</v>
      </c>
    </row>
    <row r="17" ht="18.75" customHeight="1" spans="1:7">
      <c r="A17" s="26"/>
      <c r="B17" s="23" t="s">
        <v>1743</v>
      </c>
      <c r="C17" s="24" t="s">
        <v>430</v>
      </c>
      <c r="D17" s="24" t="s">
        <v>1744</v>
      </c>
      <c r="E17" s="25">
        <v>570000</v>
      </c>
      <c r="F17" s="25">
        <v>570000</v>
      </c>
      <c r="G17" s="25">
        <v>570000</v>
      </c>
    </row>
    <row r="18" ht="18.75" customHeight="1" spans="1:7">
      <c r="A18" s="26"/>
      <c r="B18" s="23" t="s">
        <v>1743</v>
      </c>
      <c r="C18" s="24" t="s">
        <v>432</v>
      </c>
      <c r="D18" s="24" t="s">
        <v>1744</v>
      </c>
      <c r="E18" s="25">
        <v>500000</v>
      </c>
      <c r="F18" s="25">
        <v>500000</v>
      </c>
      <c r="G18" s="25">
        <v>500000</v>
      </c>
    </row>
    <row r="19" ht="18.75" customHeight="1" spans="1:7">
      <c r="A19" s="26"/>
      <c r="B19" s="23" t="s">
        <v>1743</v>
      </c>
      <c r="C19" s="24" t="s">
        <v>435</v>
      </c>
      <c r="D19" s="24" t="s">
        <v>1744</v>
      </c>
      <c r="E19" s="25">
        <v>100000</v>
      </c>
      <c r="F19" s="25">
        <v>100000</v>
      </c>
      <c r="G19" s="25">
        <v>100000</v>
      </c>
    </row>
    <row r="20" ht="18.75" customHeight="1" spans="1:7">
      <c r="A20" s="26"/>
      <c r="B20" s="23" t="s">
        <v>1743</v>
      </c>
      <c r="C20" s="24" t="s">
        <v>438</v>
      </c>
      <c r="D20" s="24" t="s">
        <v>1744</v>
      </c>
      <c r="E20" s="25">
        <v>70000</v>
      </c>
      <c r="F20" s="25">
        <v>70000</v>
      </c>
      <c r="G20" s="25">
        <v>70000</v>
      </c>
    </row>
    <row r="21" ht="18.75" customHeight="1" spans="1:7">
      <c r="A21" s="26"/>
      <c r="B21" s="23" t="s">
        <v>1743</v>
      </c>
      <c r="C21" s="24" t="s">
        <v>445</v>
      </c>
      <c r="D21" s="24" t="s">
        <v>1744</v>
      </c>
      <c r="E21" s="25">
        <v>1300000</v>
      </c>
      <c r="F21" s="25">
        <v>1300000</v>
      </c>
      <c r="G21" s="25">
        <v>1300000</v>
      </c>
    </row>
    <row r="22" ht="18.75" customHeight="1" spans="1:7">
      <c r="A22" s="26"/>
      <c r="B22" s="23" t="s">
        <v>1743</v>
      </c>
      <c r="C22" s="24" t="s">
        <v>448</v>
      </c>
      <c r="D22" s="24" t="s">
        <v>1744</v>
      </c>
      <c r="E22" s="25">
        <v>70000</v>
      </c>
      <c r="F22" s="25">
        <v>70000</v>
      </c>
      <c r="G22" s="25">
        <v>70000</v>
      </c>
    </row>
    <row r="23" ht="18.75" customHeight="1" spans="1:7">
      <c r="A23" s="26"/>
      <c r="B23" s="23" t="s">
        <v>1743</v>
      </c>
      <c r="C23" s="24" t="s">
        <v>450</v>
      </c>
      <c r="D23" s="24" t="s">
        <v>1744</v>
      </c>
      <c r="E23" s="25">
        <v>120000</v>
      </c>
      <c r="F23" s="25">
        <v>120000</v>
      </c>
      <c r="G23" s="25">
        <v>120000</v>
      </c>
    </row>
    <row r="24" ht="18.75" customHeight="1" spans="1:7">
      <c r="A24" s="26"/>
      <c r="B24" s="23" t="s">
        <v>1743</v>
      </c>
      <c r="C24" s="24" t="s">
        <v>452</v>
      </c>
      <c r="D24" s="24" t="s">
        <v>1744</v>
      </c>
      <c r="E24" s="25">
        <v>9180</v>
      </c>
      <c r="F24" s="25">
        <v>9180</v>
      </c>
      <c r="G24" s="25">
        <v>9180</v>
      </c>
    </row>
    <row r="25" ht="18.75" customHeight="1" spans="1:7">
      <c r="A25" s="26"/>
      <c r="B25" s="23" t="s">
        <v>1743</v>
      </c>
      <c r="C25" s="24" t="s">
        <v>455</v>
      </c>
      <c r="D25" s="24" t="s">
        <v>1744</v>
      </c>
      <c r="E25" s="25">
        <v>320000</v>
      </c>
      <c r="F25" s="25">
        <v>320000</v>
      </c>
      <c r="G25" s="25">
        <v>320000</v>
      </c>
    </row>
    <row r="26" ht="18.75" customHeight="1" spans="1:7">
      <c r="A26" s="26"/>
      <c r="B26" s="23" t="s">
        <v>1743</v>
      </c>
      <c r="C26" s="24" t="s">
        <v>457</v>
      </c>
      <c r="D26" s="24" t="s">
        <v>1744</v>
      </c>
      <c r="E26" s="25">
        <v>480000</v>
      </c>
      <c r="F26" s="25">
        <v>480000</v>
      </c>
      <c r="G26" s="25">
        <v>480000</v>
      </c>
    </row>
    <row r="27" ht="18.75" customHeight="1" spans="1:7">
      <c r="A27" s="26"/>
      <c r="B27" s="23" t="s">
        <v>1743</v>
      </c>
      <c r="C27" s="24" t="s">
        <v>459</v>
      </c>
      <c r="D27" s="24" t="s">
        <v>1744</v>
      </c>
      <c r="E27" s="25">
        <v>1000000</v>
      </c>
      <c r="F27" s="25">
        <v>1000000</v>
      </c>
      <c r="G27" s="25">
        <v>1000000</v>
      </c>
    </row>
    <row r="28" ht="18.75" customHeight="1" spans="1:7">
      <c r="A28" s="26"/>
      <c r="B28" s="23" t="s">
        <v>1743</v>
      </c>
      <c r="C28" s="24" t="s">
        <v>461</v>
      </c>
      <c r="D28" s="24" t="s">
        <v>1744</v>
      </c>
      <c r="E28" s="25">
        <v>50000</v>
      </c>
      <c r="F28" s="25">
        <v>50000</v>
      </c>
      <c r="G28" s="25">
        <v>50000</v>
      </c>
    </row>
    <row r="29" ht="18.75" customHeight="1" spans="1:7">
      <c r="A29" s="26"/>
      <c r="B29" s="23" t="s">
        <v>1743</v>
      </c>
      <c r="C29" s="24" t="s">
        <v>464</v>
      </c>
      <c r="D29" s="24" t="s">
        <v>1744</v>
      </c>
      <c r="E29" s="25">
        <v>500000</v>
      </c>
      <c r="F29" s="25">
        <v>500000</v>
      </c>
      <c r="G29" s="25">
        <v>500000</v>
      </c>
    </row>
    <row r="30" ht="18.75" customHeight="1" spans="1:7">
      <c r="A30" s="26"/>
      <c r="B30" s="23" t="s">
        <v>1743</v>
      </c>
      <c r="C30" s="24" t="s">
        <v>467</v>
      </c>
      <c r="D30" s="24" t="s">
        <v>1744</v>
      </c>
      <c r="E30" s="25">
        <v>60000</v>
      </c>
      <c r="F30" s="25">
        <v>60000</v>
      </c>
      <c r="G30" s="25">
        <v>60000</v>
      </c>
    </row>
    <row r="31" ht="18.75" customHeight="1" spans="1:7">
      <c r="A31" s="26"/>
      <c r="B31" s="23" t="s">
        <v>1743</v>
      </c>
      <c r="C31" s="24" t="s">
        <v>471</v>
      </c>
      <c r="D31" s="24" t="s">
        <v>1744</v>
      </c>
      <c r="E31" s="25">
        <v>300000</v>
      </c>
      <c r="F31" s="25">
        <v>300000</v>
      </c>
      <c r="G31" s="25">
        <v>300000</v>
      </c>
    </row>
    <row r="32" ht="18.75" customHeight="1" spans="1:7">
      <c r="A32" s="26"/>
      <c r="B32" s="23" t="s">
        <v>1743</v>
      </c>
      <c r="C32" s="24" t="s">
        <v>474</v>
      </c>
      <c r="D32" s="24" t="s">
        <v>1744</v>
      </c>
      <c r="E32" s="25">
        <v>20000</v>
      </c>
      <c r="F32" s="25">
        <v>20000</v>
      </c>
      <c r="G32" s="25">
        <v>20000</v>
      </c>
    </row>
    <row r="33" ht="18.75" customHeight="1" spans="1:7">
      <c r="A33" s="26"/>
      <c r="B33" s="23" t="s">
        <v>1743</v>
      </c>
      <c r="C33" s="24" t="s">
        <v>477</v>
      </c>
      <c r="D33" s="24" t="s">
        <v>1744</v>
      </c>
      <c r="E33" s="25">
        <v>1780000</v>
      </c>
      <c r="F33" s="25">
        <v>1780000</v>
      </c>
      <c r="G33" s="25">
        <v>1780000</v>
      </c>
    </row>
    <row r="34" ht="18.75" customHeight="1" spans="1:7">
      <c r="A34" s="26"/>
      <c r="B34" s="23" t="s">
        <v>1743</v>
      </c>
      <c r="C34" s="24" t="s">
        <v>480</v>
      </c>
      <c r="D34" s="24" t="s">
        <v>1744</v>
      </c>
      <c r="E34" s="25">
        <v>40000</v>
      </c>
      <c r="F34" s="25">
        <v>40000</v>
      </c>
      <c r="G34" s="25">
        <v>40000</v>
      </c>
    </row>
    <row r="35" ht="18.75" customHeight="1" spans="1:7">
      <c r="A35" s="26"/>
      <c r="B35" s="23" t="s">
        <v>1743</v>
      </c>
      <c r="C35" s="24" t="s">
        <v>482</v>
      </c>
      <c r="D35" s="24" t="s">
        <v>1744</v>
      </c>
      <c r="E35" s="25">
        <v>10000</v>
      </c>
      <c r="F35" s="25">
        <v>10000</v>
      </c>
      <c r="G35" s="25">
        <v>10000</v>
      </c>
    </row>
    <row r="36" ht="18.75" customHeight="1" spans="1:7">
      <c r="A36" s="26"/>
      <c r="B36" s="23" t="s">
        <v>1743</v>
      </c>
      <c r="C36" s="24" t="s">
        <v>485</v>
      </c>
      <c r="D36" s="24" t="s">
        <v>1744</v>
      </c>
      <c r="E36" s="25">
        <v>20000</v>
      </c>
      <c r="F36" s="25">
        <v>20000</v>
      </c>
      <c r="G36" s="25">
        <v>20000</v>
      </c>
    </row>
    <row r="37" ht="18.75" customHeight="1" spans="1:7">
      <c r="A37" s="26"/>
      <c r="B37" s="23" t="s">
        <v>1743</v>
      </c>
      <c r="C37" s="24" t="s">
        <v>487</v>
      </c>
      <c r="D37" s="24" t="s">
        <v>1744</v>
      </c>
      <c r="E37" s="25">
        <v>24000</v>
      </c>
      <c r="F37" s="25">
        <v>24000</v>
      </c>
      <c r="G37" s="25">
        <v>24000</v>
      </c>
    </row>
    <row r="38" ht="18.75" customHeight="1" spans="1:7">
      <c r="A38" s="26"/>
      <c r="B38" s="23" t="s">
        <v>1743</v>
      </c>
      <c r="C38" s="24" t="s">
        <v>490</v>
      </c>
      <c r="D38" s="24" t="s">
        <v>1744</v>
      </c>
      <c r="E38" s="25">
        <v>10000</v>
      </c>
      <c r="F38" s="25">
        <v>10000</v>
      </c>
      <c r="G38" s="25">
        <v>10000</v>
      </c>
    </row>
    <row r="39" ht="18.75" customHeight="1" spans="1:7">
      <c r="A39" s="26"/>
      <c r="B39" s="23" t="s">
        <v>1743</v>
      </c>
      <c r="C39" s="24" t="s">
        <v>493</v>
      </c>
      <c r="D39" s="24" t="s">
        <v>1744</v>
      </c>
      <c r="E39" s="25">
        <v>10000</v>
      </c>
      <c r="F39" s="25">
        <v>10000</v>
      </c>
      <c r="G39" s="25">
        <v>10000</v>
      </c>
    </row>
    <row r="40" ht="18.75" customHeight="1" spans="1:7">
      <c r="A40" s="26"/>
      <c r="B40" s="23" t="s">
        <v>1743</v>
      </c>
      <c r="C40" s="24" t="s">
        <v>496</v>
      </c>
      <c r="D40" s="24" t="s">
        <v>1744</v>
      </c>
      <c r="E40" s="25">
        <v>70000</v>
      </c>
      <c r="F40" s="25">
        <v>70000</v>
      </c>
      <c r="G40" s="25">
        <v>70000</v>
      </c>
    </row>
    <row r="41" ht="18.75" customHeight="1" spans="1:7">
      <c r="A41" s="26"/>
      <c r="B41" s="23" t="s">
        <v>1743</v>
      </c>
      <c r="C41" s="24" t="s">
        <v>498</v>
      </c>
      <c r="D41" s="24" t="s">
        <v>1744</v>
      </c>
      <c r="E41" s="25">
        <v>20000</v>
      </c>
      <c r="F41" s="25">
        <v>20000</v>
      </c>
      <c r="G41" s="25">
        <v>20000</v>
      </c>
    </row>
    <row r="42" ht="18.75" customHeight="1" spans="1:7">
      <c r="A42" s="26"/>
      <c r="B42" s="23" t="s">
        <v>1743</v>
      </c>
      <c r="C42" s="24" t="s">
        <v>500</v>
      </c>
      <c r="D42" s="24" t="s">
        <v>1744</v>
      </c>
      <c r="E42" s="25">
        <v>100000</v>
      </c>
      <c r="F42" s="25">
        <v>100000</v>
      </c>
      <c r="G42" s="25">
        <v>100000</v>
      </c>
    </row>
    <row r="43" ht="18.75" customHeight="1" spans="1:7">
      <c r="A43" s="26"/>
      <c r="B43" s="23" t="s">
        <v>1743</v>
      </c>
      <c r="C43" s="24" t="s">
        <v>502</v>
      </c>
      <c r="D43" s="24" t="s">
        <v>1744</v>
      </c>
      <c r="E43" s="25">
        <v>30000</v>
      </c>
      <c r="F43" s="25">
        <v>30000</v>
      </c>
      <c r="G43" s="25">
        <v>30000</v>
      </c>
    </row>
    <row r="44" ht="18.75" customHeight="1" spans="1:7">
      <c r="A44" s="26"/>
      <c r="B44" s="23" t="s">
        <v>1743</v>
      </c>
      <c r="C44" s="24" t="s">
        <v>505</v>
      </c>
      <c r="D44" s="24" t="s">
        <v>1744</v>
      </c>
      <c r="E44" s="25">
        <v>30000</v>
      </c>
      <c r="F44" s="25">
        <v>30000</v>
      </c>
      <c r="G44" s="25">
        <v>30000</v>
      </c>
    </row>
    <row r="45" ht="18.75" customHeight="1" spans="1:7">
      <c r="A45" s="26"/>
      <c r="B45" s="23" t="s">
        <v>1743</v>
      </c>
      <c r="C45" s="24" t="s">
        <v>508</v>
      </c>
      <c r="D45" s="24" t="s">
        <v>1744</v>
      </c>
      <c r="E45" s="25">
        <v>20000</v>
      </c>
      <c r="F45" s="25">
        <v>20000</v>
      </c>
      <c r="G45" s="25">
        <v>20000</v>
      </c>
    </row>
    <row r="46" ht="18.75" customHeight="1" spans="1:7">
      <c r="A46" s="26"/>
      <c r="B46" s="23" t="s">
        <v>1743</v>
      </c>
      <c r="C46" s="24" t="s">
        <v>510</v>
      </c>
      <c r="D46" s="24" t="s">
        <v>1744</v>
      </c>
      <c r="E46" s="25">
        <v>2000000</v>
      </c>
      <c r="F46" s="25">
        <v>2000000</v>
      </c>
      <c r="G46" s="25">
        <v>2000000</v>
      </c>
    </row>
    <row r="47" ht="18.75" customHeight="1" spans="1:7">
      <c r="A47" s="26"/>
      <c r="B47" s="23" t="s">
        <v>1743</v>
      </c>
      <c r="C47" s="24" t="s">
        <v>512</v>
      </c>
      <c r="D47" s="24" t="s">
        <v>1744</v>
      </c>
      <c r="E47" s="25">
        <v>10000</v>
      </c>
      <c r="F47" s="25">
        <v>10000</v>
      </c>
      <c r="G47" s="25">
        <v>10000</v>
      </c>
    </row>
    <row r="48" ht="18.75" customHeight="1" spans="1:7">
      <c r="A48" s="26"/>
      <c r="B48" s="23" t="s">
        <v>1743</v>
      </c>
      <c r="C48" s="24" t="s">
        <v>514</v>
      </c>
      <c r="D48" s="24" t="s">
        <v>1744</v>
      </c>
      <c r="E48" s="25">
        <v>10000</v>
      </c>
      <c r="F48" s="25">
        <v>10000</v>
      </c>
      <c r="G48" s="25">
        <v>10000</v>
      </c>
    </row>
    <row r="49" ht="38" customHeight="1" spans="1:7">
      <c r="A49" s="26"/>
      <c r="B49" s="23" t="s">
        <v>1743</v>
      </c>
      <c r="C49" s="24" t="s">
        <v>516</v>
      </c>
      <c r="D49" s="24" t="s">
        <v>1744</v>
      </c>
      <c r="E49" s="25">
        <v>10000</v>
      </c>
      <c r="F49" s="25">
        <v>10000</v>
      </c>
      <c r="G49" s="25">
        <v>10000</v>
      </c>
    </row>
    <row r="50" ht="33" customHeight="1" spans="1:7">
      <c r="A50" s="26"/>
      <c r="B50" s="23" t="s">
        <v>1743</v>
      </c>
      <c r="C50" s="24" t="s">
        <v>518</v>
      </c>
      <c r="D50" s="24" t="s">
        <v>1744</v>
      </c>
      <c r="E50" s="25">
        <v>20000</v>
      </c>
      <c r="F50" s="25">
        <v>20000</v>
      </c>
      <c r="G50" s="25">
        <v>20000</v>
      </c>
    </row>
    <row r="51" ht="18.75" customHeight="1" spans="1:7">
      <c r="A51" s="26"/>
      <c r="B51" s="23" t="s">
        <v>1743</v>
      </c>
      <c r="C51" s="24" t="s">
        <v>520</v>
      </c>
      <c r="D51" s="24" t="s">
        <v>1744</v>
      </c>
      <c r="E51" s="25">
        <v>115000</v>
      </c>
      <c r="F51" s="25">
        <v>115000</v>
      </c>
      <c r="G51" s="25">
        <v>115000</v>
      </c>
    </row>
    <row r="52" ht="42" customHeight="1" spans="1:7">
      <c r="A52" s="26"/>
      <c r="B52" s="23" t="s">
        <v>1743</v>
      </c>
      <c r="C52" s="24" t="s">
        <v>522</v>
      </c>
      <c r="D52" s="24" t="s">
        <v>1744</v>
      </c>
      <c r="E52" s="25">
        <v>250000</v>
      </c>
      <c r="F52" s="25">
        <v>250000</v>
      </c>
      <c r="G52" s="25">
        <v>250000</v>
      </c>
    </row>
    <row r="53" ht="18.75" customHeight="1" spans="1:7">
      <c r="A53" s="26"/>
      <c r="B53" s="23" t="s">
        <v>1743</v>
      </c>
      <c r="C53" s="24" t="s">
        <v>525</v>
      </c>
      <c r="D53" s="24" t="s">
        <v>1744</v>
      </c>
      <c r="E53" s="25">
        <v>92886</v>
      </c>
      <c r="F53" s="25">
        <v>92886</v>
      </c>
      <c r="G53" s="25">
        <v>92886</v>
      </c>
    </row>
    <row r="54" ht="30" customHeight="1" spans="1:7">
      <c r="A54" s="26"/>
      <c r="B54" s="23" t="s">
        <v>1743</v>
      </c>
      <c r="C54" s="24" t="s">
        <v>527</v>
      </c>
      <c r="D54" s="24" t="s">
        <v>1744</v>
      </c>
      <c r="E54" s="25">
        <v>144000</v>
      </c>
      <c r="F54" s="25">
        <v>144000</v>
      </c>
      <c r="G54" s="25">
        <v>144000</v>
      </c>
    </row>
    <row r="55" ht="18.75" customHeight="1" spans="1:7">
      <c r="A55" s="26"/>
      <c r="B55" s="23" t="s">
        <v>1743</v>
      </c>
      <c r="C55" s="24" t="s">
        <v>529</v>
      </c>
      <c r="D55" s="24" t="s">
        <v>1744</v>
      </c>
      <c r="E55" s="25">
        <v>290400</v>
      </c>
      <c r="F55" s="25">
        <v>290400</v>
      </c>
      <c r="G55" s="25">
        <v>290400</v>
      </c>
    </row>
    <row r="56" ht="31" customHeight="1" spans="1:7">
      <c r="A56" s="26"/>
      <c r="B56" s="23" t="s">
        <v>1743</v>
      </c>
      <c r="C56" s="24" t="s">
        <v>534</v>
      </c>
      <c r="D56" s="24" t="s">
        <v>1744</v>
      </c>
      <c r="E56" s="25">
        <v>350000</v>
      </c>
      <c r="F56" s="25">
        <v>350000</v>
      </c>
      <c r="G56" s="25">
        <v>350000</v>
      </c>
    </row>
    <row r="57" ht="18.75" customHeight="1" spans="1:7">
      <c r="A57" s="26"/>
      <c r="B57" s="23" t="s">
        <v>1743</v>
      </c>
      <c r="C57" s="24" t="s">
        <v>536</v>
      </c>
      <c r="D57" s="24" t="s">
        <v>1744</v>
      </c>
      <c r="E57" s="25">
        <v>400000</v>
      </c>
      <c r="F57" s="25">
        <v>400000</v>
      </c>
      <c r="G57" s="25">
        <v>400000</v>
      </c>
    </row>
    <row r="58" ht="18.75" customHeight="1" spans="1:7">
      <c r="A58" s="26"/>
      <c r="B58" s="23" t="s">
        <v>1743</v>
      </c>
      <c r="C58" s="24" t="s">
        <v>549</v>
      </c>
      <c r="D58" s="24" t="s">
        <v>1744</v>
      </c>
      <c r="E58" s="25">
        <v>320000</v>
      </c>
      <c r="F58" s="25">
        <v>320000</v>
      </c>
      <c r="G58" s="25">
        <v>320000</v>
      </c>
    </row>
    <row r="59" ht="18.75" customHeight="1" spans="1:7">
      <c r="A59" s="26"/>
      <c r="B59" s="23" t="s">
        <v>1743</v>
      </c>
      <c r="C59" s="24" t="s">
        <v>551</v>
      </c>
      <c r="D59" s="24" t="s">
        <v>1744</v>
      </c>
      <c r="E59" s="25">
        <v>10000</v>
      </c>
      <c r="F59" s="25">
        <v>10000</v>
      </c>
      <c r="G59" s="25">
        <v>10000</v>
      </c>
    </row>
    <row r="60" ht="18.75" customHeight="1" spans="1:7">
      <c r="A60" s="26"/>
      <c r="B60" s="23" t="s">
        <v>1743</v>
      </c>
      <c r="C60" s="24" t="s">
        <v>553</v>
      </c>
      <c r="D60" s="24" t="s">
        <v>1744</v>
      </c>
      <c r="E60" s="25">
        <v>160000</v>
      </c>
      <c r="F60" s="25">
        <v>160000</v>
      </c>
      <c r="G60" s="25">
        <v>160000</v>
      </c>
    </row>
    <row r="61" ht="18.75" customHeight="1" spans="1:7">
      <c r="A61" s="26"/>
      <c r="B61" s="23" t="s">
        <v>1743</v>
      </c>
      <c r="C61" s="24" t="s">
        <v>555</v>
      </c>
      <c r="D61" s="24" t="s">
        <v>1744</v>
      </c>
      <c r="E61" s="25">
        <v>8134</v>
      </c>
      <c r="F61" s="25">
        <v>8134</v>
      </c>
      <c r="G61" s="25">
        <v>8134</v>
      </c>
    </row>
    <row r="62" ht="39" customHeight="1" spans="1:7">
      <c r="A62" s="26"/>
      <c r="B62" s="23" t="s">
        <v>1745</v>
      </c>
      <c r="C62" s="24" t="s">
        <v>392</v>
      </c>
      <c r="D62" s="24" t="s">
        <v>1744</v>
      </c>
      <c r="E62" s="25">
        <v>50000</v>
      </c>
      <c r="F62" s="25">
        <v>50000</v>
      </c>
      <c r="G62" s="25">
        <v>50000</v>
      </c>
    </row>
    <row r="63" ht="18.75" customHeight="1" spans="1:7">
      <c r="A63" s="26"/>
      <c r="B63" s="23" t="s">
        <v>1745</v>
      </c>
      <c r="C63" s="24" t="s">
        <v>395</v>
      </c>
      <c r="D63" s="24" t="s">
        <v>1744</v>
      </c>
      <c r="E63" s="25">
        <v>20000</v>
      </c>
      <c r="F63" s="25">
        <v>20000</v>
      </c>
      <c r="G63" s="25">
        <v>20000</v>
      </c>
    </row>
    <row r="64" ht="35" customHeight="1" spans="1:7">
      <c r="A64" s="26"/>
      <c r="B64" s="23" t="s">
        <v>1745</v>
      </c>
      <c r="C64" s="24" t="s">
        <v>398</v>
      </c>
      <c r="D64" s="24" t="s">
        <v>1744</v>
      </c>
      <c r="E64" s="25">
        <v>100000</v>
      </c>
      <c r="F64" s="25">
        <v>100000</v>
      </c>
      <c r="G64" s="25">
        <v>100000</v>
      </c>
    </row>
    <row r="65" ht="18.75" customHeight="1" spans="1:7">
      <c r="A65" s="26"/>
      <c r="B65" s="23" t="s">
        <v>1745</v>
      </c>
      <c r="C65" s="24" t="s">
        <v>402</v>
      </c>
      <c r="D65" s="24" t="s">
        <v>1744</v>
      </c>
      <c r="E65" s="25">
        <v>224000</v>
      </c>
      <c r="F65" s="25">
        <v>224000</v>
      </c>
      <c r="G65" s="25">
        <v>224000</v>
      </c>
    </row>
    <row r="66" ht="18.75" customHeight="1" spans="1:7">
      <c r="A66" s="26"/>
      <c r="B66" s="23" t="s">
        <v>1745</v>
      </c>
      <c r="C66" s="24" t="s">
        <v>427</v>
      </c>
      <c r="D66" s="24" t="s">
        <v>1744</v>
      </c>
      <c r="E66" s="25">
        <v>6400</v>
      </c>
      <c r="F66" s="25">
        <v>6400</v>
      </c>
      <c r="G66" s="25">
        <v>6400</v>
      </c>
    </row>
    <row r="67" ht="18.75" customHeight="1" spans="1:7">
      <c r="A67" s="26"/>
      <c r="B67" s="23" t="s">
        <v>1745</v>
      </c>
      <c r="C67" s="24" t="s">
        <v>538</v>
      </c>
      <c r="D67" s="24" t="s">
        <v>1744</v>
      </c>
      <c r="E67" s="25">
        <v>30000</v>
      </c>
      <c r="F67" s="25">
        <v>30000</v>
      </c>
      <c r="G67" s="25">
        <v>30000</v>
      </c>
    </row>
    <row r="68" ht="18.75" customHeight="1" spans="1:7">
      <c r="A68" s="26"/>
      <c r="B68" s="23" t="s">
        <v>1746</v>
      </c>
      <c r="C68" s="24" t="s">
        <v>442</v>
      </c>
      <c r="D68" s="24" t="s">
        <v>1744</v>
      </c>
      <c r="E68" s="25">
        <v>600000</v>
      </c>
      <c r="F68" s="25">
        <v>600000</v>
      </c>
      <c r="G68" s="25">
        <v>600000</v>
      </c>
    </row>
    <row r="69" ht="18.75" customHeight="1" spans="1:7">
      <c r="A69" s="27"/>
      <c r="B69" s="23" t="s">
        <v>1746</v>
      </c>
      <c r="C69" s="24" t="s">
        <v>532</v>
      </c>
      <c r="D69" s="24" t="s">
        <v>1744</v>
      </c>
      <c r="E69" s="25">
        <v>10000</v>
      </c>
      <c r="F69" s="25">
        <v>10000</v>
      </c>
      <c r="G69" s="25">
        <v>10000</v>
      </c>
    </row>
    <row r="70" ht="18.75" customHeight="1" spans="1:7">
      <c r="A70" s="28" t="s">
        <v>57</v>
      </c>
      <c r="B70" s="29"/>
      <c r="C70" s="29"/>
      <c r="D70" s="30"/>
      <c r="E70" s="31">
        <f t="shared" ref="E70:G70" si="0">SUM(E9:E69)</f>
        <v>13689000</v>
      </c>
      <c r="F70" s="31">
        <f t="shared" si="0"/>
        <v>13689000</v>
      </c>
      <c r="G70" s="31">
        <f t="shared" si="0"/>
        <v>13689000</v>
      </c>
    </row>
  </sheetData>
  <mergeCells count="12">
    <mergeCell ref="A3:G3"/>
    <mergeCell ref="A4:D4"/>
    <mergeCell ref="E5:G5"/>
    <mergeCell ref="A70:D70"/>
    <mergeCell ref="A5:A7"/>
    <mergeCell ref="A9:A69"/>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ignoredErrors>
    <ignoredError sqref="E70:G70"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15" sqref="D15"/>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5" t="s">
        <v>53</v>
      </c>
    </row>
    <row r="3" ht="41.25" customHeight="1" spans="1:1">
      <c r="A3" s="45" t="str">
        <f>"2025"&amp;"年部门收入预算表"</f>
        <v>2025年部门收入预算表</v>
      </c>
    </row>
    <row r="4" ht="17.25" customHeight="1" spans="1:19">
      <c r="A4" s="48" t="s">
        <v>54</v>
      </c>
      <c r="S4" s="50" t="s">
        <v>2</v>
      </c>
    </row>
    <row r="5" ht="21.75" customHeight="1" spans="1:19">
      <c r="A5" s="274" t="s">
        <v>55</v>
      </c>
      <c r="B5" s="275" t="s">
        <v>56</v>
      </c>
      <c r="C5" s="275" t="s">
        <v>57</v>
      </c>
      <c r="D5" s="276" t="s">
        <v>58</v>
      </c>
      <c r="E5" s="276"/>
      <c r="F5" s="276"/>
      <c r="G5" s="276"/>
      <c r="H5" s="276"/>
      <c r="I5" s="160"/>
      <c r="J5" s="276"/>
      <c r="K5" s="276"/>
      <c r="L5" s="276"/>
      <c r="M5" s="276"/>
      <c r="N5" s="283"/>
      <c r="O5" s="276" t="s">
        <v>46</v>
      </c>
      <c r="P5" s="276"/>
      <c r="Q5" s="276"/>
      <c r="R5" s="276"/>
      <c r="S5" s="283"/>
    </row>
    <row r="6" ht="27" customHeight="1" spans="1:19">
      <c r="A6" s="277"/>
      <c r="B6" s="278"/>
      <c r="C6" s="278"/>
      <c r="D6" s="278" t="s">
        <v>59</v>
      </c>
      <c r="E6" s="278" t="s">
        <v>60</v>
      </c>
      <c r="F6" s="278" t="s">
        <v>61</v>
      </c>
      <c r="G6" s="278" t="s">
        <v>62</v>
      </c>
      <c r="H6" s="278" t="s">
        <v>63</v>
      </c>
      <c r="I6" s="284" t="s">
        <v>64</v>
      </c>
      <c r="J6" s="285"/>
      <c r="K6" s="285"/>
      <c r="L6" s="285"/>
      <c r="M6" s="285"/>
      <c r="N6" s="286"/>
      <c r="O6" s="278" t="s">
        <v>59</v>
      </c>
      <c r="P6" s="278" t="s">
        <v>60</v>
      </c>
      <c r="Q6" s="278" t="s">
        <v>61</v>
      </c>
      <c r="R6" s="278" t="s">
        <v>62</v>
      </c>
      <c r="S6" s="278" t="s">
        <v>65</v>
      </c>
    </row>
    <row r="7" ht="30" customHeight="1" spans="1:19">
      <c r="A7" s="279"/>
      <c r="B7" s="280"/>
      <c r="C7" s="281"/>
      <c r="D7" s="281"/>
      <c r="E7" s="281"/>
      <c r="F7" s="281"/>
      <c r="G7" s="281"/>
      <c r="H7" s="281"/>
      <c r="I7" s="71" t="s">
        <v>59</v>
      </c>
      <c r="J7" s="286" t="s">
        <v>66</v>
      </c>
      <c r="K7" s="286" t="s">
        <v>67</v>
      </c>
      <c r="L7" s="286" t="s">
        <v>68</v>
      </c>
      <c r="M7" s="286" t="s">
        <v>69</v>
      </c>
      <c r="N7" s="286" t="s">
        <v>70</v>
      </c>
      <c r="O7" s="287"/>
      <c r="P7" s="287"/>
      <c r="Q7" s="287"/>
      <c r="R7" s="287"/>
      <c r="S7" s="281"/>
    </row>
    <row r="8" ht="15" customHeight="1" spans="1:19">
      <c r="A8" s="61">
        <v>1</v>
      </c>
      <c r="B8" s="61">
        <v>2</v>
      </c>
      <c r="C8" s="61">
        <v>3</v>
      </c>
      <c r="D8" s="61">
        <v>4</v>
      </c>
      <c r="E8" s="61">
        <v>5</v>
      </c>
      <c r="F8" s="61">
        <v>6</v>
      </c>
      <c r="G8" s="61">
        <v>7</v>
      </c>
      <c r="H8" s="61">
        <v>8</v>
      </c>
      <c r="I8" s="71">
        <v>9</v>
      </c>
      <c r="J8" s="61">
        <v>10</v>
      </c>
      <c r="K8" s="61">
        <v>11</v>
      </c>
      <c r="L8" s="61">
        <v>12</v>
      </c>
      <c r="M8" s="61">
        <v>13</v>
      </c>
      <c r="N8" s="61">
        <v>14</v>
      </c>
      <c r="O8" s="61">
        <v>15</v>
      </c>
      <c r="P8" s="61">
        <v>16</v>
      </c>
      <c r="Q8" s="61">
        <v>17</v>
      </c>
      <c r="R8" s="61">
        <v>18</v>
      </c>
      <c r="S8" s="61">
        <v>19</v>
      </c>
    </row>
    <row r="9" ht="18" customHeight="1" spans="1:19">
      <c r="A9" s="282" t="s">
        <v>71</v>
      </c>
      <c r="B9" s="282" t="s">
        <v>72</v>
      </c>
      <c r="C9" s="193">
        <v>58465910.42</v>
      </c>
      <c r="D9" s="193">
        <v>58465910.42</v>
      </c>
      <c r="E9" s="193">
        <v>57498628.42</v>
      </c>
      <c r="F9" s="193"/>
      <c r="G9" s="193"/>
      <c r="H9" s="193"/>
      <c r="I9" s="193">
        <v>967282</v>
      </c>
      <c r="J9" s="193"/>
      <c r="K9" s="193"/>
      <c r="L9" s="193">
        <v>967282</v>
      </c>
      <c r="M9" s="193"/>
      <c r="N9" s="193"/>
      <c r="O9" s="193"/>
      <c r="P9" s="193"/>
      <c r="Q9" s="193"/>
      <c r="R9" s="288"/>
      <c r="S9" s="289"/>
    </row>
    <row r="10" ht="18" customHeight="1" spans="1:19">
      <c r="A10" s="51" t="s">
        <v>57</v>
      </c>
      <c r="B10" s="228"/>
      <c r="C10" s="81">
        <f>C9</f>
        <v>58465910.42</v>
      </c>
      <c r="D10" s="81">
        <f t="shared" ref="D10:L10" si="0">D9</f>
        <v>58465910.42</v>
      </c>
      <c r="E10" s="81">
        <f t="shared" si="0"/>
        <v>57498628.42</v>
      </c>
      <c r="F10" s="81">
        <f t="shared" si="0"/>
        <v>0</v>
      </c>
      <c r="G10" s="81">
        <f t="shared" si="0"/>
        <v>0</v>
      </c>
      <c r="H10" s="81">
        <f t="shared" si="0"/>
        <v>0</v>
      </c>
      <c r="I10" s="81">
        <f t="shared" si="0"/>
        <v>967282</v>
      </c>
      <c r="J10" s="81">
        <f t="shared" si="0"/>
        <v>0</v>
      </c>
      <c r="K10" s="81">
        <f t="shared" si="0"/>
        <v>0</v>
      </c>
      <c r="L10" s="81">
        <f t="shared" si="0"/>
        <v>967282</v>
      </c>
      <c r="M10" s="81"/>
      <c r="N10" s="81"/>
      <c r="O10" s="81"/>
      <c r="P10" s="81"/>
      <c r="Q10" s="81"/>
      <c r="R10" s="81"/>
      <c r="S10" s="81"/>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ignoredErrors>
    <ignoredError sqref="A9"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11"/>
  <sheetViews>
    <sheetView showGridLines="0" showZeros="0" workbookViewId="0">
      <pane ySplit="1" topLeftCell="A36" activePane="bottomLeft" state="frozen"/>
      <selection/>
      <selection pane="bottomLeft" activeCell="E16" sqref="E16"/>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50" t="s">
        <v>73</v>
      </c>
    </row>
    <row r="3" ht="41.25" customHeight="1" spans="1:1">
      <c r="A3" s="45" t="str">
        <f>"2025"&amp;"年部门支出预算表"</f>
        <v>2025年部门支出预算表</v>
      </c>
    </row>
    <row r="4" ht="17.25" customHeight="1" spans="1:15">
      <c r="A4" s="48" t="s">
        <v>1</v>
      </c>
      <c r="O4" s="50" t="s">
        <v>2</v>
      </c>
    </row>
    <row r="5" ht="27" customHeight="1" spans="1:15">
      <c r="A5" s="257" t="s">
        <v>74</v>
      </c>
      <c r="B5" s="257" t="s">
        <v>75</v>
      </c>
      <c r="C5" s="257" t="s">
        <v>57</v>
      </c>
      <c r="D5" s="258" t="s">
        <v>60</v>
      </c>
      <c r="E5" s="259"/>
      <c r="F5" s="260"/>
      <c r="G5" s="261" t="s">
        <v>61</v>
      </c>
      <c r="H5" s="261" t="s">
        <v>62</v>
      </c>
      <c r="I5" s="261" t="s">
        <v>76</v>
      </c>
      <c r="J5" s="258" t="s">
        <v>64</v>
      </c>
      <c r="K5" s="259"/>
      <c r="L5" s="259"/>
      <c r="M5" s="259"/>
      <c r="N5" s="271"/>
      <c r="O5" s="272"/>
    </row>
    <row r="6" ht="42" customHeight="1" spans="1:15">
      <c r="A6" s="262"/>
      <c r="B6" s="262"/>
      <c r="C6" s="263"/>
      <c r="D6" s="264" t="s">
        <v>59</v>
      </c>
      <c r="E6" s="264" t="s">
        <v>77</v>
      </c>
      <c r="F6" s="264" t="s">
        <v>78</v>
      </c>
      <c r="G6" s="263"/>
      <c r="H6" s="263"/>
      <c r="I6" s="262"/>
      <c r="J6" s="264" t="s">
        <v>59</v>
      </c>
      <c r="K6" s="248" t="s">
        <v>79</v>
      </c>
      <c r="L6" s="248" t="s">
        <v>80</v>
      </c>
      <c r="M6" s="248" t="s">
        <v>81</v>
      </c>
      <c r="N6" s="248" t="s">
        <v>82</v>
      </c>
      <c r="O6" s="248" t="s">
        <v>83</v>
      </c>
    </row>
    <row r="7" ht="18" customHeight="1" spans="1:15">
      <c r="A7" s="54" t="s">
        <v>84</v>
      </c>
      <c r="B7" s="54" t="s">
        <v>85</v>
      </c>
      <c r="C7" s="54" t="s">
        <v>86</v>
      </c>
      <c r="D7" s="58" t="s">
        <v>87</v>
      </c>
      <c r="E7" s="58" t="s">
        <v>88</v>
      </c>
      <c r="F7" s="58" t="s">
        <v>89</v>
      </c>
      <c r="G7" s="58" t="s">
        <v>90</v>
      </c>
      <c r="H7" s="58" t="s">
        <v>91</v>
      </c>
      <c r="I7" s="58" t="s">
        <v>92</v>
      </c>
      <c r="J7" s="58" t="s">
        <v>93</v>
      </c>
      <c r="K7" s="58" t="s">
        <v>94</v>
      </c>
      <c r="L7" s="58" t="s">
        <v>95</v>
      </c>
      <c r="M7" s="58" t="s">
        <v>96</v>
      </c>
      <c r="N7" s="54" t="s">
        <v>97</v>
      </c>
      <c r="O7" s="58" t="s">
        <v>98</v>
      </c>
    </row>
    <row r="8" ht="21" customHeight="1" spans="1:15">
      <c r="A8" s="265">
        <v>201</v>
      </c>
      <c r="B8" s="266" t="s">
        <v>99</v>
      </c>
      <c r="C8" s="124">
        <v>21359764.82</v>
      </c>
      <c r="D8" s="193">
        <v>20405482.82</v>
      </c>
      <c r="E8" s="193">
        <v>16075482.82</v>
      </c>
      <c r="F8" s="193">
        <v>4330000</v>
      </c>
      <c r="G8" s="193"/>
      <c r="H8" s="193"/>
      <c r="I8" s="193"/>
      <c r="J8" s="193">
        <v>954282</v>
      </c>
      <c r="K8" s="193"/>
      <c r="L8" s="193"/>
      <c r="M8" s="193">
        <v>954282</v>
      </c>
      <c r="N8" s="124"/>
      <c r="O8" s="124"/>
    </row>
    <row r="9" ht="21" customHeight="1" spans="1:15">
      <c r="A9" s="267">
        <v>20101</v>
      </c>
      <c r="B9" s="268" t="s">
        <v>100</v>
      </c>
      <c r="C9" s="124">
        <v>870000</v>
      </c>
      <c r="D9" s="193">
        <v>870000</v>
      </c>
      <c r="E9" s="193"/>
      <c r="F9" s="193">
        <v>870000</v>
      </c>
      <c r="G9" s="193"/>
      <c r="H9" s="193"/>
      <c r="I9" s="193"/>
      <c r="J9" s="193"/>
      <c r="K9" s="193"/>
      <c r="L9" s="193"/>
      <c r="M9" s="193"/>
      <c r="N9" s="124"/>
      <c r="O9" s="124"/>
    </row>
    <row r="10" ht="21" customHeight="1" spans="1:15">
      <c r="A10" s="269">
        <v>2010108</v>
      </c>
      <c r="B10" s="270" t="s">
        <v>101</v>
      </c>
      <c r="C10" s="124">
        <v>870000</v>
      </c>
      <c r="D10" s="193">
        <v>870000</v>
      </c>
      <c r="E10" s="193"/>
      <c r="F10" s="193">
        <v>870000</v>
      </c>
      <c r="G10" s="193"/>
      <c r="H10" s="193"/>
      <c r="I10" s="193"/>
      <c r="J10" s="193"/>
      <c r="K10" s="193"/>
      <c r="L10" s="193"/>
      <c r="M10" s="193"/>
      <c r="N10" s="124"/>
      <c r="O10" s="124"/>
    </row>
    <row r="11" ht="21" customHeight="1" spans="1:15">
      <c r="A11" s="267">
        <v>20102</v>
      </c>
      <c r="B11" s="268" t="s">
        <v>102</v>
      </c>
      <c r="C11" s="124">
        <v>10000</v>
      </c>
      <c r="D11" s="193">
        <v>10000</v>
      </c>
      <c r="E11" s="193"/>
      <c r="F11" s="193">
        <v>10000</v>
      </c>
      <c r="G11" s="193"/>
      <c r="H11" s="193"/>
      <c r="I11" s="193"/>
      <c r="J11" s="193"/>
      <c r="K11" s="193"/>
      <c r="L11" s="193"/>
      <c r="M11" s="193"/>
      <c r="N11" s="124"/>
      <c r="O11" s="124"/>
    </row>
    <row r="12" ht="21" customHeight="1" spans="1:15">
      <c r="A12" s="269">
        <v>2010206</v>
      </c>
      <c r="B12" s="270" t="s">
        <v>103</v>
      </c>
      <c r="C12" s="124">
        <v>10000</v>
      </c>
      <c r="D12" s="193">
        <v>10000</v>
      </c>
      <c r="E12" s="193"/>
      <c r="F12" s="193">
        <v>10000</v>
      </c>
      <c r="G12" s="193"/>
      <c r="H12" s="193"/>
      <c r="I12" s="193"/>
      <c r="J12" s="193"/>
      <c r="K12" s="193"/>
      <c r="L12" s="193"/>
      <c r="M12" s="193"/>
      <c r="N12" s="124"/>
      <c r="O12" s="124"/>
    </row>
    <row r="13" ht="21" customHeight="1" spans="1:15">
      <c r="A13" s="267">
        <v>20103</v>
      </c>
      <c r="B13" s="268" t="s">
        <v>104</v>
      </c>
      <c r="C13" s="124">
        <v>19809504.82</v>
      </c>
      <c r="D13" s="193">
        <v>18855222.82</v>
      </c>
      <c r="E13" s="193">
        <v>15735222.82</v>
      </c>
      <c r="F13" s="193">
        <v>3120000</v>
      </c>
      <c r="G13" s="193"/>
      <c r="H13" s="193"/>
      <c r="I13" s="193"/>
      <c r="J13" s="193">
        <v>954282</v>
      </c>
      <c r="K13" s="193"/>
      <c r="L13" s="193"/>
      <c r="M13" s="193">
        <v>954282</v>
      </c>
      <c r="N13" s="124"/>
      <c r="O13" s="124"/>
    </row>
    <row r="14" ht="21" customHeight="1" spans="1:15">
      <c r="A14" s="269">
        <v>2010301</v>
      </c>
      <c r="B14" s="270" t="s">
        <v>105</v>
      </c>
      <c r="C14" s="124">
        <v>15735222.82</v>
      </c>
      <c r="D14" s="193">
        <v>15735222.82</v>
      </c>
      <c r="E14" s="193">
        <v>15735222.82</v>
      </c>
      <c r="F14" s="193"/>
      <c r="G14" s="193"/>
      <c r="H14" s="193"/>
      <c r="I14" s="193"/>
      <c r="J14" s="193"/>
      <c r="K14" s="193"/>
      <c r="L14" s="193"/>
      <c r="M14" s="193"/>
      <c r="N14" s="124"/>
      <c r="O14" s="124"/>
    </row>
    <row r="15" ht="21" customHeight="1" spans="1:15">
      <c r="A15" s="269">
        <v>2010302</v>
      </c>
      <c r="B15" s="270" t="s">
        <v>106</v>
      </c>
      <c r="C15" s="124">
        <v>3120000</v>
      </c>
      <c r="D15" s="193">
        <v>3120000</v>
      </c>
      <c r="E15" s="193"/>
      <c r="F15" s="193">
        <v>3120000</v>
      </c>
      <c r="G15" s="193"/>
      <c r="H15" s="193"/>
      <c r="I15" s="193"/>
      <c r="J15" s="193"/>
      <c r="K15" s="193"/>
      <c r="L15" s="193"/>
      <c r="M15" s="193"/>
      <c r="N15" s="124"/>
      <c r="O15" s="124"/>
    </row>
    <row r="16" ht="21" customHeight="1" spans="1:15">
      <c r="A16" s="269">
        <v>2010399</v>
      </c>
      <c r="B16" s="270" t="s">
        <v>107</v>
      </c>
      <c r="C16" s="124">
        <v>954282</v>
      </c>
      <c r="D16" s="193"/>
      <c r="E16" s="193"/>
      <c r="F16" s="193"/>
      <c r="G16" s="193"/>
      <c r="H16" s="193"/>
      <c r="I16" s="193"/>
      <c r="J16" s="193">
        <v>954282</v>
      </c>
      <c r="K16" s="193"/>
      <c r="L16" s="193"/>
      <c r="M16" s="193">
        <v>954282</v>
      </c>
      <c r="N16" s="124"/>
      <c r="O16" s="124"/>
    </row>
    <row r="17" ht="21" customHeight="1" spans="1:15">
      <c r="A17" s="267">
        <v>20105</v>
      </c>
      <c r="B17" s="268" t="s">
        <v>108</v>
      </c>
      <c r="C17" s="124">
        <v>333460</v>
      </c>
      <c r="D17" s="193">
        <v>333460</v>
      </c>
      <c r="E17" s="193">
        <v>263460</v>
      </c>
      <c r="F17" s="193">
        <v>70000</v>
      </c>
      <c r="G17" s="193"/>
      <c r="H17" s="193"/>
      <c r="I17" s="193"/>
      <c r="J17" s="193"/>
      <c r="K17" s="193"/>
      <c r="L17" s="193"/>
      <c r="M17" s="193"/>
      <c r="N17" s="124"/>
      <c r="O17" s="124"/>
    </row>
    <row r="18" ht="21" customHeight="1" spans="1:15">
      <c r="A18" s="269">
        <v>2010508</v>
      </c>
      <c r="B18" s="270" t="s">
        <v>109</v>
      </c>
      <c r="C18" s="124">
        <v>70000</v>
      </c>
      <c r="D18" s="193">
        <v>70000</v>
      </c>
      <c r="E18" s="193"/>
      <c r="F18" s="193">
        <v>70000</v>
      </c>
      <c r="G18" s="193"/>
      <c r="H18" s="193"/>
      <c r="I18" s="193"/>
      <c r="J18" s="193"/>
      <c r="K18" s="193"/>
      <c r="L18" s="193"/>
      <c r="M18" s="193"/>
      <c r="N18" s="124"/>
      <c r="O18" s="124"/>
    </row>
    <row r="19" ht="21" customHeight="1" spans="1:15">
      <c r="A19" s="269">
        <v>2010599</v>
      </c>
      <c r="B19" s="270" t="s">
        <v>110</v>
      </c>
      <c r="C19" s="124">
        <v>263460</v>
      </c>
      <c r="D19" s="193">
        <v>263460</v>
      </c>
      <c r="E19" s="193">
        <v>263460</v>
      </c>
      <c r="F19" s="193"/>
      <c r="G19" s="193"/>
      <c r="H19" s="193"/>
      <c r="I19" s="193"/>
      <c r="J19" s="193"/>
      <c r="K19" s="193"/>
      <c r="L19" s="193"/>
      <c r="M19" s="193"/>
      <c r="N19" s="124"/>
      <c r="O19" s="124"/>
    </row>
    <row r="20" ht="21" customHeight="1" spans="1:15">
      <c r="A20" s="267">
        <v>20129</v>
      </c>
      <c r="B20" s="268" t="s">
        <v>111</v>
      </c>
      <c r="C20" s="124">
        <v>106800</v>
      </c>
      <c r="D20" s="193">
        <v>106800</v>
      </c>
      <c r="E20" s="193">
        <v>76800</v>
      </c>
      <c r="F20" s="193">
        <v>30000</v>
      </c>
      <c r="G20" s="193"/>
      <c r="H20" s="193"/>
      <c r="I20" s="193"/>
      <c r="J20" s="193"/>
      <c r="K20" s="193"/>
      <c r="L20" s="193"/>
      <c r="M20" s="193"/>
      <c r="N20" s="124"/>
      <c r="O20" s="124"/>
    </row>
    <row r="21" ht="21" customHeight="1" spans="1:15">
      <c r="A21" s="269">
        <v>2012999</v>
      </c>
      <c r="B21" s="270" t="s">
        <v>112</v>
      </c>
      <c r="C21" s="124">
        <v>106800</v>
      </c>
      <c r="D21" s="193">
        <v>106800</v>
      </c>
      <c r="E21" s="193">
        <v>76800</v>
      </c>
      <c r="F21" s="193">
        <v>30000</v>
      </c>
      <c r="G21" s="193"/>
      <c r="H21" s="193"/>
      <c r="I21" s="193"/>
      <c r="J21" s="193"/>
      <c r="K21" s="193"/>
      <c r="L21" s="193"/>
      <c r="M21" s="193"/>
      <c r="N21" s="124"/>
      <c r="O21" s="124"/>
    </row>
    <row r="22" ht="21" customHeight="1" spans="1:15">
      <c r="A22" s="267">
        <v>20131</v>
      </c>
      <c r="B22" s="268" t="s">
        <v>113</v>
      </c>
      <c r="C22" s="124">
        <v>180000</v>
      </c>
      <c r="D22" s="193">
        <v>180000</v>
      </c>
      <c r="E22" s="193"/>
      <c r="F22" s="193">
        <v>180000</v>
      </c>
      <c r="G22" s="193"/>
      <c r="H22" s="193"/>
      <c r="I22" s="193"/>
      <c r="J22" s="193"/>
      <c r="K22" s="193"/>
      <c r="L22" s="193"/>
      <c r="M22" s="193"/>
      <c r="N22" s="124"/>
      <c r="O22" s="124"/>
    </row>
    <row r="23" ht="21" customHeight="1" spans="1:15">
      <c r="A23" s="269">
        <v>2013102</v>
      </c>
      <c r="B23" s="270" t="s">
        <v>106</v>
      </c>
      <c r="C23" s="124">
        <v>180000</v>
      </c>
      <c r="D23" s="193">
        <v>180000</v>
      </c>
      <c r="E23" s="193"/>
      <c r="F23" s="193">
        <v>180000</v>
      </c>
      <c r="G23" s="193"/>
      <c r="H23" s="193"/>
      <c r="I23" s="193"/>
      <c r="J23" s="193"/>
      <c r="K23" s="193"/>
      <c r="L23" s="193"/>
      <c r="M23" s="193"/>
      <c r="N23" s="124"/>
      <c r="O23" s="124"/>
    </row>
    <row r="24" ht="21" customHeight="1" spans="1:15">
      <c r="A24" s="267">
        <v>20134</v>
      </c>
      <c r="B24" s="268" t="s">
        <v>114</v>
      </c>
      <c r="C24" s="124">
        <v>10000</v>
      </c>
      <c r="D24" s="193">
        <v>10000</v>
      </c>
      <c r="E24" s="193"/>
      <c r="F24" s="193">
        <v>10000</v>
      </c>
      <c r="G24" s="193"/>
      <c r="H24" s="193"/>
      <c r="I24" s="193"/>
      <c r="J24" s="193"/>
      <c r="K24" s="193"/>
      <c r="L24" s="193"/>
      <c r="M24" s="193"/>
      <c r="N24" s="124"/>
      <c r="O24" s="124"/>
    </row>
    <row r="25" ht="21" customHeight="1" spans="1:15">
      <c r="A25" s="269">
        <v>2013402</v>
      </c>
      <c r="B25" s="270" t="s">
        <v>106</v>
      </c>
      <c r="C25" s="124">
        <v>10000</v>
      </c>
      <c r="D25" s="193">
        <v>10000</v>
      </c>
      <c r="E25" s="193"/>
      <c r="F25" s="193">
        <v>10000</v>
      </c>
      <c r="G25" s="193"/>
      <c r="H25" s="193"/>
      <c r="I25" s="193"/>
      <c r="J25" s="193"/>
      <c r="K25" s="193"/>
      <c r="L25" s="193"/>
      <c r="M25" s="193"/>
      <c r="N25" s="124"/>
      <c r="O25" s="124"/>
    </row>
    <row r="26" ht="21" customHeight="1" spans="1:15">
      <c r="A26" s="267">
        <v>20199</v>
      </c>
      <c r="B26" s="268" t="s">
        <v>115</v>
      </c>
      <c r="C26" s="124">
        <v>40000</v>
      </c>
      <c r="D26" s="193">
        <v>40000</v>
      </c>
      <c r="E26" s="193"/>
      <c r="F26" s="193">
        <v>40000</v>
      </c>
      <c r="G26" s="193"/>
      <c r="H26" s="193"/>
      <c r="I26" s="193"/>
      <c r="J26" s="193"/>
      <c r="K26" s="193"/>
      <c r="L26" s="193"/>
      <c r="M26" s="193"/>
      <c r="N26" s="124"/>
      <c r="O26" s="124"/>
    </row>
    <row r="27" ht="21" customHeight="1" spans="1:15">
      <c r="A27" s="269">
        <v>2019999</v>
      </c>
      <c r="B27" s="270" t="s">
        <v>115</v>
      </c>
      <c r="C27" s="124">
        <v>40000</v>
      </c>
      <c r="D27" s="193">
        <v>40000</v>
      </c>
      <c r="E27" s="193"/>
      <c r="F27" s="193">
        <v>40000</v>
      </c>
      <c r="G27" s="193"/>
      <c r="H27" s="193"/>
      <c r="I27" s="193"/>
      <c r="J27" s="193"/>
      <c r="K27" s="193"/>
      <c r="L27" s="193"/>
      <c r="M27" s="193"/>
      <c r="N27" s="124"/>
      <c r="O27" s="124"/>
    </row>
    <row r="28" ht="21" customHeight="1" spans="1:15">
      <c r="A28" s="265">
        <v>203</v>
      </c>
      <c r="B28" s="266" t="s">
        <v>116</v>
      </c>
      <c r="C28" s="124">
        <v>30000</v>
      </c>
      <c r="D28" s="193">
        <v>30000</v>
      </c>
      <c r="E28" s="193"/>
      <c r="F28" s="193">
        <v>30000</v>
      </c>
      <c r="G28" s="193"/>
      <c r="H28" s="193"/>
      <c r="I28" s="193"/>
      <c r="J28" s="193"/>
      <c r="K28" s="193"/>
      <c r="L28" s="193"/>
      <c r="M28" s="193"/>
      <c r="N28" s="124"/>
      <c r="O28" s="124"/>
    </row>
    <row r="29" ht="21" customHeight="1" spans="1:15">
      <c r="A29" s="267">
        <v>20306</v>
      </c>
      <c r="B29" s="268" t="s">
        <v>117</v>
      </c>
      <c r="C29" s="124">
        <v>30000</v>
      </c>
      <c r="D29" s="193">
        <v>30000</v>
      </c>
      <c r="E29" s="193"/>
      <c r="F29" s="193">
        <v>30000</v>
      </c>
      <c r="G29" s="193"/>
      <c r="H29" s="193"/>
      <c r="I29" s="193"/>
      <c r="J29" s="193"/>
      <c r="K29" s="193"/>
      <c r="L29" s="193"/>
      <c r="M29" s="193"/>
      <c r="N29" s="124"/>
      <c r="O29" s="124"/>
    </row>
    <row r="30" ht="21" customHeight="1" spans="1:15">
      <c r="A30" s="269">
        <v>2030607</v>
      </c>
      <c r="B30" s="270" t="s">
        <v>118</v>
      </c>
      <c r="C30" s="124">
        <v>30000</v>
      </c>
      <c r="D30" s="193">
        <v>30000</v>
      </c>
      <c r="E30" s="193"/>
      <c r="F30" s="193">
        <v>30000</v>
      </c>
      <c r="G30" s="193"/>
      <c r="H30" s="193"/>
      <c r="I30" s="193"/>
      <c r="J30" s="193"/>
      <c r="K30" s="193"/>
      <c r="L30" s="193"/>
      <c r="M30" s="193"/>
      <c r="N30" s="124"/>
      <c r="O30" s="124"/>
    </row>
    <row r="31" ht="21" customHeight="1" spans="1:15">
      <c r="A31" s="265">
        <v>204</v>
      </c>
      <c r="B31" s="266" t="s">
        <v>119</v>
      </c>
      <c r="C31" s="124">
        <v>3000</v>
      </c>
      <c r="D31" s="193"/>
      <c r="E31" s="193"/>
      <c r="F31" s="193"/>
      <c r="G31" s="193"/>
      <c r="H31" s="193"/>
      <c r="I31" s="193"/>
      <c r="J31" s="193">
        <v>3000</v>
      </c>
      <c r="K31" s="193"/>
      <c r="L31" s="193"/>
      <c r="M31" s="193">
        <v>3000</v>
      </c>
      <c r="N31" s="124"/>
      <c r="O31" s="124"/>
    </row>
    <row r="32" ht="21" customHeight="1" spans="1:15">
      <c r="A32" s="267">
        <v>20499</v>
      </c>
      <c r="B32" s="268" t="s">
        <v>120</v>
      </c>
      <c r="C32" s="124">
        <v>3000</v>
      </c>
      <c r="D32" s="193"/>
      <c r="E32" s="193"/>
      <c r="F32" s="193"/>
      <c r="G32" s="193"/>
      <c r="H32" s="193"/>
      <c r="I32" s="193"/>
      <c r="J32" s="193">
        <v>3000</v>
      </c>
      <c r="K32" s="193"/>
      <c r="L32" s="193"/>
      <c r="M32" s="193">
        <v>3000</v>
      </c>
      <c r="N32" s="124"/>
      <c r="O32" s="124"/>
    </row>
    <row r="33" ht="21" customHeight="1" spans="1:15">
      <c r="A33" s="269">
        <v>2049999</v>
      </c>
      <c r="B33" s="270" t="s">
        <v>120</v>
      </c>
      <c r="C33" s="124">
        <v>3000</v>
      </c>
      <c r="D33" s="193"/>
      <c r="E33" s="193"/>
      <c r="F33" s="193"/>
      <c r="G33" s="193"/>
      <c r="H33" s="193"/>
      <c r="I33" s="193"/>
      <c r="J33" s="193">
        <v>3000</v>
      </c>
      <c r="K33" s="193"/>
      <c r="L33" s="193"/>
      <c r="M33" s="193">
        <v>3000</v>
      </c>
      <c r="N33" s="124"/>
      <c r="O33" s="124"/>
    </row>
    <row r="34" ht="21" customHeight="1" spans="1:15">
      <c r="A34" s="265">
        <v>206</v>
      </c>
      <c r="B34" s="266" t="s">
        <v>121</v>
      </c>
      <c r="C34" s="124">
        <v>320000</v>
      </c>
      <c r="D34" s="193">
        <v>320000</v>
      </c>
      <c r="E34" s="193"/>
      <c r="F34" s="193">
        <v>320000</v>
      </c>
      <c r="G34" s="193"/>
      <c r="H34" s="193"/>
      <c r="I34" s="193"/>
      <c r="J34" s="193"/>
      <c r="K34" s="193"/>
      <c r="L34" s="193"/>
      <c r="M34" s="193"/>
      <c r="N34" s="124"/>
      <c r="O34" s="124"/>
    </row>
    <row r="35" ht="21" customHeight="1" spans="1:15">
      <c r="A35" s="267">
        <v>20604</v>
      </c>
      <c r="B35" s="268" t="s">
        <v>122</v>
      </c>
      <c r="C35" s="124">
        <v>300000</v>
      </c>
      <c r="D35" s="193">
        <v>300000</v>
      </c>
      <c r="E35" s="193"/>
      <c r="F35" s="193">
        <v>300000</v>
      </c>
      <c r="G35" s="193"/>
      <c r="H35" s="193"/>
      <c r="I35" s="193"/>
      <c r="J35" s="193"/>
      <c r="K35" s="193"/>
      <c r="L35" s="193"/>
      <c r="M35" s="193"/>
      <c r="N35" s="124"/>
      <c r="O35" s="124"/>
    </row>
    <row r="36" ht="21" customHeight="1" spans="1:15">
      <c r="A36" s="269">
        <v>2060499</v>
      </c>
      <c r="B36" s="270" t="s">
        <v>123</v>
      </c>
      <c r="C36" s="124">
        <v>300000</v>
      </c>
      <c r="D36" s="193">
        <v>300000</v>
      </c>
      <c r="E36" s="193"/>
      <c r="F36" s="193">
        <v>300000</v>
      </c>
      <c r="G36" s="193"/>
      <c r="H36" s="193"/>
      <c r="I36" s="193"/>
      <c r="J36" s="193"/>
      <c r="K36" s="193"/>
      <c r="L36" s="193"/>
      <c r="M36" s="193"/>
      <c r="N36" s="124"/>
      <c r="O36" s="124"/>
    </row>
    <row r="37" ht="21" customHeight="1" spans="1:15">
      <c r="A37" s="267">
        <v>20607</v>
      </c>
      <c r="B37" s="268" t="s">
        <v>124</v>
      </c>
      <c r="C37" s="124">
        <v>20000</v>
      </c>
      <c r="D37" s="193">
        <v>20000</v>
      </c>
      <c r="E37" s="193"/>
      <c r="F37" s="193">
        <v>20000</v>
      </c>
      <c r="G37" s="193"/>
      <c r="H37" s="193"/>
      <c r="I37" s="193"/>
      <c r="J37" s="193"/>
      <c r="K37" s="193"/>
      <c r="L37" s="193"/>
      <c r="M37" s="193"/>
      <c r="N37" s="124"/>
      <c r="O37" s="124"/>
    </row>
    <row r="38" ht="21" customHeight="1" spans="1:15">
      <c r="A38" s="269">
        <v>2060702</v>
      </c>
      <c r="B38" s="270" t="s">
        <v>125</v>
      </c>
      <c r="C38" s="124">
        <v>20000</v>
      </c>
      <c r="D38" s="193">
        <v>20000</v>
      </c>
      <c r="E38" s="193"/>
      <c r="F38" s="193">
        <v>20000</v>
      </c>
      <c r="G38" s="193"/>
      <c r="H38" s="193"/>
      <c r="I38" s="193"/>
      <c r="J38" s="193"/>
      <c r="K38" s="193"/>
      <c r="L38" s="193"/>
      <c r="M38" s="193"/>
      <c r="N38" s="124"/>
      <c r="O38" s="124"/>
    </row>
    <row r="39" ht="21" customHeight="1" spans="1:15">
      <c r="A39" s="265">
        <v>207</v>
      </c>
      <c r="B39" s="266" t="s">
        <v>126</v>
      </c>
      <c r="C39" s="124">
        <v>86400</v>
      </c>
      <c r="D39" s="193">
        <v>86400</v>
      </c>
      <c r="E39" s="193"/>
      <c r="F39" s="193">
        <v>86400</v>
      </c>
      <c r="G39" s="193"/>
      <c r="H39" s="193"/>
      <c r="I39" s="193"/>
      <c r="J39" s="193"/>
      <c r="K39" s="193"/>
      <c r="L39" s="193"/>
      <c r="M39" s="193"/>
      <c r="N39" s="124"/>
      <c r="O39" s="124"/>
    </row>
    <row r="40" ht="21" customHeight="1" spans="1:15">
      <c r="A40" s="267">
        <v>20701</v>
      </c>
      <c r="B40" s="268" t="s">
        <v>127</v>
      </c>
      <c r="C40" s="124">
        <v>86400</v>
      </c>
      <c r="D40" s="193">
        <v>86400</v>
      </c>
      <c r="E40" s="193"/>
      <c r="F40" s="193">
        <v>86400</v>
      </c>
      <c r="G40" s="193"/>
      <c r="H40" s="193"/>
      <c r="I40" s="193"/>
      <c r="J40" s="193"/>
      <c r="K40" s="193"/>
      <c r="L40" s="193"/>
      <c r="M40" s="193"/>
      <c r="N40" s="124"/>
      <c r="O40" s="124"/>
    </row>
    <row r="41" ht="21" customHeight="1" spans="1:15">
      <c r="A41" s="269">
        <v>2070114</v>
      </c>
      <c r="B41" s="270" t="s">
        <v>128</v>
      </c>
      <c r="C41" s="124">
        <v>80000</v>
      </c>
      <c r="D41" s="193">
        <v>80000</v>
      </c>
      <c r="E41" s="193"/>
      <c r="F41" s="193">
        <v>80000</v>
      </c>
      <c r="G41" s="193"/>
      <c r="H41" s="193"/>
      <c r="I41" s="193"/>
      <c r="J41" s="193"/>
      <c r="K41" s="193"/>
      <c r="L41" s="193"/>
      <c r="M41" s="193"/>
      <c r="N41" s="124"/>
      <c r="O41" s="124"/>
    </row>
    <row r="42" ht="21" customHeight="1" spans="1:15">
      <c r="A42" s="269">
        <v>2070199</v>
      </c>
      <c r="B42" s="270" t="s">
        <v>129</v>
      </c>
      <c r="C42" s="124">
        <v>6400</v>
      </c>
      <c r="D42" s="193">
        <v>6400</v>
      </c>
      <c r="E42" s="193"/>
      <c r="F42" s="193">
        <v>6400</v>
      </c>
      <c r="G42" s="193"/>
      <c r="H42" s="193"/>
      <c r="I42" s="193"/>
      <c r="J42" s="193"/>
      <c r="K42" s="193"/>
      <c r="L42" s="193"/>
      <c r="M42" s="193"/>
      <c r="N42" s="124"/>
      <c r="O42" s="124"/>
    </row>
    <row r="43" ht="21" customHeight="1" spans="1:15">
      <c r="A43" s="265">
        <v>208</v>
      </c>
      <c r="B43" s="266" t="s">
        <v>130</v>
      </c>
      <c r="C43" s="124">
        <v>5619366.2</v>
      </c>
      <c r="D43" s="193">
        <v>5609366.2</v>
      </c>
      <c r="E43" s="193">
        <v>3119052.2</v>
      </c>
      <c r="F43" s="193">
        <v>2490314</v>
      </c>
      <c r="G43" s="193"/>
      <c r="H43" s="193"/>
      <c r="I43" s="193"/>
      <c r="J43" s="193">
        <v>10000</v>
      </c>
      <c r="K43" s="193"/>
      <c r="L43" s="193"/>
      <c r="M43" s="193">
        <v>10000</v>
      </c>
      <c r="N43" s="124"/>
      <c r="O43" s="124"/>
    </row>
    <row r="44" ht="21" customHeight="1" spans="1:15">
      <c r="A44" s="267">
        <v>20801</v>
      </c>
      <c r="B44" s="268" t="s">
        <v>131</v>
      </c>
      <c r="C44" s="124">
        <v>579028</v>
      </c>
      <c r="D44" s="193">
        <v>569028</v>
      </c>
      <c r="E44" s="193">
        <v>529028</v>
      </c>
      <c r="F44" s="193">
        <v>40000</v>
      </c>
      <c r="G44" s="193"/>
      <c r="H44" s="193"/>
      <c r="I44" s="193"/>
      <c r="J44" s="193">
        <v>10000</v>
      </c>
      <c r="K44" s="193"/>
      <c r="L44" s="193"/>
      <c r="M44" s="193">
        <v>10000</v>
      </c>
      <c r="N44" s="124"/>
      <c r="O44" s="124"/>
    </row>
    <row r="45" ht="21" customHeight="1" spans="1:15">
      <c r="A45" s="269">
        <v>2080101</v>
      </c>
      <c r="B45" s="270" t="s">
        <v>105</v>
      </c>
      <c r="C45" s="124">
        <v>528228</v>
      </c>
      <c r="D45" s="193">
        <v>528228</v>
      </c>
      <c r="E45" s="193">
        <v>528228</v>
      </c>
      <c r="F45" s="193"/>
      <c r="G45" s="193"/>
      <c r="H45" s="193"/>
      <c r="I45" s="193"/>
      <c r="J45" s="193"/>
      <c r="K45" s="193"/>
      <c r="L45" s="193"/>
      <c r="M45" s="193"/>
      <c r="N45" s="124"/>
      <c r="O45" s="124"/>
    </row>
    <row r="46" ht="21" customHeight="1" spans="1:15">
      <c r="A46" s="269">
        <v>2080199</v>
      </c>
      <c r="B46" s="270" t="s">
        <v>132</v>
      </c>
      <c r="C46" s="124">
        <v>50800</v>
      </c>
      <c r="D46" s="193">
        <v>40800</v>
      </c>
      <c r="E46" s="193">
        <v>800</v>
      </c>
      <c r="F46" s="193">
        <v>40000</v>
      </c>
      <c r="G46" s="193"/>
      <c r="H46" s="193"/>
      <c r="I46" s="193"/>
      <c r="J46" s="193">
        <v>10000</v>
      </c>
      <c r="K46" s="193"/>
      <c r="L46" s="193"/>
      <c r="M46" s="193">
        <v>10000</v>
      </c>
      <c r="N46" s="124"/>
      <c r="O46" s="124"/>
    </row>
    <row r="47" ht="21" customHeight="1" spans="1:15">
      <c r="A47" s="267">
        <v>20802</v>
      </c>
      <c r="B47" s="268" t="s">
        <v>133</v>
      </c>
      <c r="C47" s="124">
        <v>610000</v>
      </c>
      <c r="D47" s="193">
        <v>610000</v>
      </c>
      <c r="E47" s="193"/>
      <c r="F47" s="193">
        <v>610000</v>
      </c>
      <c r="G47" s="193"/>
      <c r="H47" s="193"/>
      <c r="I47" s="193"/>
      <c r="J47" s="193"/>
      <c r="K47" s="193"/>
      <c r="L47" s="193"/>
      <c r="M47" s="193"/>
      <c r="N47" s="124"/>
      <c r="O47" s="124"/>
    </row>
    <row r="48" ht="21" customHeight="1" spans="1:15">
      <c r="A48" s="269">
        <v>2080299</v>
      </c>
      <c r="B48" s="270" t="s">
        <v>134</v>
      </c>
      <c r="C48" s="124">
        <v>610000</v>
      </c>
      <c r="D48" s="193">
        <v>610000</v>
      </c>
      <c r="E48" s="193"/>
      <c r="F48" s="193">
        <v>610000</v>
      </c>
      <c r="G48" s="193"/>
      <c r="H48" s="193"/>
      <c r="I48" s="193"/>
      <c r="J48" s="193"/>
      <c r="K48" s="193"/>
      <c r="L48" s="193"/>
      <c r="M48" s="193"/>
      <c r="N48" s="124"/>
      <c r="O48" s="124"/>
    </row>
    <row r="49" ht="21" customHeight="1" spans="1:15">
      <c r="A49" s="267">
        <v>20805</v>
      </c>
      <c r="B49" s="268" t="s">
        <v>135</v>
      </c>
      <c r="C49" s="124">
        <v>2396927.4</v>
      </c>
      <c r="D49" s="193">
        <v>2396927.4</v>
      </c>
      <c r="E49" s="193">
        <v>2396927.4</v>
      </c>
      <c r="F49" s="193"/>
      <c r="G49" s="193"/>
      <c r="H49" s="193"/>
      <c r="I49" s="193"/>
      <c r="J49" s="193"/>
      <c r="K49" s="193"/>
      <c r="L49" s="193"/>
      <c r="M49" s="193"/>
      <c r="N49" s="124"/>
      <c r="O49" s="124"/>
    </row>
    <row r="50" ht="21" customHeight="1" spans="1:15">
      <c r="A50" s="269">
        <v>2080505</v>
      </c>
      <c r="B50" s="270" t="s">
        <v>136</v>
      </c>
      <c r="C50" s="124">
        <v>1558095</v>
      </c>
      <c r="D50" s="193">
        <v>1558095</v>
      </c>
      <c r="E50" s="193">
        <v>1558095</v>
      </c>
      <c r="F50" s="193"/>
      <c r="G50" s="193"/>
      <c r="H50" s="193"/>
      <c r="I50" s="193"/>
      <c r="J50" s="193"/>
      <c r="K50" s="193"/>
      <c r="L50" s="193"/>
      <c r="M50" s="193"/>
      <c r="N50" s="124"/>
      <c r="O50" s="124"/>
    </row>
    <row r="51" ht="21" customHeight="1" spans="1:15">
      <c r="A51" s="269">
        <v>2080599</v>
      </c>
      <c r="B51" s="270" t="s">
        <v>137</v>
      </c>
      <c r="C51" s="124">
        <v>838832.4</v>
      </c>
      <c r="D51" s="193">
        <v>838832.4</v>
      </c>
      <c r="E51" s="193">
        <v>838832.4</v>
      </c>
      <c r="F51" s="193"/>
      <c r="G51" s="193"/>
      <c r="H51" s="193"/>
      <c r="I51" s="193"/>
      <c r="J51" s="193"/>
      <c r="K51" s="193"/>
      <c r="L51" s="193"/>
      <c r="M51" s="193"/>
      <c r="N51" s="124"/>
      <c r="O51" s="124"/>
    </row>
    <row r="52" ht="21" customHeight="1" spans="1:15">
      <c r="A52" s="267">
        <v>20808</v>
      </c>
      <c r="B52" s="268" t="s">
        <v>138</v>
      </c>
      <c r="C52" s="124">
        <v>379740.8</v>
      </c>
      <c r="D52" s="193">
        <v>379740.8</v>
      </c>
      <c r="E52" s="193">
        <v>35740.8</v>
      </c>
      <c r="F52" s="193">
        <v>344000</v>
      </c>
      <c r="G52" s="193"/>
      <c r="H52" s="193"/>
      <c r="I52" s="193"/>
      <c r="J52" s="193"/>
      <c r="K52" s="193"/>
      <c r="L52" s="193"/>
      <c r="M52" s="193"/>
      <c r="N52" s="124"/>
      <c r="O52" s="124"/>
    </row>
    <row r="53" ht="21" customHeight="1" spans="1:15">
      <c r="A53" s="269">
        <v>2080801</v>
      </c>
      <c r="B53" s="270" t="s">
        <v>139</v>
      </c>
      <c r="C53" s="124">
        <v>135740.8</v>
      </c>
      <c r="D53" s="193">
        <v>135740.8</v>
      </c>
      <c r="E53" s="193">
        <v>35740.8</v>
      </c>
      <c r="F53" s="193">
        <v>100000</v>
      </c>
      <c r="G53" s="193"/>
      <c r="H53" s="193"/>
      <c r="I53" s="193"/>
      <c r="J53" s="193"/>
      <c r="K53" s="193"/>
      <c r="L53" s="193"/>
      <c r="M53" s="193"/>
      <c r="N53" s="124"/>
      <c r="O53" s="124"/>
    </row>
    <row r="54" ht="21" customHeight="1" spans="1:15">
      <c r="A54" s="269">
        <v>2080805</v>
      </c>
      <c r="B54" s="270" t="s">
        <v>140</v>
      </c>
      <c r="C54" s="124">
        <v>224000</v>
      </c>
      <c r="D54" s="193">
        <v>224000</v>
      </c>
      <c r="E54" s="193"/>
      <c r="F54" s="193">
        <v>224000</v>
      </c>
      <c r="G54" s="193"/>
      <c r="H54" s="193"/>
      <c r="I54" s="193"/>
      <c r="J54" s="193"/>
      <c r="K54" s="193"/>
      <c r="L54" s="193"/>
      <c r="M54" s="193"/>
      <c r="N54" s="124"/>
      <c r="O54" s="124"/>
    </row>
    <row r="55" ht="21" customHeight="1" spans="1:15">
      <c r="A55" s="269">
        <v>2080899</v>
      </c>
      <c r="B55" s="270" t="s">
        <v>141</v>
      </c>
      <c r="C55" s="124">
        <v>20000</v>
      </c>
      <c r="D55" s="193">
        <v>20000</v>
      </c>
      <c r="E55" s="193"/>
      <c r="F55" s="193">
        <v>20000</v>
      </c>
      <c r="G55" s="193"/>
      <c r="H55" s="193"/>
      <c r="I55" s="193"/>
      <c r="J55" s="193"/>
      <c r="K55" s="193"/>
      <c r="L55" s="193"/>
      <c r="M55" s="193"/>
      <c r="N55" s="124"/>
      <c r="O55" s="124"/>
    </row>
    <row r="56" ht="21" customHeight="1" spans="1:15">
      <c r="A56" s="267">
        <v>20809</v>
      </c>
      <c r="B56" s="268" t="s">
        <v>142</v>
      </c>
      <c r="C56" s="124">
        <v>8134</v>
      </c>
      <c r="D56" s="193">
        <v>8134</v>
      </c>
      <c r="E56" s="193"/>
      <c r="F56" s="193">
        <v>8134</v>
      </c>
      <c r="G56" s="193"/>
      <c r="H56" s="193"/>
      <c r="I56" s="193"/>
      <c r="J56" s="193"/>
      <c r="K56" s="193"/>
      <c r="L56" s="193"/>
      <c r="M56" s="193"/>
      <c r="N56" s="124"/>
      <c r="O56" s="124"/>
    </row>
    <row r="57" ht="21" customHeight="1" spans="1:15">
      <c r="A57" s="269">
        <v>2080905</v>
      </c>
      <c r="B57" s="270" t="s">
        <v>143</v>
      </c>
      <c r="C57" s="124">
        <v>8134</v>
      </c>
      <c r="D57" s="193">
        <v>8134</v>
      </c>
      <c r="E57" s="193"/>
      <c r="F57" s="193">
        <v>8134</v>
      </c>
      <c r="G57" s="193"/>
      <c r="H57" s="193"/>
      <c r="I57" s="193"/>
      <c r="J57" s="193"/>
      <c r="K57" s="193"/>
      <c r="L57" s="193"/>
      <c r="M57" s="193"/>
      <c r="N57" s="124"/>
      <c r="O57" s="124"/>
    </row>
    <row r="58" ht="21" customHeight="1" spans="1:15">
      <c r="A58" s="267">
        <v>20810</v>
      </c>
      <c r="B58" s="268" t="s">
        <v>144</v>
      </c>
      <c r="C58" s="124">
        <v>1324000</v>
      </c>
      <c r="D58" s="193">
        <v>1324000</v>
      </c>
      <c r="E58" s="193"/>
      <c r="F58" s="193">
        <v>1324000</v>
      </c>
      <c r="G58" s="193"/>
      <c r="H58" s="193"/>
      <c r="I58" s="193"/>
      <c r="J58" s="193"/>
      <c r="K58" s="193"/>
      <c r="L58" s="193"/>
      <c r="M58" s="193"/>
      <c r="N58" s="124"/>
      <c r="O58" s="124"/>
    </row>
    <row r="59" ht="21" customHeight="1" spans="1:15">
      <c r="A59" s="269">
        <v>2081002</v>
      </c>
      <c r="B59" s="270" t="s">
        <v>145</v>
      </c>
      <c r="C59" s="124">
        <v>24000</v>
      </c>
      <c r="D59" s="193">
        <v>24000</v>
      </c>
      <c r="E59" s="193"/>
      <c r="F59" s="193">
        <v>24000</v>
      </c>
      <c r="G59" s="193"/>
      <c r="H59" s="193"/>
      <c r="I59" s="193"/>
      <c r="J59" s="193"/>
      <c r="K59" s="193"/>
      <c r="L59" s="193"/>
      <c r="M59" s="193"/>
      <c r="N59" s="124"/>
      <c r="O59" s="124"/>
    </row>
    <row r="60" ht="21" customHeight="1" spans="1:15">
      <c r="A60" s="269">
        <v>2081099</v>
      </c>
      <c r="B60" s="270" t="s">
        <v>146</v>
      </c>
      <c r="C60" s="124">
        <v>1300000</v>
      </c>
      <c r="D60" s="193">
        <v>1300000</v>
      </c>
      <c r="E60" s="193"/>
      <c r="F60" s="193">
        <v>1300000</v>
      </c>
      <c r="G60" s="193"/>
      <c r="H60" s="193"/>
      <c r="I60" s="193"/>
      <c r="J60" s="193"/>
      <c r="K60" s="193"/>
      <c r="L60" s="193"/>
      <c r="M60" s="193"/>
      <c r="N60" s="124"/>
      <c r="O60" s="124"/>
    </row>
    <row r="61" ht="21" customHeight="1" spans="1:15">
      <c r="A61" s="267">
        <v>20811</v>
      </c>
      <c r="B61" s="268" t="s">
        <v>147</v>
      </c>
      <c r="C61" s="124">
        <v>217356</v>
      </c>
      <c r="D61" s="193">
        <v>217356</v>
      </c>
      <c r="E61" s="193">
        <v>157356</v>
      </c>
      <c r="F61" s="193">
        <v>60000</v>
      </c>
      <c r="G61" s="193"/>
      <c r="H61" s="193"/>
      <c r="I61" s="193"/>
      <c r="J61" s="193"/>
      <c r="K61" s="193"/>
      <c r="L61" s="193"/>
      <c r="M61" s="193"/>
      <c r="N61" s="124"/>
      <c r="O61" s="124"/>
    </row>
    <row r="62" ht="21" customHeight="1" spans="1:15">
      <c r="A62" s="269">
        <v>2081199</v>
      </c>
      <c r="B62" s="270" t="s">
        <v>148</v>
      </c>
      <c r="C62" s="124">
        <v>217356</v>
      </c>
      <c r="D62" s="193">
        <v>217356</v>
      </c>
      <c r="E62" s="193">
        <v>157356</v>
      </c>
      <c r="F62" s="193">
        <v>60000</v>
      </c>
      <c r="G62" s="193"/>
      <c r="H62" s="193"/>
      <c r="I62" s="193"/>
      <c r="J62" s="193"/>
      <c r="K62" s="193"/>
      <c r="L62" s="193"/>
      <c r="M62" s="193"/>
      <c r="N62" s="124"/>
      <c r="O62" s="124"/>
    </row>
    <row r="63" ht="21" customHeight="1" spans="1:15">
      <c r="A63" s="267">
        <v>20820</v>
      </c>
      <c r="B63" s="268" t="s">
        <v>149</v>
      </c>
      <c r="C63" s="124">
        <v>30000</v>
      </c>
      <c r="D63" s="193">
        <v>30000</v>
      </c>
      <c r="E63" s="193"/>
      <c r="F63" s="193">
        <v>30000</v>
      </c>
      <c r="G63" s="193"/>
      <c r="H63" s="193"/>
      <c r="I63" s="193"/>
      <c r="J63" s="193"/>
      <c r="K63" s="193"/>
      <c r="L63" s="193"/>
      <c r="M63" s="193"/>
      <c r="N63" s="124"/>
      <c r="O63" s="124"/>
    </row>
    <row r="64" ht="21" customHeight="1" spans="1:15">
      <c r="A64" s="269">
        <v>2082001</v>
      </c>
      <c r="B64" s="270" t="s">
        <v>150</v>
      </c>
      <c r="C64" s="124">
        <v>30000</v>
      </c>
      <c r="D64" s="193">
        <v>30000</v>
      </c>
      <c r="E64" s="193"/>
      <c r="F64" s="193">
        <v>30000</v>
      </c>
      <c r="G64" s="193"/>
      <c r="H64" s="193"/>
      <c r="I64" s="193"/>
      <c r="J64" s="193"/>
      <c r="K64" s="193"/>
      <c r="L64" s="193"/>
      <c r="M64" s="193"/>
      <c r="N64" s="124"/>
      <c r="O64" s="124"/>
    </row>
    <row r="65" ht="21" customHeight="1" spans="1:15">
      <c r="A65" s="267">
        <v>20825</v>
      </c>
      <c r="B65" s="268" t="s">
        <v>151</v>
      </c>
      <c r="C65" s="124">
        <v>9180</v>
      </c>
      <c r="D65" s="193">
        <v>9180</v>
      </c>
      <c r="E65" s="193"/>
      <c r="F65" s="193">
        <v>9180</v>
      </c>
      <c r="G65" s="193"/>
      <c r="H65" s="193"/>
      <c r="I65" s="193"/>
      <c r="J65" s="193"/>
      <c r="K65" s="193"/>
      <c r="L65" s="193"/>
      <c r="M65" s="193"/>
      <c r="N65" s="124"/>
      <c r="O65" s="124"/>
    </row>
    <row r="66" ht="21" customHeight="1" spans="1:15">
      <c r="A66" s="269">
        <v>2082501</v>
      </c>
      <c r="B66" s="270" t="s">
        <v>152</v>
      </c>
      <c r="C66" s="124">
        <v>9180</v>
      </c>
      <c r="D66" s="193">
        <v>9180</v>
      </c>
      <c r="E66" s="193"/>
      <c r="F66" s="193">
        <v>9180</v>
      </c>
      <c r="G66" s="193"/>
      <c r="H66" s="193"/>
      <c r="I66" s="193"/>
      <c r="J66" s="193"/>
      <c r="K66" s="193"/>
      <c r="L66" s="193"/>
      <c r="M66" s="193"/>
      <c r="N66" s="124"/>
      <c r="O66" s="124"/>
    </row>
    <row r="67" ht="21" customHeight="1" spans="1:15">
      <c r="A67" s="267">
        <v>20828</v>
      </c>
      <c r="B67" s="268" t="s">
        <v>153</v>
      </c>
      <c r="C67" s="124">
        <v>65000</v>
      </c>
      <c r="D67" s="193">
        <v>65000</v>
      </c>
      <c r="E67" s="193"/>
      <c r="F67" s="193">
        <v>65000</v>
      </c>
      <c r="G67" s="193"/>
      <c r="H67" s="193"/>
      <c r="I67" s="193"/>
      <c r="J67" s="193"/>
      <c r="K67" s="193"/>
      <c r="L67" s="193"/>
      <c r="M67" s="193"/>
      <c r="N67" s="124"/>
      <c r="O67" s="124"/>
    </row>
    <row r="68" ht="21" customHeight="1" spans="1:15">
      <c r="A68" s="269">
        <v>2082804</v>
      </c>
      <c r="B68" s="270" t="s">
        <v>154</v>
      </c>
      <c r="C68" s="124">
        <v>15000</v>
      </c>
      <c r="D68" s="193">
        <v>15000</v>
      </c>
      <c r="E68" s="193"/>
      <c r="F68" s="193">
        <v>15000</v>
      </c>
      <c r="G68" s="193"/>
      <c r="H68" s="193"/>
      <c r="I68" s="193"/>
      <c r="J68" s="193"/>
      <c r="K68" s="193"/>
      <c r="L68" s="193"/>
      <c r="M68" s="193"/>
      <c r="N68" s="124"/>
      <c r="O68" s="124"/>
    </row>
    <row r="69" ht="21" customHeight="1" spans="1:15">
      <c r="A69" s="269">
        <v>2082899</v>
      </c>
      <c r="B69" s="270" t="s">
        <v>155</v>
      </c>
      <c r="C69" s="124">
        <v>50000</v>
      </c>
      <c r="D69" s="193">
        <v>50000</v>
      </c>
      <c r="E69" s="193"/>
      <c r="F69" s="193">
        <v>50000</v>
      </c>
      <c r="G69" s="193"/>
      <c r="H69" s="193"/>
      <c r="I69" s="193"/>
      <c r="J69" s="193"/>
      <c r="K69" s="193"/>
      <c r="L69" s="193"/>
      <c r="M69" s="193"/>
      <c r="N69" s="124"/>
      <c r="O69" s="124"/>
    </row>
    <row r="70" ht="21" customHeight="1" spans="1:15">
      <c r="A70" s="265">
        <v>210</v>
      </c>
      <c r="B70" s="266" t="s">
        <v>156</v>
      </c>
      <c r="C70" s="124">
        <v>1824705.4</v>
      </c>
      <c r="D70" s="193">
        <v>1824705.4</v>
      </c>
      <c r="E70" s="193">
        <v>1694705.4</v>
      </c>
      <c r="F70" s="193">
        <v>130000</v>
      </c>
      <c r="G70" s="193"/>
      <c r="H70" s="193"/>
      <c r="I70" s="193"/>
      <c r="J70" s="193"/>
      <c r="K70" s="193"/>
      <c r="L70" s="193"/>
      <c r="M70" s="193"/>
      <c r="N70" s="124"/>
      <c r="O70" s="124"/>
    </row>
    <row r="71" ht="21" customHeight="1" spans="1:15">
      <c r="A71" s="267">
        <v>21001</v>
      </c>
      <c r="B71" s="268" t="s">
        <v>157</v>
      </c>
      <c r="C71" s="124">
        <v>100000</v>
      </c>
      <c r="D71" s="193">
        <v>100000</v>
      </c>
      <c r="E71" s="193"/>
      <c r="F71" s="193">
        <v>100000</v>
      </c>
      <c r="G71" s="193"/>
      <c r="H71" s="193"/>
      <c r="I71" s="193"/>
      <c r="J71" s="193"/>
      <c r="K71" s="193"/>
      <c r="L71" s="193"/>
      <c r="M71" s="193"/>
      <c r="N71" s="124"/>
      <c r="O71" s="124"/>
    </row>
    <row r="72" ht="21" customHeight="1" spans="1:15">
      <c r="A72" s="269">
        <v>2100199</v>
      </c>
      <c r="B72" s="270" t="s">
        <v>158</v>
      </c>
      <c r="C72" s="124">
        <v>100000</v>
      </c>
      <c r="D72" s="193">
        <v>100000</v>
      </c>
      <c r="E72" s="193"/>
      <c r="F72" s="193">
        <v>100000</v>
      </c>
      <c r="G72" s="193"/>
      <c r="H72" s="193"/>
      <c r="I72" s="193"/>
      <c r="J72" s="193"/>
      <c r="K72" s="193"/>
      <c r="L72" s="193"/>
      <c r="M72" s="193"/>
      <c r="N72" s="124"/>
      <c r="O72" s="124"/>
    </row>
    <row r="73" ht="21" customHeight="1" spans="1:15">
      <c r="A73" s="267">
        <v>21007</v>
      </c>
      <c r="B73" s="268" t="s">
        <v>159</v>
      </c>
      <c r="C73" s="124">
        <v>456240</v>
      </c>
      <c r="D73" s="193">
        <v>456240</v>
      </c>
      <c r="E73" s="193">
        <v>426240</v>
      </c>
      <c r="F73" s="193">
        <v>30000</v>
      </c>
      <c r="G73" s="193"/>
      <c r="H73" s="193"/>
      <c r="I73" s="193"/>
      <c r="J73" s="193"/>
      <c r="K73" s="193"/>
      <c r="L73" s="193"/>
      <c r="M73" s="193"/>
      <c r="N73" s="124"/>
      <c r="O73" s="124"/>
    </row>
    <row r="74" ht="21" customHeight="1" spans="1:15">
      <c r="A74" s="269">
        <v>2100716</v>
      </c>
      <c r="B74" s="270" t="s">
        <v>160</v>
      </c>
      <c r="C74" s="124">
        <v>426240</v>
      </c>
      <c r="D74" s="193">
        <v>426240</v>
      </c>
      <c r="E74" s="193">
        <v>426240</v>
      </c>
      <c r="F74" s="193"/>
      <c r="G74" s="193"/>
      <c r="H74" s="193"/>
      <c r="I74" s="193"/>
      <c r="J74" s="193"/>
      <c r="K74" s="193"/>
      <c r="L74" s="193"/>
      <c r="M74" s="193"/>
      <c r="N74" s="124"/>
      <c r="O74" s="124"/>
    </row>
    <row r="75" ht="21" customHeight="1" spans="1:15">
      <c r="A75" s="269">
        <v>2100799</v>
      </c>
      <c r="B75" s="270" t="s">
        <v>161</v>
      </c>
      <c r="C75" s="124">
        <v>30000</v>
      </c>
      <c r="D75" s="193">
        <v>30000</v>
      </c>
      <c r="E75" s="193"/>
      <c r="F75" s="193">
        <v>30000</v>
      </c>
      <c r="G75" s="193"/>
      <c r="H75" s="193"/>
      <c r="I75" s="193"/>
      <c r="J75" s="193"/>
      <c r="K75" s="193"/>
      <c r="L75" s="193"/>
      <c r="M75" s="193"/>
      <c r="N75" s="124"/>
      <c r="O75" s="124"/>
    </row>
    <row r="76" ht="21" customHeight="1" spans="1:15">
      <c r="A76" s="267">
        <v>21011</v>
      </c>
      <c r="B76" s="268" t="s">
        <v>162</v>
      </c>
      <c r="C76" s="124">
        <v>1268465.4</v>
      </c>
      <c r="D76" s="193">
        <v>1268465.4</v>
      </c>
      <c r="E76" s="193">
        <v>1268465.4</v>
      </c>
      <c r="F76" s="193"/>
      <c r="G76" s="193"/>
      <c r="H76" s="193"/>
      <c r="I76" s="193"/>
      <c r="J76" s="193"/>
      <c r="K76" s="193"/>
      <c r="L76" s="193"/>
      <c r="M76" s="193"/>
      <c r="N76" s="124"/>
      <c r="O76" s="124"/>
    </row>
    <row r="77" ht="21" customHeight="1" spans="1:15">
      <c r="A77" s="269">
        <v>2101101</v>
      </c>
      <c r="B77" s="270" t="s">
        <v>163</v>
      </c>
      <c r="C77" s="124">
        <v>287331</v>
      </c>
      <c r="D77" s="193">
        <v>287331</v>
      </c>
      <c r="E77" s="193">
        <v>287331</v>
      </c>
      <c r="F77" s="193"/>
      <c r="G77" s="193"/>
      <c r="H77" s="193"/>
      <c r="I77" s="193"/>
      <c r="J77" s="193"/>
      <c r="K77" s="193"/>
      <c r="L77" s="193"/>
      <c r="M77" s="193"/>
      <c r="N77" s="124"/>
      <c r="O77" s="124"/>
    </row>
    <row r="78" ht="21" customHeight="1" spans="1:15">
      <c r="A78" s="269">
        <v>2101102</v>
      </c>
      <c r="B78" s="270" t="s">
        <v>164</v>
      </c>
      <c r="C78" s="124">
        <v>383108</v>
      </c>
      <c r="D78" s="193">
        <v>383108</v>
      </c>
      <c r="E78" s="193">
        <v>383108</v>
      </c>
      <c r="F78" s="193"/>
      <c r="G78" s="193"/>
      <c r="H78" s="193"/>
      <c r="I78" s="193"/>
      <c r="J78" s="193"/>
      <c r="K78" s="193"/>
      <c r="L78" s="193"/>
      <c r="M78" s="193"/>
      <c r="N78" s="124"/>
      <c r="O78" s="124"/>
    </row>
    <row r="79" ht="21" customHeight="1" spans="1:15">
      <c r="A79" s="269">
        <v>2101103</v>
      </c>
      <c r="B79" s="270" t="s">
        <v>165</v>
      </c>
      <c r="C79" s="124">
        <v>531469</v>
      </c>
      <c r="D79" s="193">
        <v>531469</v>
      </c>
      <c r="E79" s="193">
        <v>531469</v>
      </c>
      <c r="F79" s="193"/>
      <c r="G79" s="193"/>
      <c r="H79" s="193"/>
      <c r="I79" s="193"/>
      <c r="J79" s="193"/>
      <c r="K79" s="193"/>
      <c r="L79" s="193"/>
      <c r="M79" s="193"/>
      <c r="N79" s="124"/>
      <c r="O79" s="124"/>
    </row>
    <row r="80" ht="21" customHeight="1" spans="1:15">
      <c r="A80" s="269">
        <v>2101199</v>
      </c>
      <c r="B80" s="270" t="s">
        <v>166</v>
      </c>
      <c r="C80" s="124">
        <v>66557.4</v>
      </c>
      <c r="D80" s="193">
        <v>66557.4</v>
      </c>
      <c r="E80" s="193">
        <v>66557.4</v>
      </c>
      <c r="F80" s="193"/>
      <c r="G80" s="193"/>
      <c r="H80" s="193"/>
      <c r="I80" s="193"/>
      <c r="J80" s="193"/>
      <c r="K80" s="193"/>
      <c r="L80" s="193"/>
      <c r="M80" s="193"/>
      <c r="N80" s="124"/>
      <c r="O80" s="124"/>
    </row>
    <row r="81" ht="21" customHeight="1" spans="1:15">
      <c r="A81" s="265">
        <v>211</v>
      </c>
      <c r="B81" s="266" t="s">
        <v>167</v>
      </c>
      <c r="C81" s="124">
        <v>342886</v>
      </c>
      <c r="D81" s="193">
        <v>342886</v>
      </c>
      <c r="E81" s="193"/>
      <c r="F81" s="193">
        <v>342886</v>
      </c>
      <c r="G81" s="193"/>
      <c r="H81" s="193"/>
      <c r="I81" s="193"/>
      <c r="J81" s="193"/>
      <c r="K81" s="193"/>
      <c r="L81" s="193"/>
      <c r="M81" s="193"/>
      <c r="N81" s="124"/>
      <c r="O81" s="124"/>
    </row>
    <row r="82" ht="21" customHeight="1" spans="1:15">
      <c r="A82" s="267">
        <v>21101</v>
      </c>
      <c r="B82" s="268" t="s">
        <v>168</v>
      </c>
      <c r="C82" s="124">
        <v>342886</v>
      </c>
      <c r="D82" s="193">
        <v>342886</v>
      </c>
      <c r="E82" s="193"/>
      <c r="F82" s="193">
        <v>342886</v>
      </c>
      <c r="G82" s="193"/>
      <c r="H82" s="193"/>
      <c r="I82" s="193"/>
      <c r="J82" s="193"/>
      <c r="K82" s="193"/>
      <c r="L82" s="193"/>
      <c r="M82" s="193"/>
      <c r="N82" s="124"/>
      <c r="O82" s="124"/>
    </row>
    <row r="83" ht="21" customHeight="1" spans="1:15">
      <c r="A83" s="269">
        <v>2110199</v>
      </c>
      <c r="B83" s="270" t="s">
        <v>169</v>
      </c>
      <c r="C83" s="124">
        <v>342886</v>
      </c>
      <c r="D83" s="193">
        <v>342886</v>
      </c>
      <c r="E83" s="193"/>
      <c r="F83" s="193">
        <v>342886</v>
      </c>
      <c r="G83" s="193"/>
      <c r="H83" s="193"/>
      <c r="I83" s="193"/>
      <c r="J83" s="193"/>
      <c r="K83" s="193"/>
      <c r="L83" s="193"/>
      <c r="M83" s="193"/>
      <c r="N83" s="124"/>
      <c r="O83" s="124"/>
    </row>
    <row r="84" ht="21" customHeight="1" spans="1:15">
      <c r="A84" s="265">
        <v>212</v>
      </c>
      <c r="B84" s="266" t="s">
        <v>170</v>
      </c>
      <c r="C84" s="124">
        <v>22421332</v>
      </c>
      <c r="D84" s="193">
        <v>22421332</v>
      </c>
      <c r="E84" s="193">
        <v>20411332</v>
      </c>
      <c r="F84" s="193">
        <v>2010000</v>
      </c>
      <c r="G84" s="193"/>
      <c r="H84" s="193"/>
      <c r="I84" s="193"/>
      <c r="J84" s="193"/>
      <c r="K84" s="193"/>
      <c r="L84" s="193"/>
      <c r="M84" s="193"/>
      <c r="N84" s="124"/>
      <c r="O84" s="124"/>
    </row>
    <row r="85" ht="21" customHeight="1" spans="1:15">
      <c r="A85" s="267">
        <v>21201</v>
      </c>
      <c r="B85" s="268" t="s">
        <v>171</v>
      </c>
      <c r="C85" s="124">
        <v>21411332</v>
      </c>
      <c r="D85" s="193">
        <v>21411332</v>
      </c>
      <c r="E85" s="193">
        <v>20411332</v>
      </c>
      <c r="F85" s="193">
        <v>1000000</v>
      </c>
      <c r="G85" s="193"/>
      <c r="H85" s="193"/>
      <c r="I85" s="193"/>
      <c r="J85" s="193"/>
      <c r="K85" s="193"/>
      <c r="L85" s="193"/>
      <c r="M85" s="193"/>
      <c r="N85" s="124"/>
      <c r="O85" s="124"/>
    </row>
    <row r="86" ht="21" customHeight="1" spans="1:15">
      <c r="A86" s="269">
        <v>2120102</v>
      </c>
      <c r="B86" s="270" t="s">
        <v>106</v>
      </c>
      <c r="C86" s="124">
        <v>20831348</v>
      </c>
      <c r="D86" s="193">
        <v>20831348</v>
      </c>
      <c r="E86" s="193">
        <v>19831348</v>
      </c>
      <c r="F86" s="193">
        <v>1000000</v>
      </c>
      <c r="G86" s="193"/>
      <c r="H86" s="193"/>
      <c r="I86" s="193"/>
      <c r="J86" s="193"/>
      <c r="K86" s="193"/>
      <c r="L86" s="193"/>
      <c r="M86" s="193"/>
      <c r="N86" s="124"/>
      <c r="O86" s="124"/>
    </row>
    <row r="87" ht="21" customHeight="1" spans="1:15">
      <c r="A87" s="269">
        <v>2120104</v>
      </c>
      <c r="B87" s="270" t="s">
        <v>172</v>
      </c>
      <c r="C87" s="124">
        <v>579984</v>
      </c>
      <c r="D87" s="193">
        <v>579984</v>
      </c>
      <c r="E87" s="193">
        <v>579984</v>
      </c>
      <c r="F87" s="193"/>
      <c r="G87" s="193"/>
      <c r="H87" s="193"/>
      <c r="I87" s="193"/>
      <c r="J87" s="193"/>
      <c r="K87" s="193"/>
      <c r="L87" s="193"/>
      <c r="M87" s="193"/>
      <c r="N87" s="124"/>
      <c r="O87" s="124"/>
    </row>
    <row r="88" ht="21" customHeight="1" spans="1:15">
      <c r="A88" s="267">
        <v>21205</v>
      </c>
      <c r="B88" s="268" t="s">
        <v>173</v>
      </c>
      <c r="C88" s="124">
        <v>960000</v>
      </c>
      <c r="D88" s="193">
        <v>960000</v>
      </c>
      <c r="E88" s="193"/>
      <c r="F88" s="193">
        <v>960000</v>
      </c>
      <c r="G88" s="193"/>
      <c r="H88" s="193"/>
      <c r="I88" s="193"/>
      <c r="J88" s="193"/>
      <c r="K88" s="193"/>
      <c r="L88" s="193"/>
      <c r="M88" s="193"/>
      <c r="N88" s="124"/>
      <c r="O88" s="124"/>
    </row>
    <row r="89" ht="21" customHeight="1" spans="1:15">
      <c r="A89" s="269">
        <v>2120501</v>
      </c>
      <c r="B89" s="270" t="s">
        <v>173</v>
      </c>
      <c r="C89" s="124">
        <v>960000</v>
      </c>
      <c r="D89" s="193">
        <v>960000</v>
      </c>
      <c r="E89" s="193"/>
      <c r="F89" s="193">
        <v>960000</v>
      </c>
      <c r="G89" s="193"/>
      <c r="H89" s="193"/>
      <c r="I89" s="193"/>
      <c r="J89" s="193"/>
      <c r="K89" s="193"/>
      <c r="L89" s="193"/>
      <c r="M89" s="193"/>
      <c r="N89" s="124"/>
      <c r="O89" s="124"/>
    </row>
    <row r="90" ht="21" customHeight="1" spans="1:15">
      <c r="A90" s="267">
        <v>21299</v>
      </c>
      <c r="B90" s="268" t="s">
        <v>174</v>
      </c>
      <c r="C90" s="124">
        <v>50000</v>
      </c>
      <c r="D90" s="193">
        <v>50000</v>
      </c>
      <c r="E90" s="193"/>
      <c r="F90" s="193">
        <v>50000</v>
      </c>
      <c r="G90" s="193"/>
      <c r="H90" s="193"/>
      <c r="I90" s="193"/>
      <c r="J90" s="193"/>
      <c r="K90" s="193"/>
      <c r="L90" s="193"/>
      <c r="M90" s="193"/>
      <c r="N90" s="124"/>
      <c r="O90" s="124"/>
    </row>
    <row r="91" ht="21" customHeight="1" spans="1:15">
      <c r="A91" s="269">
        <v>2129999</v>
      </c>
      <c r="B91" s="270" t="s">
        <v>174</v>
      </c>
      <c r="C91" s="124">
        <v>50000</v>
      </c>
      <c r="D91" s="193">
        <v>50000</v>
      </c>
      <c r="E91" s="193"/>
      <c r="F91" s="193">
        <v>50000</v>
      </c>
      <c r="G91" s="193"/>
      <c r="H91" s="193"/>
      <c r="I91" s="193"/>
      <c r="J91" s="193"/>
      <c r="K91" s="193"/>
      <c r="L91" s="193"/>
      <c r="M91" s="193"/>
      <c r="N91" s="124"/>
      <c r="O91" s="124"/>
    </row>
    <row r="92" ht="21" customHeight="1" spans="1:15">
      <c r="A92" s="265">
        <v>213</v>
      </c>
      <c r="B92" s="266" t="s">
        <v>175</v>
      </c>
      <c r="C92" s="124">
        <v>3376644</v>
      </c>
      <c r="D92" s="193">
        <v>3376644</v>
      </c>
      <c r="E92" s="193">
        <v>367644</v>
      </c>
      <c r="F92" s="193">
        <v>3009000</v>
      </c>
      <c r="G92" s="193"/>
      <c r="H92" s="193"/>
      <c r="I92" s="193"/>
      <c r="J92" s="193"/>
      <c r="K92" s="193"/>
      <c r="L92" s="193"/>
      <c r="M92" s="193"/>
      <c r="N92" s="124"/>
      <c r="O92" s="124"/>
    </row>
    <row r="93" ht="21" customHeight="1" spans="1:15">
      <c r="A93" s="267">
        <v>21301</v>
      </c>
      <c r="B93" s="268" t="s">
        <v>176</v>
      </c>
      <c r="C93" s="124">
        <v>377644</v>
      </c>
      <c r="D93" s="193">
        <v>377644</v>
      </c>
      <c r="E93" s="193">
        <v>367644</v>
      </c>
      <c r="F93" s="193">
        <v>10000</v>
      </c>
      <c r="G93" s="193"/>
      <c r="H93" s="193"/>
      <c r="I93" s="193"/>
      <c r="J93" s="193"/>
      <c r="K93" s="193"/>
      <c r="L93" s="193"/>
      <c r="M93" s="193"/>
      <c r="N93" s="124"/>
      <c r="O93" s="124"/>
    </row>
    <row r="94" ht="21" customHeight="1" spans="1:15">
      <c r="A94" s="269">
        <v>2130112</v>
      </c>
      <c r="B94" s="270" t="s">
        <v>177</v>
      </c>
      <c r="C94" s="124">
        <v>377644</v>
      </c>
      <c r="D94" s="193">
        <v>377644</v>
      </c>
      <c r="E94" s="193">
        <v>367644</v>
      </c>
      <c r="F94" s="193">
        <v>10000</v>
      </c>
      <c r="G94" s="193"/>
      <c r="H94" s="193"/>
      <c r="I94" s="193"/>
      <c r="J94" s="193"/>
      <c r="K94" s="193"/>
      <c r="L94" s="193"/>
      <c r="M94" s="193"/>
      <c r="N94" s="124"/>
      <c r="O94" s="124"/>
    </row>
    <row r="95" ht="21" customHeight="1" spans="1:15">
      <c r="A95" s="267">
        <v>21302</v>
      </c>
      <c r="B95" s="268" t="s">
        <v>178</v>
      </c>
      <c r="C95" s="124">
        <v>559000</v>
      </c>
      <c r="D95" s="193">
        <v>559000</v>
      </c>
      <c r="E95" s="193"/>
      <c r="F95" s="193">
        <v>559000</v>
      </c>
      <c r="G95" s="193"/>
      <c r="H95" s="193"/>
      <c r="I95" s="193"/>
      <c r="J95" s="193"/>
      <c r="K95" s="193"/>
      <c r="L95" s="193"/>
      <c r="M95" s="193"/>
      <c r="N95" s="124"/>
      <c r="O95" s="124"/>
    </row>
    <row r="96" ht="21" customHeight="1" spans="1:15">
      <c r="A96" s="269">
        <v>2130234</v>
      </c>
      <c r="B96" s="270" t="s">
        <v>179</v>
      </c>
      <c r="C96" s="124">
        <v>559000</v>
      </c>
      <c r="D96" s="193">
        <v>559000</v>
      </c>
      <c r="E96" s="193"/>
      <c r="F96" s="193">
        <v>559000</v>
      </c>
      <c r="G96" s="193"/>
      <c r="H96" s="193"/>
      <c r="I96" s="193"/>
      <c r="J96" s="193"/>
      <c r="K96" s="193"/>
      <c r="L96" s="193"/>
      <c r="M96" s="193"/>
      <c r="N96" s="124"/>
      <c r="O96" s="124"/>
    </row>
    <row r="97" ht="21" customHeight="1" spans="1:15">
      <c r="A97" s="267">
        <v>21303</v>
      </c>
      <c r="B97" s="268" t="s">
        <v>180</v>
      </c>
      <c r="C97" s="124">
        <v>500000</v>
      </c>
      <c r="D97" s="193">
        <v>500000</v>
      </c>
      <c r="E97" s="193"/>
      <c r="F97" s="193">
        <v>500000</v>
      </c>
      <c r="G97" s="193"/>
      <c r="H97" s="193"/>
      <c r="I97" s="193"/>
      <c r="J97" s="193"/>
      <c r="K97" s="193"/>
      <c r="L97" s="193"/>
      <c r="M97" s="193"/>
      <c r="N97" s="124"/>
      <c r="O97" s="124"/>
    </row>
    <row r="98" ht="21" customHeight="1" spans="1:15">
      <c r="A98" s="269">
        <v>2130316</v>
      </c>
      <c r="B98" s="270" t="s">
        <v>181</v>
      </c>
      <c r="C98" s="124">
        <v>500000</v>
      </c>
      <c r="D98" s="193">
        <v>500000</v>
      </c>
      <c r="E98" s="193"/>
      <c r="F98" s="193">
        <v>500000</v>
      </c>
      <c r="G98" s="193"/>
      <c r="H98" s="193"/>
      <c r="I98" s="193"/>
      <c r="J98" s="193"/>
      <c r="K98" s="193"/>
      <c r="L98" s="193"/>
      <c r="M98" s="193"/>
      <c r="N98" s="124"/>
      <c r="O98" s="124"/>
    </row>
    <row r="99" ht="21" customHeight="1" spans="1:15">
      <c r="A99" s="267">
        <v>21399</v>
      </c>
      <c r="B99" s="268" t="s">
        <v>182</v>
      </c>
      <c r="C99" s="124">
        <v>1940000</v>
      </c>
      <c r="D99" s="193">
        <v>1940000</v>
      </c>
      <c r="E99" s="193"/>
      <c r="F99" s="193">
        <v>1940000</v>
      </c>
      <c r="G99" s="193"/>
      <c r="H99" s="193"/>
      <c r="I99" s="193"/>
      <c r="J99" s="193"/>
      <c r="K99" s="193"/>
      <c r="L99" s="193"/>
      <c r="M99" s="193"/>
      <c r="N99" s="124"/>
      <c r="O99" s="124"/>
    </row>
    <row r="100" ht="21" customHeight="1" spans="1:15">
      <c r="A100" s="269">
        <v>2139999</v>
      </c>
      <c r="B100" s="270" t="s">
        <v>182</v>
      </c>
      <c r="C100" s="124">
        <v>1940000</v>
      </c>
      <c r="D100" s="193">
        <v>1940000</v>
      </c>
      <c r="E100" s="193"/>
      <c r="F100" s="193">
        <v>1940000</v>
      </c>
      <c r="G100" s="193"/>
      <c r="H100" s="193"/>
      <c r="I100" s="193"/>
      <c r="J100" s="193"/>
      <c r="K100" s="193"/>
      <c r="L100" s="193"/>
      <c r="M100" s="193"/>
      <c r="N100" s="124"/>
      <c r="O100" s="124"/>
    </row>
    <row r="101" ht="21" customHeight="1" spans="1:15">
      <c r="A101" s="265">
        <v>214</v>
      </c>
      <c r="B101" s="266" t="s">
        <v>183</v>
      </c>
      <c r="C101" s="124">
        <v>650000</v>
      </c>
      <c r="D101" s="193">
        <v>650000</v>
      </c>
      <c r="E101" s="193"/>
      <c r="F101" s="193">
        <v>650000</v>
      </c>
      <c r="G101" s="193"/>
      <c r="H101" s="193"/>
      <c r="I101" s="193"/>
      <c r="J101" s="193"/>
      <c r="K101" s="193"/>
      <c r="L101" s="193"/>
      <c r="M101" s="193"/>
      <c r="N101" s="124"/>
      <c r="O101" s="124"/>
    </row>
    <row r="102" ht="21" customHeight="1" spans="1:15">
      <c r="A102" s="267">
        <v>21401</v>
      </c>
      <c r="B102" s="268" t="s">
        <v>184</v>
      </c>
      <c r="C102" s="124">
        <v>650000</v>
      </c>
      <c r="D102" s="193">
        <v>650000</v>
      </c>
      <c r="E102" s="193"/>
      <c r="F102" s="193">
        <v>650000</v>
      </c>
      <c r="G102" s="193"/>
      <c r="H102" s="193"/>
      <c r="I102" s="193"/>
      <c r="J102" s="193"/>
      <c r="K102" s="193"/>
      <c r="L102" s="193"/>
      <c r="M102" s="193"/>
      <c r="N102" s="124"/>
      <c r="O102" s="124"/>
    </row>
    <row r="103" ht="21" customHeight="1" spans="1:15">
      <c r="A103" s="269">
        <v>2140102</v>
      </c>
      <c r="B103" s="270" t="s">
        <v>106</v>
      </c>
      <c r="C103" s="124">
        <v>150000</v>
      </c>
      <c r="D103" s="193">
        <v>150000</v>
      </c>
      <c r="E103" s="193"/>
      <c r="F103" s="193">
        <v>150000</v>
      </c>
      <c r="G103" s="193"/>
      <c r="H103" s="193"/>
      <c r="I103" s="193"/>
      <c r="J103" s="193"/>
      <c r="K103" s="193"/>
      <c r="L103" s="193"/>
      <c r="M103" s="193"/>
      <c r="N103" s="124"/>
      <c r="O103" s="124"/>
    </row>
    <row r="104" ht="21" customHeight="1" spans="1:15">
      <c r="A104" s="269">
        <v>2140106</v>
      </c>
      <c r="B104" s="270" t="s">
        <v>185</v>
      </c>
      <c r="C104" s="124">
        <v>500000</v>
      </c>
      <c r="D104" s="193">
        <v>500000</v>
      </c>
      <c r="E104" s="193"/>
      <c r="F104" s="193">
        <v>500000</v>
      </c>
      <c r="G104" s="193"/>
      <c r="H104" s="193"/>
      <c r="I104" s="193"/>
      <c r="J104" s="193"/>
      <c r="K104" s="193"/>
      <c r="L104" s="193"/>
      <c r="M104" s="193"/>
      <c r="N104" s="124"/>
      <c r="O104" s="124"/>
    </row>
    <row r="105" ht="21" customHeight="1" spans="1:15">
      <c r="A105" s="265">
        <v>220</v>
      </c>
      <c r="B105" s="266" t="s">
        <v>186</v>
      </c>
      <c r="C105" s="124">
        <v>290400</v>
      </c>
      <c r="D105" s="193">
        <v>290400</v>
      </c>
      <c r="E105" s="193"/>
      <c r="F105" s="193">
        <v>290400</v>
      </c>
      <c r="G105" s="193"/>
      <c r="H105" s="193"/>
      <c r="I105" s="193"/>
      <c r="J105" s="193"/>
      <c r="K105" s="193"/>
      <c r="L105" s="193"/>
      <c r="M105" s="193"/>
      <c r="N105" s="124"/>
      <c r="O105" s="124"/>
    </row>
    <row r="106" ht="21" customHeight="1" spans="1:15">
      <c r="A106" s="267">
        <v>22001</v>
      </c>
      <c r="B106" s="268" t="s">
        <v>187</v>
      </c>
      <c r="C106" s="124">
        <v>290400</v>
      </c>
      <c r="D106" s="193">
        <v>290400</v>
      </c>
      <c r="E106" s="193"/>
      <c r="F106" s="193">
        <v>290400</v>
      </c>
      <c r="G106" s="193"/>
      <c r="H106" s="193"/>
      <c r="I106" s="193"/>
      <c r="J106" s="193"/>
      <c r="K106" s="193"/>
      <c r="L106" s="193"/>
      <c r="M106" s="193"/>
      <c r="N106" s="124"/>
      <c r="O106" s="124"/>
    </row>
    <row r="107" ht="21" customHeight="1" spans="1:15">
      <c r="A107" s="269">
        <v>2200106</v>
      </c>
      <c r="B107" s="270" t="s">
        <v>188</v>
      </c>
      <c r="C107" s="124">
        <v>290400</v>
      </c>
      <c r="D107" s="193">
        <v>290400</v>
      </c>
      <c r="E107" s="193"/>
      <c r="F107" s="193">
        <v>290400</v>
      </c>
      <c r="G107" s="193"/>
      <c r="H107" s="193"/>
      <c r="I107" s="193"/>
      <c r="J107" s="193"/>
      <c r="K107" s="193"/>
      <c r="L107" s="193"/>
      <c r="M107" s="193"/>
      <c r="N107" s="124"/>
      <c r="O107" s="124"/>
    </row>
    <row r="108" ht="21" customHeight="1" spans="1:15">
      <c r="A108" s="265">
        <v>221</v>
      </c>
      <c r="B108" s="266" t="s">
        <v>189</v>
      </c>
      <c r="C108" s="124">
        <v>2141412</v>
      </c>
      <c r="D108" s="193">
        <v>2141412</v>
      </c>
      <c r="E108" s="193">
        <v>2141412</v>
      </c>
      <c r="F108" s="193"/>
      <c r="G108" s="193"/>
      <c r="H108" s="193"/>
      <c r="I108" s="193"/>
      <c r="J108" s="193"/>
      <c r="K108" s="193"/>
      <c r="L108" s="193"/>
      <c r="M108" s="193"/>
      <c r="N108" s="124"/>
      <c r="O108" s="124"/>
    </row>
    <row r="109" ht="21" customHeight="1" spans="1:15">
      <c r="A109" s="267">
        <v>22102</v>
      </c>
      <c r="B109" s="268" t="s">
        <v>190</v>
      </c>
      <c r="C109" s="124">
        <v>2141412</v>
      </c>
      <c r="D109" s="193">
        <v>2141412</v>
      </c>
      <c r="E109" s="193">
        <v>2141412</v>
      </c>
      <c r="F109" s="193"/>
      <c r="G109" s="193"/>
      <c r="H109" s="193"/>
      <c r="I109" s="193"/>
      <c r="J109" s="193"/>
      <c r="K109" s="193"/>
      <c r="L109" s="193"/>
      <c r="M109" s="193"/>
      <c r="N109" s="124"/>
      <c r="O109" s="124"/>
    </row>
    <row r="110" ht="21" customHeight="1" spans="1:15">
      <c r="A110" s="269">
        <v>2210201</v>
      </c>
      <c r="B110" s="270" t="s">
        <v>191</v>
      </c>
      <c r="C110" s="124">
        <v>2141412</v>
      </c>
      <c r="D110" s="193">
        <v>2141412</v>
      </c>
      <c r="E110" s="193">
        <v>2141412</v>
      </c>
      <c r="F110" s="193"/>
      <c r="G110" s="193"/>
      <c r="H110" s="193"/>
      <c r="I110" s="193"/>
      <c r="J110" s="193"/>
      <c r="K110" s="193"/>
      <c r="L110" s="193"/>
      <c r="M110" s="193"/>
      <c r="N110" s="124"/>
      <c r="O110" s="124"/>
    </row>
    <row r="111" ht="21" customHeight="1" spans="1:15">
      <c r="A111" s="209" t="s">
        <v>192</v>
      </c>
      <c r="B111" s="273"/>
      <c r="C111" s="124">
        <f t="shared" ref="C111:F111" si="0">C8+C28+C31+C34+C39+C43+C70+C81+C84+C92+C101+C105+C108</f>
        <v>58465910.42</v>
      </c>
      <c r="D111" s="124">
        <f t="shared" si="0"/>
        <v>57498628.42</v>
      </c>
      <c r="E111" s="124">
        <f t="shared" si="0"/>
        <v>43809628.42</v>
      </c>
      <c r="F111" s="124">
        <f t="shared" si="0"/>
        <v>13689000</v>
      </c>
      <c r="G111" s="251"/>
      <c r="H111" s="124"/>
      <c r="I111" s="124"/>
      <c r="J111" s="124">
        <f t="shared" ref="J111:M111" si="1">J8+J31+J43</f>
        <v>967282</v>
      </c>
      <c r="K111" s="124">
        <f t="shared" si="1"/>
        <v>0</v>
      </c>
      <c r="L111" s="124">
        <f t="shared" si="1"/>
        <v>0</v>
      </c>
      <c r="M111" s="124">
        <f t="shared" si="1"/>
        <v>967282</v>
      </c>
      <c r="N111" s="124"/>
      <c r="O111" s="124"/>
    </row>
  </sheetData>
  <mergeCells count="12">
    <mergeCell ref="A2:O2"/>
    <mergeCell ref="A3:O3"/>
    <mergeCell ref="A4:B4"/>
    <mergeCell ref="D5:F5"/>
    <mergeCell ref="J5:O5"/>
    <mergeCell ref="A111:B11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ignoredErrors>
    <ignoredError sqref="$A7:$XFD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35" sqref="B35"/>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6"/>
      <c r="B2" s="50"/>
      <c r="C2" s="50"/>
      <c r="D2" s="50" t="s">
        <v>193</v>
      </c>
    </row>
    <row r="3" ht="41.25" customHeight="1" spans="1:1">
      <c r="A3" s="45" t="str">
        <f>"2025"&amp;"年部门财政拨款收支预算总表"</f>
        <v>2025年部门财政拨款收支预算总表</v>
      </c>
    </row>
    <row r="4" ht="17.25" customHeight="1" spans="1:4">
      <c r="A4" s="48" t="s">
        <v>1</v>
      </c>
      <c r="B4" s="247"/>
      <c r="D4" s="50" t="s">
        <v>2</v>
      </c>
    </row>
    <row r="5" ht="17.25" customHeight="1" spans="1:4">
      <c r="A5" s="248" t="s">
        <v>3</v>
      </c>
      <c r="B5" s="249"/>
      <c r="C5" s="248" t="s">
        <v>4</v>
      </c>
      <c r="D5" s="249"/>
    </row>
    <row r="6" ht="18.75" customHeight="1" spans="1:4">
      <c r="A6" s="248" t="s">
        <v>5</v>
      </c>
      <c r="B6" s="248" t="s">
        <v>6</v>
      </c>
      <c r="C6" s="248" t="s">
        <v>7</v>
      </c>
      <c r="D6" s="248" t="s">
        <v>6</v>
      </c>
    </row>
    <row r="7" ht="16.5" customHeight="1" spans="1:4">
      <c r="A7" s="250" t="s">
        <v>194</v>
      </c>
      <c r="B7" s="251">
        <v>57498628.42</v>
      </c>
      <c r="C7" s="250" t="s">
        <v>195</v>
      </c>
      <c r="D7" s="251">
        <v>57498628.42</v>
      </c>
    </row>
    <row r="8" ht="16.5" customHeight="1" spans="1:4">
      <c r="A8" s="250" t="s">
        <v>196</v>
      </c>
      <c r="B8" s="251">
        <v>57498628.42</v>
      </c>
      <c r="C8" s="250" t="s">
        <v>197</v>
      </c>
      <c r="D8" s="251">
        <v>20405482.82</v>
      </c>
    </row>
    <row r="9" ht="16.5" customHeight="1" spans="1:4">
      <c r="A9" s="250" t="s">
        <v>198</v>
      </c>
      <c r="B9" s="251"/>
      <c r="C9" s="250" t="s">
        <v>199</v>
      </c>
      <c r="D9" s="251"/>
    </row>
    <row r="10" ht="16.5" customHeight="1" spans="1:4">
      <c r="A10" s="250" t="s">
        <v>200</v>
      </c>
      <c r="B10" s="251"/>
      <c r="C10" s="250" t="s">
        <v>201</v>
      </c>
      <c r="D10" s="251">
        <v>30000</v>
      </c>
    </row>
    <row r="11" ht="16.5" customHeight="1" spans="1:4">
      <c r="A11" s="250" t="s">
        <v>202</v>
      </c>
      <c r="B11" s="252"/>
      <c r="C11" s="250" t="s">
        <v>203</v>
      </c>
      <c r="D11" s="251"/>
    </row>
    <row r="12" ht="16.5" customHeight="1" spans="1:4">
      <c r="A12" s="250" t="s">
        <v>196</v>
      </c>
      <c r="B12" s="124"/>
      <c r="C12" s="250" t="s">
        <v>204</v>
      </c>
      <c r="D12" s="251"/>
    </row>
    <row r="13" ht="16.5" customHeight="1" spans="1:4">
      <c r="A13" s="253" t="s">
        <v>198</v>
      </c>
      <c r="B13" s="124"/>
      <c r="C13" s="70" t="s">
        <v>205</v>
      </c>
      <c r="D13" s="124">
        <v>320000</v>
      </c>
    </row>
    <row r="14" ht="16.5" customHeight="1" spans="1:4">
      <c r="A14" s="253" t="s">
        <v>200</v>
      </c>
      <c r="B14" s="252"/>
      <c r="C14" s="70" t="s">
        <v>206</v>
      </c>
      <c r="D14" s="124">
        <v>86400</v>
      </c>
    </row>
    <row r="15" ht="16.5" customHeight="1" spans="1:4">
      <c r="A15" s="254"/>
      <c r="B15" s="252"/>
      <c r="C15" s="70" t="s">
        <v>207</v>
      </c>
      <c r="D15" s="124">
        <v>5609366.2</v>
      </c>
    </row>
    <row r="16" ht="16.5" customHeight="1" spans="1:4">
      <c r="A16" s="254"/>
      <c r="B16" s="252"/>
      <c r="C16" s="70" t="s">
        <v>208</v>
      </c>
      <c r="D16" s="124">
        <v>1824705.4</v>
      </c>
    </row>
    <row r="17" ht="16.5" customHeight="1" spans="1:4">
      <c r="A17" s="254"/>
      <c r="B17" s="252"/>
      <c r="C17" s="70" t="s">
        <v>209</v>
      </c>
      <c r="D17" s="124">
        <v>342886</v>
      </c>
    </row>
    <row r="18" ht="16.5" customHeight="1" spans="1:4">
      <c r="A18" s="254"/>
      <c r="B18" s="252"/>
      <c r="C18" s="70" t="s">
        <v>210</v>
      </c>
      <c r="D18" s="124">
        <v>22421332</v>
      </c>
    </row>
    <row r="19" ht="16.5" customHeight="1" spans="1:4">
      <c r="A19" s="254"/>
      <c r="B19" s="252"/>
      <c r="C19" s="70" t="s">
        <v>211</v>
      </c>
      <c r="D19" s="124">
        <v>3376644</v>
      </c>
    </row>
    <row r="20" ht="16.5" customHeight="1" spans="1:4">
      <c r="A20" s="254"/>
      <c r="B20" s="252"/>
      <c r="C20" s="70" t="s">
        <v>212</v>
      </c>
      <c r="D20" s="124">
        <v>650000</v>
      </c>
    </row>
    <row r="21" ht="16.5" customHeight="1" spans="1:4">
      <c r="A21" s="254"/>
      <c r="B21" s="252"/>
      <c r="C21" s="70" t="s">
        <v>213</v>
      </c>
      <c r="D21" s="124"/>
    </row>
    <row r="22" ht="16.5" customHeight="1" spans="1:4">
      <c r="A22" s="254"/>
      <c r="B22" s="252"/>
      <c r="C22" s="70" t="s">
        <v>214</v>
      </c>
      <c r="D22" s="124"/>
    </row>
    <row r="23" ht="16.5" customHeight="1" spans="1:4">
      <c r="A23" s="254"/>
      <c r="B23" s="252"/>
      <c r="C23" s="70" t="s">
        <v>215</v>
      </c>
      <c r="D23" s="124"/>
    </row>
    <row r="24" ht="16.5" customHeight="1" spans="1:4">
      <c r="A24" s="254"/>
      <c r="B24" s="252"/>
      <c r="C24" s="70" t="s">
        <v>216</v>
      </c>
      <c r="D24" s="124"/>
    </row>
    <row r="25" ht="16.5" customHeight="1" spans="1:4">
      <c r="A25" s="254"/>
      <c r="B25" s="252"/>
      <c r="C25" s="70" t="s">
        <v>217</v>
      </c>
      <c r="D25" s="124">
        <v>290400</v>
      </c>
    </row>
    <row r="26" ht="16.5" customHeight="1" spans="1:4">
      <c r="A26" s="254"/>
      <c r="B26" s="252"/>
      <c r="C26" s="70" t="s">
        <v>218</v>
      </c>
      <c r="D26" s="124">
        <v>2141412</v>
      </c>
    </row>
    <row r="27" ht="16.5" customHeight="1" spans="1:4">
      <c r="A27" s="254"/>
      <c r="B27" s="252"/>
      <c r="C27" s="70" t="s">
        <v>219</v>
      </c>
      <c r="D27" s="124"/>
    </row>
    <row r="28" ht="16.5" customHeight="1" spans="1:4">
      <c r="A28" s="254"/>
      <c r="B28" s="252"/>
      <c r="C28" s="70" t="s">
        <v>220</v>
      </c>
      <c r="D28" s="124"/>
    </row>
    <row r="29" ht="16.5" customHeight="1" spans="1:4">
      <c r="A29" s="254"/>
      <c r="B29" s="252"/>
      <c r="C29" s="70" t="s">
        <v>221</v>
      </c>
      <c r="D29" s="124"/>
    </row>
    <row r="30" ht="16.5" customHeight="1" spans="1:4">
      <c r="A30" s="254"/>
      <c r="B30" s="252"/>
      <c r="C30" s="70" t="s">
        <v>222</v>
      </c>
      <c r="D30" s="124"/>
    </row>
    <row r="31" ht="16.5" customHeight="1" spans="1:4">
      <c r="A31" s="254"/>
      <c r="B31" s="252"/>
      <c r="C31" s="70" t="s">
        <v>223</v>
      </c>
      <c r="D31" s="124"/>
    </row>
    <row r="32" ht="16.5" customHeight="1" spans="1:4">
      <c r="A32" s="254"/>
      <c r="B32" s="252"/>
      <c r="C32" s="253" t="s">
        <v>224</v>
      </c>
      <c r="D32" s="124"/>
    </row>
    <row r="33" ht="16.5" customHeight="1" spans="1:4">
      <c r="A33" s="254"/>
      <c r="B33" s="252"/>
      <c r="C33" s="253" t="s">
        <v>225</v>
      </c>
      <c r="D33" s="124"/>
    </row>
    <row r="34" ht="16.5" customHeight="1" spans="1:4">
      <c r="A34" s="254"/>
      <c r="B34" s="252"/>
      <c r="C34" s="33" t="s">
        <v>226</v>
      </c>
      <c r="D34" s="255"/>
    </row>
    <row r="35" ht="15" customHeight="1" spans="1:4">
      <c r="A35" s="256" t="s">
        <v>51</v>
      </c>
      <c r="B35" s="252">
        <v>57498628.42</v>
      </c>
      <c r="C35" s="256" t="s">
        <v>52</v>
      </c>
      <c r="D35" s="252">
        <v>57498628.42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7"/>
  <sheetViews>
    <sheetView showZeros="0" tabSelected="1" workbookViewId="0">
      <pane ySplit="1" topLeftCell="A2" activePane="bottomLeft" state="frozen"/>
      <selection/>
      <selection pane="bottomLeft" activeCell="A29" sqref="A29"/>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8" width="12.625" style="1"/>
    <col min="9" max="16384" width="9.14166666666667" style="1"/>
  </cols>
  <sheetData>
    <row r="1" customHeight="1" spans="1:7">
      <c r="A1" s="2"/>
      <c r="B1" s="2"/>
      <c r="C1" s="2"/>
      <c r="D1" s="2"/>
      <c r="E1" s="2"/>
      <c r="F1" s="2"/>
      <c r="G1" s="2"/>
    </row>
    <row r="2" customHeight="1" spans="4:7">
      <c r="D2" s="232"/>
      <c r="F2" s="72"/>
      <c r="G2" s="233" t="s">
        <v>227</v>
      </c>
    </row>
    <row r="3" ht="41.25" customHeight="1" spans="1:7">
      <c r="A3" s="153" t="str">
        <f>"2025"&amp;"年一般公共预算支出预算表（按功能科目分类）"</f>
        <v>2025年一般公共预算支出预算表（按功能科目分类）</v>
      </c>
      <c r="B3" s="153"/>
      <c r="C3" s="153"/>
      <c r="D3" s="153"/>
      <c r="E3" s="153"/>
      <c r="F3" s="153"/>
      <c r="G3" s="153"/>
    </row>
    <row r="4" ht="18" customHeight="1" spans="1:7">
      <c r="A4" s="6" t="s">
        <v>1</v>
      </c>
      <c r="F4" s="149"/>
      <c r="G4" s="233" t="s">
        <v>2</v>
      </c>
    </row>
    <row r="5" ht="20.25" customHeight="1" spans="1:7">
      <c r="A5" s="234" t="s">
        <v>228</v>
      </c>
      <c r="B5" s="235"/>
      <c r="C5" s="154" t="s">
        <v>57</v>
      </c>
      <c r="D5" s="236" t="s">
        <v>77</v>
      </c>
      <c r="E5" s="13"/>
      <c r="F5" s="14"/>
      <c r="G5" s="237" t="s">
        <v>78</v>
      </c>
    </row>
    <row r="6" ht="20.25" customHeight="1" spans="1:7">
      <c r="A6" s="238" t="s">
        <v>74</v>
      </c>
      <c r="B6" s="238" t="s">
        <v>75</v>
      </c>
      <c r="C6" s="20"/>
      <c r="D6" s="159" t="s">
        <v>59</v>
      </c>
      <c r="E6" s="159" t="s">
        <v>229</v>
      </c>
      <c r="F6" s="159" t="s">
        <v>230</v>
      </c>
      <c r="G6" s="239"/>
    </row>
    <row r="7" ht="15" customHeight="1" spans="1:7">
      <c r="A7" s="61" t="s">
        <v>84</v>
      </c>
      <c r="B7" s="61" t="s">
        <v>85</v>
      </c>
      <c r="C7" s="61" t="s">
        <v>86</v>
      </c>
      <c r="D7" s="61" t="s">
        <v>87</v>
      </c>
      <c r="E7" s="61" t="s">
        <v>88</v>
      </c>
      <c r="F7" s="61" t="s">
        <v>89</v>
      </c>
      <c r="G7" s="61" t="s">
        <v>90</v>
      </c>
    </row>
    <row r="8" ht="18" customHeight="1" spans="1:7">
      <c r="A8" s="240"/>
      <c r="B8" s="240"/>
      <c r="C8" s="194">
        <f>C9+C28+C31+C36+C40+C67+C78+C81+C89+C98+C102+C105</f>
        <v>57498628.42</v>
      </c>
      <c r="D8" s="241">
        <f>D9+D40+D67+D81+D89+D105</f>
        <v>43809628.42</v>
      </c>
      <c r="E8" s="241">
        <f>E9+E40+E67+E81+E89+E105</f>
        <v>41201936.12</v>
      </c>
      <c r="F8" s="241">
        <f>F9+F81</f>
        <v>2607692.3</v>
      </c>
      <c r="G8" s="241">
        <f>G9+G28+G31+G37+G40+G67+G78+G81+G89+G98+G102</f>
        <v>13689000</v>
      </c>
    </row>
    <row r="9" ht="18" customHeight="1" spans="1:7">
      <c r="A9" s="242">
        <v>201</v>
      </c>
      <c r="B9" s="105" t="s">
        <v>99</v>
      </c>
      <c r="C9" s="194">
        <f>C10+C12+C14+C17+C20+C22+C24+C26</f>
        <v>20405482.82</v>
      </c>
      <c r="D9" s="241">
        <v>16075482.82</v>
      </c>
      <c r="E9" s="241">
        <v>14243790.52</v>
      </c>
      <c r="F9" s="241">
        <v>1831692.3</v>
      </c>
      <c r="G9" s="241">
        <v>4330000</v>
      </c>
    </row>
    <row r="10" ht="18" customHeight="1" spans="1:7">
      <c r="A10" s="243">
        <v>20101</v>
      </c>
      <c r="B10" s="244" t="s">
        <v>100</v>
      </c>
      <c r="C10" s="194">
        <v>870000</v>
      </c>
      <c r="D10" s="241"/>
      <c r="E10" s="241"/>
      <c r="F10" s="241"/>
      <c r="G10" s="241">
        <v>870000</v>
      </c>
    </row>
    <row r="11" ht="18" customHeight="1" spans="1:7">
      <c r="A11" s="245">
        <v>2010108</v>
      </c>
      <c r="B11" s="246" t="s">
        <v>101</v>
      </c>
      <c r="C11" s="194">
        <v>870000</v>
      </c>
      <c r="D11" s="241"/>
      <c r="E11" s="241"/>
      <c r="F11" s="241"/>
      <c r="G11" s="241">
        <v>870000</v>
      </c>
    </row>
    <row r="12" ht="18" customHeight="1" spans="1:7">
      <c r="A12" s="243">
        <v>20102</v>
      </c>
      <c r="B12" s="244" t="s">
        <v>102</v>
      </c>
      <c r="C12" s="194">
        <v>10000</v>
      </c>
      <c r="D12" s="241"/>
      <c r="E12" s="241"/>
      <c r="F12" s="241"/>
      <c r="G12" s="241">
        <v>10000</v>
      </c>
    </row>
    <row r="13" ht="18" customHeight="1" spans="1:7">
      <c r="A13" s="245">
        <v>2010206</v>
      </c>
      <c r="B13" s="246" t="s">
        <v>103</v>
      </c>
      <c r="C13" s="194">
        <v>10000</v>
      </c>
      <c r="D13" s="241"/>
      <c r="E13" s="241"/>
      <c r="F13" s="241"/>
      <c r="G13" s="241">
        <v>10000</v>
      </c>
    </row>
    <row r="14" ht="18" customHeight="1" spans="1:7">
      <c r="A14" s="243">
        <v>20103</v>
      </c>
      <c r="B14" s="244" t="s">
        <v>104</v>
      </c>
      <c r="C14" s="194">
        <v>18855222.82</v>
      </c>
      <c r="D14" s="241">
        <v>15735222.82</v>
      </c>
      <c r="E14" s="241">
        <v>13903530.52</v>
      </c>
      <c r="F14" s="241">
        <v>1831692.3</v>
      </c>
      <c r="G14" s="241">
        <v>3120000</v>
      </c>
    </row>
    <row r="15" ht="18" customHeight="1" spans="1:7">
      <c r="A15" s="245">
        <v>2010301</v>
      </c>
      <c r="B15" s="246" t="s">
        <v>105</v>
      </c>
      <c r="C15" s="194">
        <v>15735222.82</v>
      </c>
      <c r="D15" s="241">
        <v>15735222.82</v>
      </c>
      <c r="E15" s="241">
        <v>13903530.52</v>
      </c>
      <c r="F15" s="241">
        <v>1831692.3</v>
      </c>
      <c r="G15" s="241"/>
    </row>
    <row r="16" ht="18" customHeight="1" spans="1:7">
      <c r="A16" s="245">
        <v>2010302</v>
      </c>
      <c r="B16" s="246" t="s">
        <v>106</v>
      </c>
      <c r="C16" s="194">
        <v>3120000</v>
      </c>
      <c r="D16" s="241"/>
      <c r="E16" s="241"/>
      <c r="F16" s="241"/>
      <c r="G16" s="241">
        <v>3120000</v>
      </c>
    </row>
    <row r="17" ht="18" customHeight="1" spans="1:7">
      <c r="A17" s="243">
        <v>20105</v>
      </c>
      <c r="B17" s="244" t="s">
        <v>108</v>
      </c>
      <c r="C17" s="194">
        <v>333460</v>
      </c>
      <c r="D17" s="241">
        <v>263460</v>
      </c>
      <c r="E17" s="241">
        <v>263460</v>
      </c>
      <c r="F17" s="241"/>
      <c r="G17" s="241">
        <v>70000</v>
      </c>
    </row>
    <row r="18" ht="18" customHeight="1" spans="1:7">
      <c r="A18" s="245">
        <v>2010508</v>
      </c>
      <c r="B18" s="246" t="s">
        <v>109</v>
      </c>
      <c r="C18" s="194">
        <v>70000</v>
      </c>
      <c r="D18" s="241"/>
      <c r="E18" s="241"/>
      <c r="F18" s="241"/>
      <c r="G18" s="241">
        <v>70000</v>
      </c>
    </row>
    <row r="19" ht="18" customHeight="1" spans="1:7">
      <c r="A19" s="245">
        <v>2010599</v>
      </c>
      <c r="B19" s="246" t="s">
        <v>110</v>
      </c>
      <c r="C19" s="194">
        <v>263460</v>
      </c>
      <c r="D19" s="241">
        <v>263460</v>
      </c>
      <c r="E19" s="241">
        <v>263460</v>
      </c>
      <c r="F19" s="241"/>
      <c r="G19" s="241"/>
    </row>
    <row r="20" ht="18" customHeight="1" spans="1:7">
      <c r="A20" s="243">
        <v>20129</v>
      </c>
      <c r="B20" s="244" t="s">
        <v>111</v>
      </c>
      <c r="C20" s="194">
        <v>106800</v>
      </c>
      <c r="D20" s="241">
        <v>76800</v>
      </c>
      <c r="E20" s="241">
        <v>76800</v>
      </c>
      <c r="F20" s="241"/>
      <c r="G20" s="241">
        <v>30000</v>
      </c>
    </row>
    <row r="21" ht="18" customHeight="1" spans="1:7">
      <c r="A21" s="245">
        <v>2012999</v>
      </c>
      <c r="B21" s="246" t="s">
        <v>112</v>
      </c>
      <c r="C21" s="194">
        <v>106800</v>
      </c>
      <c r="D21" s="241">
        <v>76800</v>
      </c>
      <c r="E21" s="241">
        <v>76800</v>
      </c>
      <c r="F21" s="241"/>
      <c r="G21" s="241">
        <v>30000</v>
      </c>
    </row>
    <row r="22" ht="18" customHeight="1" spans="1:7">
      <c r="A22" s="243">
        <v>20131</v>
      </c>
      <c r="B22" s="244" t="s">
        <v>113</v>
      </c>
      <c r="C22" s="194">
        <v>180000</v>
      </c>
      <c r="D22" s="241"/>
      <c r="E22" s="241"/>
      <c r="F22" s="241"/>
      <c r="G22" s="241">
        <v>180000</v>
      </c>
    </row>
    <row r="23" ht="18" customHeight="1" spans="1:7">
      <c r="A23" s="245">
        <v>2013102</v>
      </c>
      <c r="B23" s="246" t="s">
        <v>106</v>
      </c>
      <c r="C23" s="194">
        <v>180000</v>
      </c>
      <c r="D23" s="241"/>
      <c r="E23" s="241"/>
      <c r="F23" s="241"/>
      <c r="G23" s="241">
        <v>180000</v>
      </c>
    </row>
    <row r="24" ht="18" customHeight="1" spans="1:7">
      <c r="A24" s="243">
        <v>20134</v>
      </c>
      <c r="B24" s="244" t="s">
        <v>114</v>
      </c>
      <c r="C24" s="194">
        <v>10000</v>
      </c>
      <c r="D24" s="241"/>
      <c r="E24" s="241"/>
      <c r="F24" s="241"/>
      <c r="G24" s="241">
        <v>10000</v>
      </c>
    </row>
    <row r="25" ht="18" customHeight="1" spans="1:7">
      <c r="A25" s="245">
        <v>2013402</v>
      </c>
      <c r="B25" s="246" t="s">
        <v>106</v>
      </c>
      <c r="C25" s="194">
        <v>10000</v>
      </c>
      <c r="D25" s="241"/>
      <c r="E25" s="241"/>
      <c r="F25" s="241"/>
      <c r="G25" s="241">
        <v>10000</v>
      </c>
    </row>
    <row r="26" ht="18" customHeight="1" spans="1:7">
      <c r="A26" s="243">
        <v>20199</v>
      </c>
      <c r="B26" s="244" t="s">
        <v>115</v>
      </c>
      <c r="C26" s="194">
        <v>40000</v>
      </c>
      <c r="D26" s="241"/>
      <c r="E26" s="241"/>
      <c r="F26" s="241"/>
      <c r="G26" s="241">
        <v>40000</v>
      </c>
    </row>
    <row r="27" ht="18" customHeight="1" spans="1:7">
      <c r="A27" s="245">
        <v>2019999</v>
      </c>
      <c r="B27" s="246" t="s">
        <v>115</v>
      </c>
      <c r="C27" s="194">
        <v>40000</v>
      </c>
      <c r="D27" s="241"/>
      <c r="E27" s="241"/>
      <c r="F27" s="241"/>
      <c r="G27" s="241">
        <v>40000</v>
      </c>
    </row>
    <row r="28" ht="18" customHeight="1" spans="1:7">
      <c r="A28" s="242">
        <v>203</v>
      </c>
      <c r="B28" s="105" t="s">
        <v>116</v>
      </c>
      <c r="C28" s="194">
        <v>30000</v>
      </c>
      <c r="D28" s="241"/>
      <c r="E28" s="241"/>
      <c r="F28" s="241"/>
      <c r="G28" s="241">
        <v>30000</v>
      </c>
    </row>
    <row r="29" ht="18" customHeight="1" spans="1:7">
      <c r="A29" s="243">
        <v>20306</v>
      </c>
      <c r="B29" s="244" t="s">
        <v>117</v>
      </c>
      <c r="C29" s="194">
        <v>30000</v>
      </c>
      <c r="D29" s="241"/>
      <c r="E29" s="241"/>
      <c r="F29" s="241"/>
      <c r="G29" s="241">
        <v>30000</v>
      </c>
    </row>
    <row r="30" ht="18" customHeight="1" spans="1:7">
      <c r="A30" s="245">
        <v>2030607</v>
      </c>
      <c r="B30" s="246" t="s">
        <v>118</v>
      </c>
      <c r="C30" s="194">
        <v>30000</v>
      </c>
      <c r="D30" s="241"/>
      <c r="E30" s="241"/>
      <c r="F30" s="241"/>
      <c r="G30" s="241">
        <v>30000</v>
      </c>
    </row>
    <row r="31" ht="18" customHeight="1" spans="1:7">
      <c r="A31" s="242">
        <v>206</v>
      </c>
      <c r="B31" s="105" t="s">
        <v>121</v>
      </c>
      <c r="C31" s="194">
        <v>320000</v>
      </c>
      <c r="D31" s="241"/>
      <c r="E31" s="241"/>
      <c r="F31" s="241"/>
      <c r="G31" s="241">
        <v>320000</v>
      </c>
    </row>
    <row r="32" ht="18" customHeight="1" spans="1:7">
      <c r="A32" s="243">
        <v>20604</v>
      </c>
      <c r="B32" s="244" t="s">
        <v>122</v>
      </c>
      <c r="C32" s="194">
        <v>300000</v>
      </c>
      <c r="D32" s="241"/>
      <c r="E32" s="241"/>
      <c r="F32" s="241"/>
      <c r="G32" s="241">
        <v>300000</v>
      </c>
    </row>
    <row r="33" ht="18" customHeight="1" spans="1:7">
      <c r="A33" s="245">
        <v>2060499</v>
      </c>
      <c r="B33" s="246" t="s">
        <v>123</v>
      </c>
      <c r="C33" s="194">
        <v>300000</v>
      </c>
      <c r="D33" s="241"/>
      <c r="E33" s="241"/>
      <c r="F33" s="241"/>
      <c r="G33" s="241">
        <v>300000</v>
      </c>
    </row>
    <row r="34" ht="18" customHeight="1" spans="1:7">
      <c r="A34" s="243">
        <v>20607</v>
      </c>
      <c r="B34" s="244" t="s">
        <v>124</v>
      </c>
      <c r="C34" s="194">
        <v>20000</v>
      </c>
      <c r="D34" s="241"/>
      <c r="E34" s="241"/>
      <c r="F34" s="241"/>
      <c r="G34" s="241">
        <v>20000</v>
      </c>
    </row>
    <row r="35" ht="18" customHeight="1" spans="1:7">
      <c r="A35" s="245">
        <v>2060702</v>
      </c>
      <c r="B35" s="246" t="s">
        <v>125</v>
      </c>
      <c r="C35" s="194">
        <v>20000</v>
      </c>
      <c r="D35" s="241"/>
      <c r="E35" s="241"/>
      <c r="F35" s="241"/>
      <c r="G35" s="241">
        <v>20000</v>
      </c>
    </row>
    <row r="36" ht="18" customHeight="1" spans="1:7">
      <c r="A36" s="242">
        <v>207</v>
      </c>
      <c r="B36" s="105" t="s">
        <v>126</v>
      </c>
      <c r="C36" s="194">
        <v>86400</v>
      </c>
      <c r="D36" s="241"/>
      <c r="E36" s="241"/>
      <c r="F36" s="241"/>
      <c r="G36" s="241">
        <v>86400</v>
      </c>
    </row>
    <row r="37" ht="18" customHeight="1" spans="1:7">
      <c r="A37" s="243">
        <v>20701</v>
      </c>
      <c r="B37" s="244" t="s">
        <v>127</v>
      </c>
      <c r="C37" s="194">
        <v>86400</v>
      </c>
      <c r="D37" s="241"/>
      <c r="E37" s="241"/>
      <c r="F37" s="241"/>
      <c r="G37" s="241">
        <v>86400</v>
      </c>
    </row>
    <row r="38" ht="18" customHeight="1" spans="1:7">
      <c r="A38" s="245">
        <v>2070114</v>
      </c>
      <c r="B38" s="246" t="s">
        <v>128</v>
      </c>
      <c r="C38" s="194">
        <v>80000</v>
      </c>
      <c r="D38" s="241"/>
      <c r="E38" s="241"/>
      <c r="F38" s="241"/>
      <c r="G38" s="241">
        <v>80000</v>
      </c>
    </row>
    <row r="39" ht="18" customHeight="1" spans="1:7">
      <c r="A39" s="245">
        <v>2070199</v>
      </c>
      <c r="B39" s="246" t="s">
        <v>129</v>
      </c>
      <c r="C39" s="194">
        <v>6400</v>
      </c>
      <c r="D39" s="241"/>
      <c r="E39" s="241"/>
      <c r="F39" s="241"/>
      <c r="G39" s="241">
        <v>6400</v>
      </c>
    </row>
    <row r="40" ht="18" customHeight="1" spans="1:7">
      <c r="A40" s="242">
        <v>208</v>
      </c>
      <c r="B40" s="105" t="s">
        <v>130</v>
      </c>
      <c r="C40" s="194">
        <v>5609366.2</v>
      </c>
      <c r="D40" s="241">
        <v>3119052.2</v>
      </c>
      <c r="E40" s="241">
        <v>3119052.2</v>
      </c>
      <c r="F40" s="241"/>
      <c r="G40" s="241">
        <v>2490314</v>
      </c>
    </row>
    <row r="41" ht="18" customHeight="1" spans="1:7">
      <c r="A41" s="243">
        <v>20801</v>
      </c>
      <c r="B41" s="244" t="s">
        <v>131</v>
      </c>
      <c r="C41" s="194">
        <v>569028</v>
      </c>
      <c r="D41" s="241">
        <v>529028</v>
      </c>
      <c r="E41" s="241">
        <v>529028</v>
      </c>
      <c r="F41" s="241"/>
      <c r="G41" s="241">
        <v>40000</v>
      </c>
    </row>
    <row r="42" ht="18" customHeight="1" spans="1:7">
      <c r="A42" s="245">
        <v>2080101</v>
      </c>
      <c r="B42" s="246" t="s">
        <v>105</v>
      </c>
      <c r="C42" s="194">
        <v>528228</v>
      </c>
      <c r="D42" s="241">
        <v>528228</v>
      </c>
      <c r="E42" s="241">
        <v>528228</v>
      </c>
      <c r="F42" s="241"/>
      <c r="G42" s="241"/>
    </row>
    <row r="43" ht="18" customHeight="1" spans="1:7">
      <c r="A43" s="245">
        <v>2080199</v>
      </c>
      <c r="B43" s="246" t="s">
        <v>132</v>
      </c>
      <c r="C43" s="194">
        <v>40800</v>
      </c>
      <c r="D43" s="241">
        <v>800</v>
      </c>
      <c r="E43" s="241">
        <v>800</v>
      </c>
      <c r="F43" s="241"/>
      <c r="G43" s="241">
        <v>40000</v>
      </c>
    </row>
    <row r="44" ht="18" customHeight="1" spans="1:7">
      <c r="A44" s="243">
        <v>20802</v>
      </c>
      <c r="B44" s="244" t="s">
        <v>133</v>
      </c>
      <c r="C44" s="194">
        <v>610000</v>
      </c>
      <c r="D44" s="241"/>
      <c r="E44" s="241"/>
      <c r="F44" s="241"/>
      <c r="G44" s="241">
        <v>610000</v>
      </c>
    </row>
    <row r="45" ht="18" customHeight="1" spans="1:7">
      <c r="A45" s="245">
        <v>2080299</v>
      </c>
      <c r="B45" s="246" t="s">
        <v>134</v>
      </c>
      <c r="C45" s="194">
        <v>610000</v>
      </c>
      <c r="D45" s="241"/>
      <c r="E45" s="241"/>
      <c r="F45" s="241"/>
      <c r="G45" s="241">
        <v>610000</v>
      </c>
    </row>
    <row r="46" ht="18" customHeight="1" spans="1:7">
      <c r="A46" s="243">
        <v>20805</v>
      </c>
      <c r="B46" s="244" t="s">
        <v>135</v>
      </c>
      <c r="C46" s="194">
        <v>2396927.4</v>
      </c>
      <c r="D46" s="241">
        <v>2396927.4</v>
      </c>
      <c r="E46" s="241">
        <v>2396927.4</v>
      </c>
      <c r="F46" s="241"/>
      <c r="G46" s="241"/>
    </row>
    <row r="47" ht="18" customHeight="1" spans="1:7">
      <c r="A47" s="245">
        <v>2080505</v>
      </c>
      <c r="B47" s="246" t="s">
        <v>136</v>
      </c>
      <c r="C47" s="194">
        <v>1558095</v>
      </c>
      <c r="D47" s="241">
        <v>1558095</v>
      </c>
      <c r="E47" s="241">
        <v>1558095</v>
      </c>
      <c r="F47" s="241"/>
      <c r="G47" s="241"/>
    </row>
    <row r="48" ht="18" customHeight="1" spans="1:7">
      <c r="A48" s="245">
        <v>2080599</v>
      </c>
      <c r="B48" s="246" t="s">
        <v>137</v>
      </c>
      <c r="C48" s="194">
        <v>838832.4</v>
      </c>
      <c r="D48" s="241">
        <v>838832.4</v>
      </c>
      <c r="E48" s="241">
        <v>838832.4</v>
      </c>
      <c r="F48" s="241"/>
      <c r="G48" s="241"/>
    </row>
    <row r="49" ht="18" customHeight="1" spans="1:7">
      <c r="A49" s="243">
        <v>20808</v>
      </c>
      <c r="B49" s="244" t="s">
        <v>138</v>
      </c>
      <c r="C49" s="194">
        <v>379740.8</v>
      </c>
      <c r="D49" s="241">
        <v>35740.8</v>
      </c>
      <c r="E49" s="241">
        <v>35740.8</v>
      </c>
      <c r="F49" s="241"/>
      <c r="G49" s="241">
        <v>344000</v>
      </c>
    </row>
    <row r="50" ht="18" customHeight="1" spans="1:7">
      <c r="A50" s="245">
        <v>2080801</v>
      </c>
      <c r="B50" s="246" t="s">
        <v>139</v>
      </c>
      <c r="C50" s="194">
        <v>135740.8</v>
      </c>
      <c r="D50" s="241">
        <v>35740.8</v>
      </c>
      <c r="E50" s="241">
        <v>35740.8</v>
      </c>
      <c r="F50" s="241"/>
      <c r="G50" s="241">
        <v>100000</v>
      </c>
    </row>
    <row r="51" ht="18" customHeight="1" spans="1:7">
      <c r="A51" s="245">
        <v>2080805</v>
      </c>
      <c r="B51" s="246" t="s">
        <v>140</v>
      </c>
      <c r="C51" s="194">
        <v>224000</v>
      </c>
      <c r="D51" s="241"/>
      <c r="E51" s="241"/>
      <c r="F51" s="241"/>
      <c r="G51" s="241">
        <v>224000</v>
      </c>
    </row>
    <row r="52" ht="18" customHeight="1" spans="1:7">
      <c r="A52" s="245">
        <v>2080899</v>
      </c>
      <c r="B52" s="246" t="s">
        <v>141</v>
      </c>
      <c r="C52" s="194">
        <v>20000</v>
      </c>
      <c r="D52" s="241"/>
      <c r="E52" s="241"/>
      <c r="F52" s="241"/>
      <c r="G52" s="241">
        <v>20000</v>
      </c>
    </row>
    <row r="53" ht="18" customHeight="1" spans="1:7">
      <c r="A53" s="243">
        <v>20809</v>
      </c>
      <c r="B53" s="244" t="s">
        <v>142</v>
      </c>
      <c r="C53" s="194">
        <v>8134</v>
      </c>
      <c r="D53" s="241"/>
      <c r="E53" s="241"/>
      <c r="F53" s="241"/>
      <c r="G53" s="241">
        <v>8134</v>
      </c>
    </row>
    <row r="54" ht="18" customHeight="1" spans="1:7">
      <c r="A54" s="245">
        <v>2080905</v>
      </c>
      <c r="B54" s="246" t="s">
        <v>143</v>
      </c>
      <c r="C54" s="194">
        <v>8134</v>
      </c>
      <c r="D54" s="241"/>
      <c r="E54" s="241"/>
      <c r="F54" s="241"/>
      <c r="G54" s="241">
        <v>8134</v>
      </c>
    </row>
    <row r="55" ht="18" customHeight="1" spans="1:7">
      <c r="A55" s="243">
        <v>20810</v>
      </c>
      <c r="B55" s="244" t="s">
        <v>144</v>
      </c>
      <c r="C55" s="194">
        <v>1324000</v>
      </c>
      <c r="D55" s="241"/>
      <c r="E55" s="241"/>
      <c r="F55" s="241"/>
      <c r="G55" s="241">
        <v>1324000</v>
      </c>
    </row>
    <row r="56" ht="18" customHeight="1" spans="1:7">
      <c r="A56" s="245">
        <v>2081002</v>
      </c>
      <c r="B56" s="246" t="s">
        <v>145</v>
      </c>
      <c r="C56" s="194">
        <v>24000</v>
      </c>
      <c r="D56" s="241"/>
      <c r="E56" s="241"/>
      <c r="F56" s="241"/>
      <c r="G56" s="241">
        <v>24000</v>
      </c>
    </row>
    <row r="57" ht="18" customHeight="1" spans="1:7">
      <c r="A57" s="245">
        <v>2081099</v>
      </c>
      <c r="B57" s="246" t="s">
        <v>146</v>
      </c>
      <c r="C57" s="194">
        <v>1300000</v>
      </c>
      <c r="D57" s="241"/>
      <c r="E57" s="241"/>
      <c r="F57" s="241"/>
      <c r="G57" s="241">
        <v>1300000</v>
      </c>
    </row>
    <row r="58" ht="18" customHeight="1" spans="1:7">
      <c r="A58" s="243">
        <v>20811</v>
      </c>
      <c r="B58" s="244" t="s">
        <v>147</v>
      </c>
      <c r="C58" s="194">
        <v>217356</v>
      </c>
      <c r="D58" s="241">
        <v>157356</v>
      </c>
      <c r="E58" s="241">
        <v>157356</v>
      </c>
      <c r="F58" s="241"/>
      <c r="G58" s="241">
        <v>60000</v>
      </c>
    </row>
    <row r="59" ht="18" customHeight="1" spans="1:7">
      <c r="A59" s="245">
        <v>2081199</v>
      </c>
      <c r="B59" s="246" t="s">
        <v>148</v>
      </c>
      <c r="C59" s="194">
        <v>217356</v>
      </c>
      <c r="D59" s="241">
        <v>157356</v>
      </c>
      <c r="E59" s="241">
        <v>157356</v>
      </c>
      <c r="F59" s="241"/>
      <c r="G59" s="241">
        <v>60000</v>
      </c>
    </row>
    <row r="60" ht="18" customHeight="1" spans="1:7">
      <c r="A60" s="243">
        <v>20820</v>
      </c>
      <c r="B60" s="244" t="s">
        <v>149</v>
      </c>
      <c r="C60" s="194">
        <v>30000</v>
      </c>
      <c r="D60" s="241"/>
      <c r="E60" s="241"/>
      <c r="F60" s="241"/>
      <c r="G60" s="241">
        <v>30000</v>
      </c>
    </row>
    <row r="61" ht="18" customHeight="1" spans="1:7">
      <c r="A61" s="245">
        <v>2082001</v>
      </c>
      <c r="B61" s="246" t="s">
        <v>150</v>
      </c>
      <c r="C61" s="194">
        <v>30000</v>
      </c>
      <c r="D61" s="241"/>
      <c r="E61" s="241"/>
      <c r="F61" s="241"/>
      <c r="G61" s="241">
        <v>30000</v>
      </c>
    </row>
    <row r="62" ht="18" customHeight="1" spans="1:7">
      <c r="A62" s="243">
        <v>20825</v>
      </c>
      <c r="B62" s="244" t="s">
        <v>151</v>
      </c>
      <c r="C62" s="194">
        <v>9180</v>
      </c>
      <c r="D62" s="241"/>
      <c r="E62" s="241"/>
      <c r="F62" s="241"/>
      <c r="G62" s="241">
        <v>9180</v>
      </c>
    </row>
    <row r="63" ht="18" customHeight="1" spans="1:7">
      <c r="A63" s="245">
        <v>2082501</v>
      </c>
      <c r="B63" s="246" t="s">
        <v>152</v>
      </c>
      <c r="C63" s="194">
        <v>9180</v>
      </c>
      <c r="D63" s="241"/>
      <c r="E63" s="241"/>
      <c r="F63" s="241"/>
      <c r="G63" s="241">
        <v>9180</v>
      </c>
    </row>
    <row r="64" ht="18" customHeight="1" spans="1:7">
      <c r="A64" s="243">
        <v>20828</v>
      </c>
      <c r="B64" s="244" t="s">
        <v>153</v>
      </c>
      <c r="C64" s="194">
        <v>65000</v>
      </c>
      <c r="D64" s="241"/>
      <c r="E64" s="241"/>
      <c r="F64" s="241"/>
      <c r="G64" s="241">
        <v>65000</v>
      </c>
    </row>
    <row r="65" ht="18" customHeight="1" spans="1:7">
      <c r="A65" s="245">
        <v>2082804</v>
      </c>
      <c r="B65" s="246" t="s">
        <v>154</v>
      </c>
      <c r="C65" s="194">
        <v>15000</v>
      </c>
      <c r="D65" s="241"/>
      <c r="E65" s="241"/>
      <c r="F65" s="241"/>
      <c r="G65" s="241">
        <v>15000</v>
      </c>
    </row>
    <row r="66" ht="18" customHeight="1" spans="1:7">
      <c r="A66" s="245">
        <v>2082899</v>
      </c>
      <c r="B66" s="246" t="s">
        <v>155</v>
      </c>
      <c r="C66" s="194">
        <v>50000</v>
      </c>
      <c r="D66" s="241"/>
      <c r="E66" s="241"/>
      <c r="F66" s="241"/>
      <c r="G66" s="241">
        <v>50000</v>
      </c>
    </row>
    <row r="67" ht="18" customHeight="1" spans="1:7">
      <c r="A67" s="242">
        <v>210</v>
      </c>
      <c r="B67" s="105" t="s">
        <v>156</v>
      </c>
      <c r="C67" s="194">
        <v>1824705.4</v>
      </c>
      <c r="D67" s="241">
        <v>1694705.4</v>
      </c>
      <c r="E67" s="241">
        <v>1694705.4</v>
      </c>
      <c r="F67" s="241"/>
      <c r="G67" s="241">
        <v>130000</v>
      </c>
    </row>
    <row r="68" ht="18" customHeight="1" spans="1:7">
      <c r="A68" s="243">
        <v>21001</v>
      </c>
      <c r="B68" s="244" t="s">
        <v>157</v>
      </c>
      <c r="C68" s="194">
        <v>100000</v>
      </c>
      <c r="D68" s="241"/>
      <c r="E68" s="241"/>
      <c r="F68" s="241"/>
      <c r="G68" s="241">
        <v>100000</v>
      </c>
    </row>
    <row r="69" ht="18" customHeight="1" spans="1:7">
      <c r="A69" s="245">
        <v>2100199</v>
      </c>
      <c r="B69" s="246" t="s">
        <v>158</v>
      </c>
      <c r="C69" s="194">
        <v>100000</v>
      </c>
      <c r="D69" s="241"/>
      <c r="E69" s="241"/>
      <c r="F69" s="241"/>
      <c r="G69" s="241">
        <v>100000</v>
      </c>
    </row>
    <row r="70" ht="18" customHeight="1" spans="1:7">
      <c r="A70" s="243">
        <v>21007</v>
      </c>
      <c r="B70" s="244" t="s">
        <v>159</v>
      </c>
      <c r="C70" s="194">
        <v>456240</v>
      </c>
      <c r="D70" s="241">
        <v>426240</v>
      </c>
      <c r="E70" s="241">
        <v>426240</v>
      </c>
      <c r="F70" s="241"/>
      <c r="G70" s="241">
        <v>30000</v>
      </c>
    </row>
    <row r="71" ht="18" customHeight="1" spans="1:7">
      <c r="A71" s="245">
        <v>2100716</v>
      </c>
      <c r="B71" s="246" t="s">
        <v>160</v>
      </c>
      <c r="C71" s="194">
        <v>426240</v>
      </c>
      <c r="D71" s="241">
        <v>426240</v>
      </c>
      <c r="E71" s="241">
        <v>426240</v>
      </c>
      <c r="F71" s="241"/>
      <c r="G71" s="241"/>
    </row>
    <row r="72" ht="18" customHeight="1" spans="1:7">
      <c r="A72" s="245">
        <v>2100799</v>
      </c>
      <c r="B72" s="246" t="s">
        <v>161</v>
      </c>
      <c r="C72" s="194">
        <v>30000</v>
      </c>
      <c r="D72" s="241"/>
      <c r="E72" s="241"/>
      <c r="F72" s="241"/>
      <c r="G72" s="241">
        <v>30000</v>
      </c>
    </row>
    <row r="73" ht="18" customHeight="1" spans="1:7">
      <c r="A73" s="243">
        <v>21011</v>
      </c>
      <c r="B73" s="244" t="s">
        <v>162</v>
      </c>
      <c r="C73" s="194">
        <v>1268465.4</v>
      </c>
      <c r="D73" s="241">
        <v>1268465.4</v>
      </c>
      <c r="E73" s="241">
        <v>1268465.4</v>
      </c>
      <c r="F73" s="241"/>
      <c r="G73" s="241"/>
    </row>
    <row r="74" ht="18" customHeight="1" spans="1:7">
      <c r="A74" s="245">
        <v>2101101</v>
      </c>
      <c r="B74" s="246" t="s">
        <v>163</v>
      </c>
      <c r="C74" s="194">
        <v>287331</v>
      </c>
      <c r="D74" s="241">
        <v>287331</v>
      </c>
      <c r="E74" s="241">
        <v>287331</v>
      </c>
      <c r="F74" s="241"/>
      <c r="G74" s="241"/>
    </row>
    <row r="75" ht="18" customHeight="1" spans="1:7">
      <c r="A75" s="245">
        <v>2101102</v>
      </c>
      <c r="B75" s="246" t="s">
        <v>164</v>
      </c>
      <c r="C75" s="194">
        <v>383108</v>
      </c>
      <c r="D75" s="241">
        <v>383108</v>
      </c>
      <c r="E75" s="241">
        <v>383108</v>
      </c>
      <c r="F75" s="241"/>
      <c r="G75" s="241"/>
    </row>
    <row r="76" ht="18" customHeight="1" spans="1:7">
      <c r="A76" s="245">
        <v>2101103</v>
      </c>
      <c r="B76" s="246" t="s">
        <v>165</v>
      </c>
      <c r="C76" s="194">
        <v>531469</v>
      </c>
      <c r="D76" s="241">
        <v>531469</v>
      </c>
      <c r="E76" s="241">
        <v>531469</v>
      </c>
      <c r="F76" s="241"/>
      <c r="G76" s="241"/>
    </row>
    <row r="77" ht="18" customHeight="1" spans="1:7">
      <c r="A77" s="245">
        <v>2101199</v>
      </c>
      <c r="B77" s="246" t="s">
        <v>166</v>
      </c>
      <c r="C77" s="194">
        <v>66557.4</v>
      </c>
      <c r="D77" s="241">
        <v>66557.4</v>
      </c>
      <c r="E77" s="241">
        <v>66557.4</v>
      </c>
      <c r="F77" s="241"/>
      <c r="G77" s="241"/>
    </row>
    <row r="78" ht="18" customHeight="1" spans="1:7">
      <c r="A78" s="242">
        <v>211</v>
      </c>
      <c r="B78" s="105" t="s">
        <v>167</v>
      </c>
      <c r="C78" s="194">
        <v>342886</v>
      </c>
      <c r="D78" s="241"/>
      <c r="E78" s="241"/>
      <c r="F78" s="241"/>
      <c r="G78" s="241">
        <v>342886</v>
      </c>
    </row>
    <row r="79" ht="18" customHeight="1" spans="1:7">
      <c r="A79" s="243">
        <v>21101</v>
      </c>
      <c r="B79" s="244" t="s">
        <v>168</v>
      </c>
      <c r="C79" s="194">
        <v>342886</v>
      </c>
      <c r="D79" s="241"/>
      <c r="E79" s="241"/>
      <c r="F79" s="241"/>
      <c r="G79" s="241">
        <v>342886</v>
      </c>
    </row>
    <row r="80" ht="18" customHeight="1" spans="1:7">
      <c r="A80" s="245">
        <v>2110199</v>
      </c>
      <c r="B80" s="246" t="s">
        <v>169</v>
      </c>
      <c r="C80" s="194">
        <v>342886</v>
      </c>
      <c r="D80" s="241"/>
      <c r="E80" s="241"/>
      <c r="F80" s="241"/>
      <c r="G80" s="241">
        <v>342886</v>
      </c>
    </row>
    <row r="81" ht="18" customHeight="1" spans="1:7">
      <c r="A81" s="242">
        <v>212</v>
      </c>
      <c r="B81" s="105" t="s">
        <v>170</v>
      </c>
      <c r="C81" s="194">
        <v>22421332</v>
      </c>
      <c r="D81" s="241">
        <v>20411332</v>
      </c>
      <c r="E81" s="241">
        <v>19635332</v>
      </c>
      <c r="F81" s="241">
        <v>776000</v>
      </c>
      <c r="G81" s="241">
        <v>2010000</v>
      </c>
    </row>
    <row r="82" ht="18" customHeight="1" spans="1:7">
      <c r="A82" s="243">
        <v>21201</v>
      </c>
      <c r="B82" s="244" t="s">
        <v>171</v>
      </c>
      <c r="C82" s="194">
        <v>21411332</v>
      </c>
      <c r="D82" s="241">
        <v>20411332</v>
      </c>
      <c r="E82" s="241">
        <v>19635332</v>
      </c>
      <c r="F82" s="241">
        <v>776000</v>
      </c>
      <c r="G82" s="241">
        <v>1000000</v>
      </c>
    </row>
    <row r="83" ht="18" customHeight="1" spans="1:7">
      <c r="A83" s="245">
        <v>2120102</v>
      </c>
      <c r="B83" s="246" t="s">
        <v>106</v>
      </c>
      <c r="C83" s="194">
        <v>20831348</v>
      </c>
      <c r="D83" s="241">
        <v>19831348</v>
      </c>
      <c r="E83" s="241">
        <v>19055348</v>
      </c>
      <c r="F83" s="241">
        <v>776000</v>
      </c>
      <c r="G83" s="241">
        <v>1000000</v>
      </c>
    </row>
    <row r="84" ht="18" customHeight="1" spans="1:7">
      <c r="A84" s="245">
        <v>2120104</v>
      </c>
      <c r="B84" s="246" t="s">
        <v>172</v>
      </c>
      <c r="C84" s="194">
        <v>579984</v>
      </c>
      <c r="D84" s="241">
        <v>579984</v>
      </c>
      <c r="E84" s="241">
        <v>579984</v>
      </c>
      <c r="F84" s="241"/>
      <c r="G84" s="241"/>
    </row>
    <row r="85" ht="18" customHeight="1" spans="1:7">
      <c r="A85" s="243">
        <v>21205</v>
      </c>
      <c r="B85" s="244" t="s">
        <v>173</v>
      </c>
      <c r="C85" s="194">
        <v>960000</v>
      </c>
      <c r="D85" s="241"/>
      <c r="E85" s="241"/>
      <c r="F85" s="241"/>
      <c r="G85" s="241">
        <v>960000</v>
      </c>
    </row>
    <row r="86" ht="18" customHeight="1" spans="1:7">
      <c r="A86" s="245">
        <v>2120501</v>
      </c>
      <c r="B86" s="246" t="s">
        <v>173</v>
      </c>
      <c r="C86" s="194">
        <v>960000</v>
      </c>
      <c r="D86" s="241"/>
      <c r="E86" s="241"/>
      <c r="F86" s="241"/>
      <c r="G86" s="241">
        <v>960000</v>
      </c>
    </row>
    <row r="87" ht="18" customHeight="1" spans="1:7">
      <c r="A87" s="243">
        <v>21299</v>
      </c>
      <c r="B87" s="244" t="s">
        <v>174</v>
      </c>
      <c r="C87" s="194">
        <v>50000</v>
      </c>
      <c r="D87" s="241"/>
      <c r="E87" s="241"/>
      <c r="F87" s="241"/>
      <c r="G87" s="241">
        <v>50000</v>
      </c>
    </row>
    <row r="88" ht="18" customHeight="1" spans="1:7">
      <c r="A88" s="245">
        <v>2129999</v>
      </c>
      <c r="B88" s="246" t="s">
        <v>174</v>
      </c>
      <c r="C88" s="194">
        <v>50000</v>
      </c>
      <c r="D88" s="241"/>
      <c r="E88" s="241"/>
      <c r="F88" s="241"/>
      <c r="G88" s="241">
        <v>50000</v>
      </c>
    </row>
    <row r="89" ht="18" customHeight="1" spans="1:7">
      <c r="A89" s="242">
        <v>213</v>
      </c>
      <c r="B89" s="105" t="s">
        <v>175</v>
      </c>
      <c r="C89" s="194">
        <v>3376644</v>
      </c>
      <c r="D89" s="241">
        <v>367644</v>
      </c>
      <c r="E89" s="241">
        <v>367644</v>
      </c>
      <c r="F89" s="241"/>
      <c r="G89" s="241">
        <v>3009000</v>
      </c>
    </row>
    <row r="90" ht="18" customHeight="1" spans="1:7">
      <c r="A90" s="243">
        <v>21301</v>
      </c>
      <c r="B90" s="244" t="s">
        <v>176</v>
      </c>
      <c r="C90" s="194">
        <v>377644</v>
      </c>
      <c r="D90" s="241">
        <v>367644</v>
      </c>
      <c r="E90" s="241">
        <v>367644</v>
      </c>
      <c r="F90" s="241"/>
      <c r="G90" s="241">
        <v>10000</v>
      </c>
    </row>
    <row r="91" ht="18" customHeight="1" spans="1:7">
      <c r="A91" s="245">
        <v>2130112</v>
      </c>
      <c r="B91" s="246" t="s">
        <v>177</v>
      </c>
      <c r="C91" s="194">
        <v>377644</v>
      </c>
      <c r="D91" s="241">
        <v>367644</v>
      </c>
      <c r="E91" s="241">
        <v>367644</v>
      </c>
      <c r="F91" s="241"/>
      <c r="G91" s="241">
        <v>10000</v>
      </c>
    </row>
    <row r="92" ht="18" customHeight="1" spans="1:7">
      <c r="A92" s="243">
        <v>21302</v>
      </c>
      <c r="B92" s="244" t="s">
        <v>178</v>
      </c>
      <c r="C92" s="194">
        <v>559000</v>
      </c>
      <c r="D92" s="241"/>
      <c r="E92" s="241"/>
      <c r="F92" s="241"/>
      <c r="G92" s="241">
        <v>559000</v>
      </c>
    </row>
    <row r="93" ht="18" customHeight="1" spans="1:7">
      <c r="A93" s="245">
        <v>2130234</v>
      </c>
      <c r="B93" s="246" t="s">
        <v>179</v>
      </c>
      <c r="C93" s="194">
        <v>559000</v>
      </c>
      <c r="D93" s="241"/>
      <c r="E93" s="241"/>
      <c r="F93" s="241"/>
      <c r="G93" s="241">
        <v>559000</v>
      </c>
    </row>
    <row r="94" ht="18" customHeight="1" spans="1:7">
      <c r="A94" s="243">
        <v>21303</v>
      </c>
      <c r="B94" s="244" t="s">
        <v>180</v>
      </c>
      <c r="C94" s="194">
        <v>500000</v>
      </c>
      <c r="D94" s="241"/>
      <c r="E94" s="241"/>
      <c r="F94" s="241"/>
      <c r="G94" s="241">
        <v>500000</v>
      </c>
    </row>
    <row r="95" ht="18" customHeight="1" spans="1:7">
      <c r="A95" s="245">
        <v>2130316</v>
      </c>
      <c r="B95" s="246" t="s">
        <v>181</v>
      </c>
      <c r="C95" s="194">
        <v>500000</v>
      </c>
      <c r="D95" s="241"/>
      <c r="E95" s="241"/>
      <c r="F95" s="241"/>
      <c r="G95" s="241">
        <v>500000</v>
      </c>
    </row>
    <row r="96" ht="18" customHeight="1" spans="1:7">
      <c r="A96" s="243">
        <v>21399</v>
      </c>
      <c r="B96" s="244" t="s">
        <v>182</v>
      </c>
      <c r="C96" s="194">
        <v>1940000</v>
      </c>
      <c r="D96" s="241"/>
      <c r="E96" s="241"/>
      <c r="F96" s="241"/>
      <c r="G96" s="241">
        <v>1940000</v>
      </c>
    </row>
    <row r="97" ht="18" customHeight="1" spans="1:7">
      <c r="A97" s="245">
        <v>2139999</v>
      </c>
      <c r="B97" s="246" t="s">
        <v>182</v>
      </c>
      <c r="C97" s="194">
        <v>1940000</v>
      </c>
      <c r="D97" s="241"/>
      <c r="E97" s="241"/>
      <c r="F97" s="241"/>
      <c r="G97" s="241">
        <v>1940000</v>
      </c>
    </row>
    <row r="98" ht="18" customHeight="1" spans="1:7">
      <c r="A98" s="242">
        <v>214</v>
      </c>
      <c r="B98" s="105" t="s">
        <v>183</v>
      </c>
      <c r="C98" s="194">
        <v>650000</v>
      </c>
      <c r="D98" s="241"/>
      <c r="E98" s="241"/>
      <c r="F98" s="241"/>
      <c r="G98" s="241">
        <v>650000</v>
      </c>
    </row>
    <row r="99" ht="18" customHeight="1" spans="1:7">
      <c r="A99" s="243">
        <v>21401</v>
      </c>
      <c r="B99" s="244" t="s">
        <v>184</v>
      </c>
      <c r="C99" s="194">
        <v>650000</v>
      </c>
      <c r="D99" s="241"/>
      <c r="E99" s="241"/>
      <c r="F99" s="241"/>
      <c r="G99" s="241">
        <v>650000</v>
      </c>
    </row>
    <row r="100" ht="18" customHeight="1" spans="1:7">
      <c r="A100" s="245">
        <v>2140102</v>
      </c>
      <c r="B100" s="246" t="s">
        <v>106</v>
      </c>
      <c r="C100" s="194">
        <v>150000</v>
      </c>
      <c r="D100" s="241"/>
      <c r="E100" s="241"/>
      <c r="F100" s="241"/>
      <c r="G100" s="241">
        <v>150000</v>
      </c>
    </row>
    <row r="101" ht="18" customHeight="1" spans="1:7">
      <c r="A101" s="245">
        <v>2140106</v>
      </c>
      <c r="B101" s="246" t="s">
        <v>185</v>
      </c>
      <c r="C101" s="194">
        <v>500000</v>
      </c>
      <c r="D101" s="241"/>
      <c r="E101" s="241"/>
      <c r="F101" s="241"/>
      <c r="G101" s="241">
        <v>500000</v>
      </c>
    </row>
    <row r="102" ht="18" customHeight="1" spans="1:7">
      <c r="A102" s="242">
        <v>220</v>
      </c>
      <c r="B102" s="105" t="s">
        <v>186</v>
      </c>
      <c r="C102" s="194">
        <v>290400</v>
      </c>
      <c r="D102" s="241"/>
      <c r="E102" s="241"/>
      <c r="F102" s="241"/>
      <c r="G102" s="241">
        <v>290400</v>
      </c>
    </row>
    <row r="103" ht="18" customHeight="1" spans="1:7">
      <c r="A103" s="243">
        <v>22001</v>
      </c>
      <c r="B103" s="244" t="s">
        <v>187</v>
      </c>
      <c r="C103" s="194">
        <v>290400</v>
      </c>
      <c r="D103" s="241"/>
      <c r="E103" s="241"/>
      <c r="F103" s="241"/>
      <c r="G103" s="241">
        <v>290400</v>
      </c>
    </row>
    <row r="104" ht="18" customHeight="1" spans="1:7">
      <c r="A104" s="245">
        <v>2200106</v>
      </c>
      <c r="B104" s="246" t="s">
        <v>188</v>
      </c>
      <c r="C104" s="194">
        <v>290400</v>
      </c>
      <c r="D104" s="241"/>
      <c r="E104" s="241"/>
      <c r="F104" s="241"/>
      <c r="G104" s="241">
        <v>290400</v>
      </c>
    </row>
    <row r="105" ht="18" customHeight="1" spans="1:7">
      <c r="A105" s="242">
        <v>221</v>
      </c>
      <c r="B105" s="105" t="s">
        <v>189</v>
      </c>
      <c r="C105" s="194">
        <v>2141412</v>
      </c>
      <c r="D105" s="241">
        <v>2141412</v>
      </c>
      <c r="E105" s="241">
        <v>2141412</v>
      </c>
      <c r="F105" s="241"/>
      <c r="G105" s="241"/>
    </row>
    <row r="106" ht="18" customHeight="1" spans="1:7">
      <c r="A106" s="243">
        <v>22102</v>
      </c>
      <c r="B106" s="244" t="s">
        <v>190</v>
      </c>
      <c r="C106" s="194">
        <v>2141412</v>
      </c>
      <c r="D106" s="241">
        <v>2141412</v>
      </c>
      <c r="E106" s="241">
        <v>2141412</v>
      </c>
      <c r="F106" s="241"/>
      <c r="G106" s="241"/>
    </row>
    <row r="107" ht="18" customHeight="1" spans="1:7">
      <c r="A107" s="245">
        <v>2210201</v>
      </c>
      <c r="B107" s="246" t="s">
        <v>191</v>
      </c>
      <c r="C107" s="194">
        <v>2141412</v>
      </c>
      <c r="D107" s="241">
        <v>2141412</v>
      </c>
      <c r="E107" s="241">
        <v>2141412</v>
      </c>
      <c r="F107" s="241"/>
      <c r="G107" s="241"/>
    </row>
  </sheetData>
  <mergeCells count="5">
    <mergeCell ref="A3:G3"/>
    <mergeCell ref="A5:B5"/>
    <mergeCell ref="D5:F5"/>
    <mergeCell ref="C5:C6"/>
    <mergeCell ref="G5:G6"/>
  </mergeCells>
  <printOptions horizontalCentered="1"/>
  <pageMargins left="0.37" right="0.37" top="0.56" bottom="0.56" header="0.48" footer="0.48"/>
  <pageSetup paperSize="9" fitToHeight="100" orientation="landscape"/>
  <headerFooter/>
  <ignoredErrors>
    <ignoredError sqref="$A7:$XFD7" numberStoredAsText="1"/>
    <ignoredError sqref="C9"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7"/>
      <c r="B2" s="47"/>
      <c r="C2" s="47"/>
      <c r="D2" s="47"/>
      <c r="E2" s="46"/>
      <c r="F2" s="224" t="s">
        <v>231</v>
      </c>
    </row>
    <row r="3" ht="41.25" customHeight="1" spans="1:6">
      <c r="A3" s="225" t="str">
        <f>"2025"&amp;"年一般公共预算“三公”经费支出预算表"</f>
        <v>2025年一般公共预算“三公”经费支出预算表</v>
      </c>
      <c r="B3" s="47"/>
      <c r="C3" s="47"/>
      <c r="D3" s="47"/>
      <c r="E3" s="46"/>
      <c r="F3" s="47"/>
    </row>
    <row r="4" customHeight="1" spans="1:6">
      <c r="A4" s="226" t="s">
        <v>54</v>
      </c>
      <c r="B4" s="227"/>
      <c r="D4" s="47"/>
      <c r="E4" s="46"/>
      <c r="F4" s="65" t="s">
        <v>2</v>
      </c>
    </row>
    <row r="5" ht="27" customHeight="1" spans="1:6">
      <c r="A5" s="51" t="s">
        <v>232</v>
      </c>
      <c r="B5" s="51" t="s">
        <v>233</v>
      </c>
      <c r="C5" s="51" t="s">
        <v>234</v>
      </c>
      <c r="D5" s="51"/>
      <c r="E5" s="40"/>
      <c r="F5" s="51" t="s">
        <v>235</v>
      </c>
    </row>
    <row r="6" ht="28.5" customHeight="1" spans="1:6">
      <c r="A6" s="228"/>
      <c r="B6" s="53"/>
      <c r="C6" s="40" t="s">
        <v>59</v>
      </c>
      <c r="D6" s="40" t="s">
        <v>236</v>
      </c>
      <c r="E6" s="40" t="s">
        <v>237</v>
      </c>
      <c r="F6" s="52"/>
    </row>
    <row r="7" ht="17.25" customHeight="1" spans="1:6">
      <c r="A7" s="58" t="s">
        <v>84</v>
      </c>
      <c r="B7" s="58" t="s">
        <v>85</v>
      </c>
      <c r="C7" s="58" t="s">
        <v>86</v>
      </c>
      <c r="D7" s="58" t="s">
        <v>87</v>
      </c>
      <c r="E7" s="58" t="s">
        <v>88</v>
      </c>
      <c r="F7" s="58" t="s">
        <v>89</v>
      </c>
    </row>
    <row r="8" ht="17.25" customHeight="1" spans="1:6">
      <c r="A8" s="229">
        <v>125000</v>
      </c>
      <c r="B8" s="230"/>
      <c r="C8" s="231">
        <v>110000</v>
      </c>
      <c r="D8" s="231"/>
      <c r="E8" s="231">
        <v>110000</v>
      </c>
      <c r="F8" s="231">
        <v>15000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ignoredErrors>
    <ignoredError sqref="$A7:$XFD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8"/>
  <sheetViews>
    <sheetView showZeros="0" workbookViewId="0">
      <pane ySplit="1" topLeftCell="A103" activePane="bottomLeft" state="frozen"/>
      <selection/>
      <selection pane="bottomLeft" activeCell="G121" sqref="G121"/>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9.375" style="199" customWidth="1"/>
    <col min="7" max="7" width="10.2833333333333" customWidth="1"/>
    <col min="8" max="8" width="23" customWidth="1"/>
    <col min="9" max="24" width="18.7083333333333" customWidth="1"/>
  </cols>
  <sheetData>
    <row r="1" customHeight="1" spans="1:24">
      <c r="A1" s="82"/>
      <c r="B1" s="82"/>
      <c r="C1" s="82"/>
      <c r="D1" s="82"/>
      <c r="E1" s="82"/>
      <c r="F1" s="200"/>
      <c r="G1" s="82"/>
      <c r="H1" s="82"/>
      <c r="I1" s="82"/>
      <c r="J1" s="82"/>
      <c r="K1" s="82"/>
      <c r="L1" s="82"/>
      <c r="M1" s="82"/>
      <c r="N1" s="82"/>
      <c r="O1" s="82"/>
      <c r="P1" s="82"/>
      <c r="Q1" s="82"/>
      <c r="R1" s="82"/>
      <c r="S1" s="82"/>
      <c r="T1" s="82"/>
      <c r="U1" s="82"/>
      <c r="V1" s="82"/>
      <c r="W1" s="82"/>
      <c r="X1" s="82"/>
    </row>
    <row r="2" ht="13.5" customHeight="1" spans="2:24">
      <c r="B2" s="173"/>
      <c r="C2" s="201"/>
      <c r="E2" s="202"/>
      <c r="F2" s="203"/>
      <c r="G2" s="202"/>
      <c r="H2" s="202"/>
      <c r="I2" s="84"/>
      <c r="J2" s="84"/>
      <c r="K2" s="84"/>
      <c r="L2" s="84"/>
      <c r="M2" s="84"/>
      <c r="N2" s="84"/>
      <c r="R2" s="84"/>
      <c r="V2" s="201"/>
      <c r="X2" s="144" t="s">
        <v>238</v>
      </c>
    </row>
    <row r="3" ht="45.75" customHeight="1" spans="1:24">
      <c r="A3" s="86" t="str">
        <f>"2025"&amp;"年部门基本支出预算表"</f>
        <v>2025年部门基本支出预算表</v>
      </c>
      <c r="B3" s="133"/>
      <c r="C3" s="86"/>
      <c r="D3" s="86"/>
      <c r="E3" s="86"/>
      <c r="F3" s="118"/>
      <c r="G3" s="86"/>
      <c r="H3" s="86"/>
      <c r="I3" s="86"/>
      <c r="J3" s="86"/>
      <c r="K3" s="86"/>
      <c r="L3" s="86"/>
      <c r="M3" s="86"/>
      <c r="N3" s="86"/>
      <c r="O3" s="133"/>
      <c r="P3" s="133"/>
      <c r="Q3" s="133"/>
      <c r="R3" s="86"/>
      <c r="S3" s="86"/>
      <c r="T3" s="86"/>
      <c r="U3" s="86"/>
      <c r="V3" s="86"/>
      <c r="W3" s="86"/>
      <c r="X3" s="86"/>
    </row>
    <row r="4" ht="18.75" customHeight="1" spans="1:24">
      <c r="A4" s="141" t="s">
        <v>54</v>
      </c>
      <c r="B4" s="175"/>
      <c r="C4" s="204"/>
      <c r="D4" s="204"/>
      <c r="E4" s="204"/>
      <c r="F4" s="205"/>
      <c r="G4" s="204"/>
      <c r="H4" s="204"/>
      <c r="I4" s="89"/>
      <c r="J4" s="89"/>
      <c r="K4" s="89"/>
      <c r="L4" s="89"/>
      <c r="M4" s="89"/>
      <c r="N4" s="89"/>
      <c r="O4" s="135"/>
      <c r="P4" s="135"/>
      <c r="Q4" s="135"/>
      <c r="R4" s="89"/>
      <c r="V4" s="201"/>
      <c r="X4" s="144" t="s">
        <v>2</v>
      </c>
    </row>
    <row r="5" ht="18" customHeight="1" spans="1:24">
      <c r="A5" s="176" t="s">
        <v>239</v>
      </c>
      <c r="B5" s="176" t="s">
        <v>240</v>
      </c>
      <c r="C5" s="176" t="s">
        <v>241</v>
      </c>
      <c r="D5" s="176" t="s">
        <v>242</v>
      </c>
      <c r="E5" s="176" t="s">
        <v>243</v>
      </c>
      <c r="F5" s="176" t="s">
        <v>244</v>
      </c>
      <c r="G5" s="176" t="s">
        <v>245</v>
      </c>
      <c r="H5" s="176" t="s">
        <v>246</v>
      </c>
      <c r="I5" s="216" t="s">
        <v>247</v>
      </c>
      <c r="J5" s="129" t="s">
        <v>247</v>
      </c>
      <c r="K5" s="129"/>
      <c r="L5" s="129"/>
      <c r="M5" s="129"/>
      <c r="N5" s="129"/>
      <c r="O5" s="185"/>
      <c r="P5" s="185"/>
      <c r="Q5" s="185"/>
      <c r="R5" s="120" t="s">
        <v>63</v>
      </c>
      <c r="S5" s="129" t="s">
        <v>64</v>
      </c>
      <c r="T5" s="129"/>
      <c r="U5" s="129"/>
      <c r="V5" s="129"/>
      <c r="W5" s="129"/>
      <c r="X5" s="130"/>
    </row>
    <row r="6" ht="18" customHeight="1" spans="1:24">
      <c r="A6" s="177"/>
      <c r="B6" s="101"/>
      <c r="C6" s="206"/>
      <c r="D6" s="177"/>
      <c r="E6" s="177"/>
      <c r="F6" s="177"/>
      <c r="G6" s="177"/>
      <c r="H6" s="177"/>
      <c r="I6" s="217" t="s">
        <v>248</v>
      </c>
      <c r="J6" s="216" t="s">
        <v>60</v>
      </c>
      <c r="K6" s="129"/>
      <c r="L6" s="129"/>
      <c r="M6" s="129"/>
      <c r="N6" s="130"/>
      <c r="O6" s="184" t="s">
        <v>249</v>
      </c>
      <c r="P6" s="185"/>
      <c r="Q6" s="186"/>
      <c r="R6" s="176" t="s">
        <v>63</v>
      </c>
      <c r="S6" s="216" t="s">
        <v>64</v>
      </c>
      <c r="T6" s="120" t="s">
        <v>66</v>
      </c>
      <c r="U6" s="129" t="s">
        <v>64</v>
      </c>
      <c r="V6" s="120" t="s">
        <v>68</v>
      </c>
      <c r="W6" s="120" t="s">
        <v>69</v>
      </c>
      <c r="X6" s="221" t="s">
        <v>70</v>
      </c>
    </row>
    <row r="7" ht="19.5" customHeight="1" spans="1:24">
      <c r="A7" s="101"/>
      <c r="B7" s="101"/>
      <c r="C7" s="101"/>
      <c r="D7" s="101"/>
      <c r="E7" s="101"/>
      <c r="F7" s="94"/>
      <c r="G7" s="101"/>
      <c r="H7" s="101"/>
      <c r="I7" s="101"/>
      <c r="J7" s="218" t="s">
        <v>250</v>
      </c>
      <c r="K7" s="176" t="s">
        <v>251</v>
      </c>
      <c r="L7" s="176" t="s">
        <v>252</v>
      </c>
      <c r="M7" s="176" t="s">
        <v>253</v>
      </c>
      <c r="N7" s="176" t="s">
        <v>254</v>
      </c>
      <c r="O7" s="176" t="s">
        <v>60</v>
      </c>
      <c r="P7" s="176" t="s">
        <v>61</v>
      </c>
      <c r="Q7" s="176" t="s">
        <v>62</v>
      </c>
      <c r="R7" s="101"/>
      <c r="S7" s="176" t="s">
        <v>59</v>
      </c>
      <c r="T7" s="176" t="s">
        <v>66</v>
      </c>
      <c r="U7" s="176" t="s">
        <v>255</v>
      </c>
      <c r="V7" s="176" t="s">
        <v>68</v>
      </c>
      <c r="W7" s="176" t="s">
        <v>69</v>
      </c>
      <c r="X7" s="176" t="s">
        <v>70</v>
      </c>
    </row>
    <row r="8" ht="37.5" customHeight="1" spans="1:24">
      <c r="A8" s="207"/>
      <c r="B8" s="100"/>
      <c r="C8" s="207"/>
      <c r="D8" s="207"/>
      <c r="E8" s="207"/>
      <c r="F8" s="208"/>
      <c r="G8" s="207"/>
      <c r="H8" s="207"/>
      <c r="I8" s="207"/>
      <c r="J8" s="219" t="s">
        <v>59</v>
      </c>
      <c r="K8" s="178" t="s">
        <v>256</v>
      </c>
      <c r="L8" s="178" t="s">
        <v>252</v>
      </c>
      <c r="M8" s="178" t="s">
        <v>253</v>
      </c>
      <c r="N8" s="178" t="s">
        <v>254</v>
      </c>
      <c r="O8" s="178" t="s">
        <v>252</v>
      </c>
      <c r="P8" s="178" t="s">
        <v>253</v>
      </c>
      <c r="Q8" s="178" t="s">
        <v>254</v>
      </c>
      <c r="R8" s="178" t="s">
        <v>63</v>
      </c>
      <c r="S8" s="178" t="s">
        <v>59</v>
      </c>
      <c r="T8" s="178" t="s">
        <v>66</v>
      </c>
      <c r="U8" s="178" t="s">
        <v>255</v>
      </c>
      <c r="V8" s="178" t="s">
        <v>68</v>
      </c>
      <c r="W8" s="178" t="s">
        <v>69</v>
      </c>
      <c r="X8" s="178" t="s">
        <v>70</v>
      </c>
    </row>
    <row r="9" customHeight="1" spans="1:24">
      <c r="A9" s="192">
        <v>1</v>
      </c>
      <c r="B9" s="192">
        <v>2</v>
      </c>
      <c r="C9" s="192">
        <v>3</v>
      </c>
      <c r="D9" s="192">
        <v>4</v>
      </c>
      <c r="E9" s="192">
        <v>5</v>
      </c>
      <c r="F9" s="209">
        <v>6</v>
      </c>
      <c r="G9" s="192">
        <v>7</v>
      </c>
      <c r="H9" s="192">
        <v>8</v>
      </c>
      <c r="I9" s="192">
        <v>9</v>
      </c>
      <c r="J9" s="192">
        <v>10</v>
      </c>
      <c r="K9" s="192">
        <v>11</v>
      </c>
      <c r="L9" s="192">
        <v>12</v>
      </c>
      <c r="M9" s="192">
        <v>13</v>
      </c>
      <c r="N9" s="192">
        <v>14</v>
      </c>
      <c r="O9" s="192">
        <v>15</v>
      </c>
      <c r="P9" s="192">
        <v>16</v>
      </c>
      <c r="Q9" s="192">
        <v>17</v>
      </c>
      <c r="R9" s="192">
        <v>18</v>
      </c>
      <c r="S9" s="192">
        <v>19</v>
      </c>
      <c r="T9" s="192">
        <v>20</v>
      </c>
      <c r="U9" s="192">
        <v>21</v>
      </c>
      <c r="V9" s="192">
        <v>22</v>
      </c>
      <c r="W9" s="192">
        <v>23</v>
      </c>
      <c r="X9" s="192">
        <v>24</v>
      </c>
    </row>
    <row r="10" ht="20.25" customHeight="1" spans="1:24">
      <c r="A10" s="210" t="s">
        <v>72</v>
      </c>
      <c r="B10" s="210" t="s">
        <v>72</v>
      </c>
      <c r="C10" s="211" t="s">
        <v>257</v>
      </c>
      <c r="D10" s="212" t="s">
        <v>258</v>
      </c>
      <c r="E10" s="213" t="s">
        <v>259</v>
      </c>
      <c r="F10" s="214" t="s">
        <v>105</v>
      </c>
      <c r="G10" s="213" t="s">
        <v>260</v>
      </c>
      <c r="H10" s="213" t="s">
        <v>261</v>
      </c>
      <c r="I10" s="220">
        <v>18000</v>
      </c>
      <c r="J10" s="220">
        <v>18000</v>
      </c>
      <c r="K10" s="31"/>
      <c r="L10" s="31"/>
      <c r="M10" s="220">
        <v>18000</v>
      </c>
      <c r="N10" s="31"/>
      <c r="O10" s="31"/>
      <c r="P10" s="31"/>
      <c r="Q10" s="31"/>
      <c r="R10" s="31"/>
      <c r="S10" s="31"/>
      <c r="T10" s="31"/>
      <c r="U10" s="31"/>
      <c r="V10" s="31"/>
      <c r="W10" s="31"/>
      <c r="X10" s="31"/>
    </row>
    <row r="11" ht="17.25" customHeight="1" spans="1:24">
      <c r="A11" s="215"/>
      <c r="B11" s="215"/>
      <c r="C11" s="291" t="s">
        <v>262</v>
      </c>
      <c r="D11" s="212" t="s">
        <v>263</v>
      </c>
      <c r="E11" s="213" t="s">
        <v>259</v>
      </c>
      <c r="F11" s="214" t="s">
        <v>105</v>
      </c>
      <c r="G11" s="213" t="s">
        <v>264</v>
      </c>
      <c r="H11" s="213" t="s">
        <v>265</v>
      </c>
      <c r="I11" s="220">
        <v>110000</v>
      </c>
      <c r="J11" s="220">
        <v>110000</v>
      </c>
      <c r="K11" s="31"/>
      <c r="L11" s="31"/>
      <c r="M11" s="220">
        <v>110000</v>
      </c>
      <c r="N11" s="31"/>
      <c r="O11" s="31"/>
      <c r="P11" s="31"/>
      <c r="Q11" s="31"/>
      <c r="R11" s="31"/>
      <c r="S11" s="31"/>
      <c r="T11" s="31"/>
      <c r="U11" s="31"/>
      <c r="V11" s="31"/>
      <c r="W11" s="31"/>
      <c r="X11" s="31"/>
    </row>
    <row r="12" ht="17.25" customHeight="1" spans="1:24">
      <c r="A12" s="215"/>
      <c r="B12" s="215"/>
      <c r="C12" s="211" t="s">
        <v>266</v>
      </c>
      <c r="D12" s="212" t="s">
        <v>267</v>
      </c>
      <c r="E12" s="213" t="s">
        <v>268</v>
      </c>
      <c r="F12" s="214" t="s">
        <v>106</v>
      </c>
      <c r="G12" s="213" t="s">
        <v>260</v>
      </c>
      <c r="H12" s="213" t="s">
        <v>261</v>
      </c>
      <c r="I12" s="220">
        <v>370742.8</v>
      </c>
      <c r="J12" s="220">
        <v>370742.8</v>
      </c>
      <c r="K12" s="31"/>
      <c r="L12" s="31"/>
      <c r="M12" s="220">
        <v>370742.8</v>
      </c>
      <c r="N12" s="31"/>
      <c r="O12" s="31"/>
      <c r="P12" s="31"/>
      <c r="Q12" s="31"/>
      <c r="R12" s="31"/>
      <c r="S12" s="31"/>
      <c r="T12" s="31"/>
      <c r="U12" s="31"/>
      <c r="V12" s="31"/>
      <c r="W12" s="31"/>
      <c r="X12" s="31"/>
    </row>
    <row r="13" ht="17.25" customHeight="1" spans="1:24">
      <c r="A13" s="215"/>
      <c r="B13" s="215"/>
      <c r="C13" s="211" t="s">
        <v>266</v>
      </c>
      <c r="D13" s="212" t="s">
        <v>267</v>
      </c>
      <c r="E13" s="213" t="s">
        <v>268</v>
      </c>
      <c r="F13" s="214" t="s">
        <v>106</v>
      </c>
      <c r="G13" s="213" t="s">
        <v>269</v>
      </c>
      <c r="H13" s="213" t="s">
        <v>270</v>
      </c>
      <c r="I13" s="220">
        <v>45707.2</v>
      </c>
      <c r="J13" s="220">
        <v>45707.2</v>
      </c>
      <c r="K13" s="31"/>
      <c r="L13" s="31"/>
      <c r="M13" s="220">
        <v>45707.2</v>
      </c>
      <c r="N13" s="31"/>
      <c r="O13" s="31"/>
      <c r="P13" s="31"/>
      <c r="Q13" s="31"/>
      <c r="R13" s="31"/>
      <c r="S13" s="31"/>
      <c r="T13" s="31"/>
      <c r="U13" s="31"/>
      <c r="V13" s="31"/>
      <c r="W13" s="31"/>
      <c r="X13" s="31"/>
    </row>
    <row r="14" ht="17.25" customHeight="1" spans="1:24">
      <c r="A14" s="215"/>
      <c r="B14" s="215"/>
      <c r="C14" s="211" t="s">
        <v>266</v>
      </c>
      <c r="D14" s="212" t="s">
        <v>267</v>
      </c>
      <c r="E14" s="213" t="s">
        <v>268</v>
      </c>
      <c r="F14" s="214" t="s">
        <v>106</v>
      </c>
      <c r="G14" s="213" t="s">
        <v>271</v>
      </c>
      <c r="H14" s="213" t="s">
        <v>272</v>
      </c>
      <c r="I14" s="220">
        <v>117102</v>
      </c>
      <c r="J14" s="220">
        <v>117102</v>
      </c>
      <c r="K14" s="31"/>
      <c r="L14" s="31"/>
      <c r="M14" s="220">
        <v>117102</v>
      </c>
      <c r="N14" s="31"/>
      <c r="O14" s="31"/>
      <c r="P14" s="31"/>
      <c r="Q14" s="31"/>
      <c r="R14" s="31"/>
      <c r="S14" s="31"/>
      <c r="T14" s="31"/>
      <c r="U14" s="31"/>
      <c r="V14" s="31"/>
      <c r="W14" s="31"/>
      <c r="X14" s="31"/>
    </row>
    <row r="15" ht="17.25" customHeight="1" spans="1:24">
      <c r="A15" s="215"/>
      <c r="B15" s="215"/>
      <c r="C15" s="211" t="s">
        <v>266</v>
      </c>
      <c r="D15" s="212" t="s">
        <v>267</v>
      </c>
      <c r="E15" s="213" t="s">
        <v>268</v>
      </c>
      <c r="F15" s="214" t="s">
        <v>106</v>
      </c>
      <c r="G15" s="213" t="s">
        <v>273</v>
      </c>
      <c r="H15" s="213" t="s">
        <v>274</v>
      </c>
      <c r="I15" s="220">
        <v>56036</v>
      </c>
      <c r="J15" s="220">
        <v>56036</v>
      </c>
      <c r="K15" s="31"/>
      <c r="L15" s="31"/>
      <c r="M15" s="220">
        <v>56036</v>
      </c>
      <c r="N15" s="31"/>
      <c r="O15" s="31"/>
      <c r="P15" s="31"/>
      <c r="Q15" s="31"/>
      <c r="R15" s="31"/>
      <c r="S15" s="31"/>
      <c r="T15" s="31"/>
      <c r="U15" s="31"/>
      <c r="V15" s="31"/>
      <c r="W15" s="31"/>
      <c r="X15" s="31"/>
    </row>
    <row r="16" ht="17.25" customHeight="1" spans="1:24">
      <c r="A16" s="215"/>
      <c r="B16" s="215"/>
      <c r="C16" s="211" t="s">
        <v>266</v>
      </c>
      <c r="D16" s="212" t="s">
        <v>267</v>
      </c>
      <c r="E16" s="213" t="s">
        <v>268</v>
      </c>
      <c r="F16" s="214" t="s">
        <v>106</v>
      </c>
      <c r="G16" s="213" t="s">
        <v>275</v>
      </c>
      <c r="H16" s="213" t="s">
        <v>276</v>
      </c>
      <c r="I16" s="220">
        <v>87400</v>
      </c>
      <c r="J16" s="220">
        <v>87400</v>
      </c>
      <c r="K16" s="31"/>
      <c r="L16" s="31"/>
      <c r="M16" s="220">
        <v>87400</v>
      </c>
      <c r="N16" s="31"/>
      <c r="O16" s="31"/>
      <c r="P16" s="31"/>
      <c r="Q16" s="31"/>
      <c r="R16" s="31"/>
      <c r="S16" s="31"/>
      <c r="T16" s="31"/>
      <c r="U16" s="31"/>
      <c r="V16" s="31"/>
      <c r="W16" s="31"/>
      <c r="X16" s="31"/>
    </row>
    <row r="17" ht="17.25" customHeight="1" spans="1:24">
      <c r="A17" s="215"/>
      <c r="B17" s="215"/>
      <c r="C17" s="211" t="s">
        <v>266</v>
      </c>
      <c r="D17" s="212" t="s">
        <v>267</v>
      </c>
      <c r="E17" s="213" t="s">
        <v>268</v>
      </c>
      <c r="F17" s="214" t="s">
        <v>106</v>
      </c>
      <c r="G17" s="213" t="s">
        <v>277</v>
      </c>
      <c r="H17" s="213" t="s">
        <v>278</v>
      </c>
      <c r="I17" s="220">
        <v>40000</v>
      </c>
      <c r="J17" s="220">
        <v>40000</v>
      </c>
      <c r="K17" s="31"/>
      <c r="L17" s="31"/>
      <c r="M17" s="220">
        <v>40000</v>
      </c>
      <c r="N17" s="31"/>
      <c r="O17" s="31"/>
      <c r="P17" s="31"/>
      <c r="Q17" s="31"/>
      <c r="R17" s="31"/>
      <c r="S17" s="31"/>
      <c r="T17" s="31"/>
      <c r="U17" s="31"/>
      <c r="V17" s="31"/>
      <c r="W17" s="31"/>
      <c r="X17" s="31"/>
    </row>
    <row r="18" ht="17.25" customHeight="1" spans="1:24">
      <c r="A18" s="215"/>
      <c r="B18" s="215"/>
      <c r="C18" s="211" t="s">
        <v>266</v>
      </c>
      <c r="D18" s="212" t="s">
        <v>267</v>
      </c>
      <c r="E18" s="213" t="s">
        <v>268</v>
      </c>
      <c r="F18" s="214" t="s">
        <v>106</v>
      </c>
      <c r="G18" s="213" t="s">
        <v>279</v>
      </c>
      <c r="H18" s="213" t="s">
        <v>280</v>
      </c>
      <c r="I18" s="220">
        <v>59012</v>
      </c>
      <c r="J18" s="220">
        <v>59012</v>
      </c>
      <c r="K18" s="31"/>
      <c r="L18" s="31"/>
      <c r="M18" s="220">
        <v>59012</v>
      </c>
      <c r="N18" s="31"/>
      <c r="O18" s="31"/>
      <c r="P18" s="31"/>
      <c r="Q18" s="31"/>
      <c r="R18" s="31"/>
      <c r="S18" s="31"/>
      <c r="T18" s="31"/>
      <c r="U18" s="31"/>
      <c r="V18" s="31"/>
      <c r="W18" s="31"/>
      <c r="X18" s="31"/>
    </row>
    <row r="19" ht="17.25" customHeight="1" spans="1:24">
      <c r="A19" s="215"/>
      <c r="B19" s="215"/>
      <c r="C19" s="211" t="s">
        <v>281</v>
      </c>
      <c r="D19" s="212" t="s">
        <v>282</v>
      </c>
      <c r="E19" s="213" t="s">
        <v>283</v>
      </c>
      <c r="F19" s="214" t="s">
        <v>139</v>
      </c>
      <c r="G19" s="213" t="s">
        <v>284</v>
      </c>
      <c r="H19" s="213" t="s">
        <v>285</v>
      </c>
      <c r="I19" s="220">
        <v>35740.8</v>
      </c>
      <c r="J19" s="220">
        <v>35740.8</v>
      </c>
      <c r="K19" s="31"/>
      <c r="L19" s="31"/>
      <c r="M19" s="220">
        <v>35740.8</v>
      </c>
      <c r="N19" s="31"/>
      <c r="O19" s="31"/>
      <c r="P19" s="31"/>
      <c r="Q19" s="31"/>
      <c r="R19" s="31"/>
      <c r="S19" s="31"/>
      <c r="T19" s="31"/>
      <c r="U19" s="31"/>
      <c r="V19" s="31"/>
      <c r="W19" s="31"/>
      <c r="X19" s="31"/>
    </row>
    <row r="20" ht="17.25" customHeight="1" spans="1:24">
      <c r="A20" s="215"/>
      <c r="B20" s="215"/>
      <c r="C20" s="211" t="s">
        <v>286</v>
      </c>
      <c r="D20" s="212" t="s">
        <v>287</v>
      </c>
      <c r="E20" s="213" t="s">
        <v>259</v>
      </c>
      <c r="F20" s="214" t="s">
        <v>105</v>
      </c>
      <c r="G20" s="213" t="s">
        <v>275</v>
      </c>
      <c r="H20" s="213" t="s">
        <v>276</v>
      </c>
      <c r="I20" s="220">
        <v>301800</v>
      </c>
      <c r="J20" s="220">
        <v>301800</v>
      </c>
      <c r="K20" s="31"/>
      <c r="L20" s="31"/>
      <c r="M20" s="220">
        <v>301800</v>
      </c>
      <c r="N20" s="31"/>
      <c r="O20" s="31"/>
      <c r="P20" s="31"/>
      <c r="Q20" s="31"/>
      <c r="R20" s="31"/>
      <c r="S20" s="31"/>
      <c r="T20" s="31"/>
      <c r="U20" s="31"/>
      <c r="V20" s="31"/>
      <c r="W20" s="31"/>
      <c r="X20" s="31"/>
    </row>
    <row r="21" ht="17.25" customHeight="1" spans="1:24">
      <c r="A21" s="215"/>
      <c r="B21" s="215"/>
      <c r="C21" s="211" t="s">
        <v>288</v>
      </c>
      <c r="D21" s="212" t="s">
        <v>289</v>
      </c>
      <c r="E21" s="213" t="s">
        <v>259</v>
      </c>
      <c r="F21" s="214" t="s">
        <v>105</v>
      </c>
      <c r="G21" s="213" t="s">
        <v>290</v>
      </c>
      <c r="H21" s="213" t="s">
        <v>291</v>
      </c>
      <c r="I21" s="220">
        <v>1353696</v>
      </c>
      <c r="J21" s="220">
        <v>1353696</v>
      </c>
      <c r="K21" s="31"/>
      <c r="L21" s="31"/>
      <c r="M21" s="220">
        <v>1353696</v>
      </c>
      <c r="N21" s="31"/>
      <c r="O21" s="31"/>
      <c r="P21" s="31"/>
      <c r="Q21" s="31"/>
      <c r="R21" s="31"/>
      <c r="S21" s="31"/>
      <c r="T21" s="31"/>
      <c r="U21" s="31"/>
      <c r="V21" s="31"/>
      <c r="W21" s="31"/>
      <c r="X21" s="31"/>
    </row>
    <row r="22" ht="17.25" customHeight="1" spans="1:24">
      <c r="A22" s="215"/>
      <c r="B22" s="215"/>
      <c r="C22" s="291" t="s">
        <v>288</v>
      </c>
      <c r="D22" s="212" t="s">
        <v>289</v>
      </c>
      <c r="E22" s="213" t="s">
        <v>259</v>
      </c>
      <c r="F22" s="214" t="s">
        <v>105</v>
      </c>
      <c r="G22" s="213" t="s">
        <v>292</v>
      </c>
      <c r="H22" s="213" t="s">
        <v>293</v>
      </c>
      <c r="I22" s="220">
        <v>1663320</v>
      </c>
      <c r="J22" s="220">
        <v>1663320</v>
      </c>
      <c r="K22" s="31"/>
      <c r="L22" s="31"/>
      <c r="M22" s="220">
        <v>1663320</v>
      </c>
      <c r="N22" s="31"/>
      <c r="O22" s="31"/>
      <c r="P22" s="31"/>
      <c r="Q22" s="31"/>
      <c r="R22" s="31"/>
      <c r="S22" s="31"/>
      <c r="T22" s="31"/>
      <c r="U22" s="31"/>
      <c r="V22" s="31"/>
      <c r="W22" s="31"/>
      <c r="X22" s="31"/>
    </row>
    <row r="23" ht="17.25" customHeight="1" spans="1:24">
      <c r="A23" s="215"/>
      <c r="B23" s="215"/>
      <c r="C23" s="291" t="s">
        <v>288</v>
      </c>
      <c r="D23" s="212" t="s">
        <v>289</v>
      </c>
      <c r="E23" s="213" t="s">
        <v>259</v>
      </c>
      <c r="F23" s="214" t="s">
        <v>105</v>
      </c>
      <c r="G23" s="213" t="s">
        <v>292</v>
      </c>
      <c r="H23" s="213" t="s">
        <v>293</v>
      </c>
      <c r="I23" s="220">
        <v>198000</v>
      </c>
      <c r="J23" s="220">
        <v>198000</v>
      </c>
      <c r="K23" s="31"/>
      <c r="L23" s="31"/>
      <c r="M23" s="220">
        <v>198000</v>
      </c>
      <c r="N23" s="31"/>
      <c r="O23" s="31"/>
      <c r="P23" s="31"/>
      <c r="Q23" s="31"/>
      <c r="R23" s="31"/>
      <c r="S23" s="31"/>
      <c r="T23" s="31"/>
      <c r="U23" s="31"/>
      <c r="V23" s="31"/>
      <c r="W23" s="31"/>
      <c r="X23" s="31"/>
    </row>
    <row r="24" ht="17.25" customHeight="1" spans="1:24">
      <c r="A24" s="215"/>
      <c r="B24" s="215"/>
      <c r="C24" s="291" t="s">
        <v>288</v>
      </c>
      <c r="D24" s="212" t="s">
        <v>289</v>
      </c>
      <c r="E24" s="213" t="s">
        <v>259</v>
      </c>
      <c r="F24" s="214" t="s">
        <v>105</v>
      </c>
      <c r="G24" s="213" t="s">
        <v>292</v>
      </c>
      <c r="H24" s="213" t="s">
        <v>293</v>
      </c>
      <c r="I24" s="220">
        <v>373500</v>
      </c>
      <c r="J24" s="220">
        <v>373500</v>
      </c>
      <c r="K24" s="31"/>
      <c r="L24" s="31"/>
      <c r="M24" s="220">
        <v>373500</v>
      </c>
      <c r="N24" s="31"/>
      <c r="O24" s="31"/>
      <c r="P24" s="31"/>
      <c r="Q24" s="31"/>
      <c r="R24" s="31"/>
      <c r="S24" s="31"/>
      <c r="T24" s="31"/>
      <c r="U24" s="31"/>
      <c r="V24" s="31"/>
      <c r="W24" s="31"/>
      <c r="X24" s="31"/>
    </row>
    <row r="25" ht="17.25" customHeight="1" spans="1:24">
      <c r="A25" s="215"/>
      <c r="B25" s="215"/>
      <c r="C25" s="291" t="s">
        <v>288</v>
      </c>
      <c r="D25" s="212" t="s">
        <v>289</v>
      </c>
      <c r="E25" s="213" t="s">
        <v>259</v>
      </c>
      <c r="F25" s="214" t="s">
        <v>105</v>
      </c>
      <c r="G25" s="213" t="s">
        <v>294</v>
      </c>
      <c r="H25" s="213" t="s">
        <v>295</v>
      </c>
      <c r="I25" s="220">
        <v>112808</v>
      </c>
      <c r="J25" s="220">
        <v>112808</v>
      </c>
      <c r="K25" s="31"/>
      <c r="L25" s="31"/>
      <c r="M25" s="220">
        <v>112808</v>
      </c>
      <c r="N25" s="31"/>
      <c r="O25" s="31"/>
      <c r="P25" s="31"/>
      <c r="Q25" s="31"/>
      <c r="R25" s="31"/>
      <c r="S25" s="31"/>
      <c r="T25" s="31"/>
      <c r="U25" s="31"/>
      <c r="V25" s="31"/>
      <c r="W25" s="31"/>
      <c r="X25" s="31"/>
    </row>
    <row r="26" ht="17.25" customHeight="1" spans="1:24">
      <c r="A26" s="215"/>
      <c r="B26" s="215"/>
      <c r="C26" s="291" t="s">
        <v>296</v>
      </c>
      <c r="D26" s="212" t="s">
        <v>297</v>
      </c>
      <c r="E26" s="213" t="s">
        <v>298</v>
      </c>
      <c r="F26" s="214" t="s">
        <v>191</v>
      </c>
      <c r="G26" s="213" t="s">
        <v>299</v>
      </c>
      <c r="H26" s="213" t="s">
        <v>191</v>
      </c>
      <c r="I26" s="220">
        <v>847380</v>
      </c>
      <c r="J26" s="220">
        <v>847380</v>
      </c>
      <c r="K26" s="31"/>
      <c r="L26" s="31"/>
      <c r="M26" s="220">
        <v>847380</v>
      </c>
      <c r="N26" s="31"/>
      <c r="O26" s="31"/>
      <c r="P26" s="31"/>
      <c r="Q26" s="31"/>
      <c r="R26" s="31"/>
      <c r="S26" s="31"/>
      <c r="T26" s="31"/>
      <c r="U26" s="31"/>
      <c r="V26" s="31"/>
      <c r="W26" s="31"/>
      <c r="X26" s="31"/>
    </row>
    <row r="27" ht="17.25" customHeight="1" spans="1:24">
      <c r="A27" s="215"/>
      <c r="B27" s="215"/>
      <c r="C27" s="211" t="s">
        <v>300</v>
      </c>
      <c r="D27" s="212" t="s">
        <v>301</v>
      </c>
      <c r="E27" s="213" t="s">
        <v>259</v>
      </c>
      <c r="F27" s="214" t="s">
        <v>105</v>
      </c>
      <c r="G27" s="213" t="s">
        <v>260</v>
      </c>
      <c r="H27" s="213" t="s">
        <v>261</v>
      </c>
      <c r="I27" s="220">
        <v>49650</v>
      </c>
      <c r="J27" s="220">
        <v>49650</v>
      </c>
      <c r="K27" s="31"/>
      <c r="L27" s="31"/>
      <c r="M27" s="220">
        <v>49650</v>
      </c>
      <c r="N27" s="31"/>
      <c r="O27" s="31"/>
      <c r="P27" s="31"/>
      <c r="Q27" s="31"/>
      <c r="R27" s="31"/>
      <c r="S27" s="31"/>
      <c r="T27" s="31"/>
      <c r="U27" s="31"/>
      <c r="V27" s="31"/>
      <c r="W27" s="31"/>
      <c r="X27" s="31"/>
    </row>
    <row r="28" ht="17.25" customHeight="1" spans="1:24">
      <c r="A28" s="215"/>
      <c r="B28" s="215"/>
      <c r="C28" s="211" t="s">
        <v>300</v>
      </c>
      <c r="D28" s="212" t="s">
        <v>301</v>
      </c>
      <c r="E28" s="213" t="s">
        <v>259</v>
      </c>
      <c r="F28" s="214" t="s">
        <v>105</v>
      </c>
      <c r="G28" s="213" t="s">
        <v>269</v>
      </c>
      <c r="H28" s="213" t="s">
        <v>270</v>
      </c>
      <c r="I28" s="220">
        <v>13200</v>
      </c>
      <c r="J28" s="220">
        <v>13200</v>
      </c>
      <c r="K28" s="31"/>
      <c r="L28" s="31"/>
      <c r="M28" s="220">
        <v>13200</v>
      </c>
      <c r="N28" s="31"/>
      <c r="O28" s="31"/>
      <c r="P28" s="31"/>
      <c r="Q28" s="31"/>
      <c r="R28" s="31"/>
      <c r="S28" s="31"/>
      <c r="T28" s="31"/>
      <c r="U28" s="31"/>
      <c r="V28" s="31"/>
      <c r="W28" s="31"/>
      <c r="X28" s="31"/>
    </row>
    <row r="29" ht="17.25" customHeight="1" spans="1:24">
      <c r="A29" s="215"/>
      <c r="B29" s="215"/>
      <c r="C29" s="211" t="s">
        <v>300</v>
      </c>
      <c r="D29" s="212" t="s">
        <v>301</v>
      </c>
      <c r="E29" s="213" t="s">
        <v>259</v>
      </c>
      <c r="F29" s="214" t="s">
        <v>105</v>
      </c>
      <c r="G29" s="213" t="s">
        <v>269</v>
      </c>
      <c r="H29" s="213" t="s">
        <v>270</v>
      </c>
      <c r="I29" s="220">
        <v>28993</v>
      </c>
      <c r="J29" s="220">
        <v>28993</v>
      </c>
      <c r="K29" s="31"/>
      <c r="L29" s="31"/>
      <c r="M29" s="220">
        <v>28993</v>
      </c>
      <c r="N29" s="31"/>
      <c r="O29" s="31"/>
      <c r="P29" s="31"/>
      <c r="Q29" s="31"/>
      <c r="R29" s="31"/>
      <c r="S29" s="31"/>
      <c r="T29" s="31"/>
      <c r="U29" s="31"/>
      <c r="V29" s="31"/>
      <c r="W29" s="31"/>
      <c r="X29" s="31"/>
    </row>
    <row r="30" ht="17.25" customHeight="1" spans="1:24">
      <c r="A30" s="215"/>
      <c r="B30" s="215"/>
      <c r="C30" s="211" t="s">
        <v>300</v>
      </c>
      <c r="D30" s="212" t="s">
        <v>301</v>
      </c>
      <c r="E30" s="213" t="s">
        <v>259</v>
      </c>
      <c r="F30" s="214" t="s">
        <v>105</v>
      </c>
      <c r="G30" s="213" t="s">
        <v>271</v>
      </c>
      <c r="H30" s="213" t="s">
        <v>272</v>
      </c>
      <c r="I30" s="220">
        <v>44793</v>
      </c>
      <c r="J30" s="220">
        <v>44793</v>
      </c>
      <c r="K30" s="31"/>
      <c r="L30" s="31"/>
      <c r="M30" s="220">
        <v>44793</v>
      </c>
      <c r="N30" s="31"/>
      <c r="O30" s="31"/>
      <c r="P30" s="31"/>
      <c r="Q30" s="31"/>
      <c r="R30" s="31"/>
      <c r="S30" s="31"/>
      <c r="T30" s="31"/>
      <c r="U30" s="31"/>
      <c r="V30" s="31"/>
      <c r="W30" s="31"/>
      <c r="X30" s="31"/>
    </row>
    <row r="31" ht="17.25" customHeight="1" spans="1:24">
      <c r="A31" s="215"/>
      <c r="B31" s="215"/>
      <c r="C31" s="211" t="s">
        <v>300</v>
      </c>
      <c r="D31" s="212" t="s">
        <v>301</v>
      </c>
      <c r="E31" s="213" t="s">
        <v>259</v>
      </c>
      <c r="F31" s="214" t="s">
        <v>105</v>
      </c>
      <c r="G31" s="213" t="s">
        <v>273</v>
      </c>
      <c r="H31" s="213" t="s">
        <v>274</v>
      </c>
      <c r="I31" s="220">
        <v>30921</v>
      </c>
      <c r="J31" s="220">
        <v>30921</v>
      </c>
      <c r="K31" s="31"/>
      <c r="L31" s="31"/>
      <c r="M31" s="220">
        <v>30921</v>
      </c>
      <c r="N31" s="31"/>
      <c r="O31" s="31"/>
      <c r="P31" s="31"/>
      <c r="Q31" s="31"/>
      <c r="R31" s="31"/>
      <c r="S31" s="31"/>
      <c r="T31" s="31"/>
      <c r="U31" s="31"/>
      <c r="V31" s="31"/>
      <c r="W31" s="31"/>
      <c r="X31" s="31"/>
    </row>
    <row r="32" ht="17.25" customHeight="1" spans="1:24">
      <c r="A32" s="215"/>
      <c r="B32" s="215"/>
      <c r="C32" s="211" t="s">
        <v>300</v>
      </c>
      <c r="D32" s="212" t="s">
        <v>301</v>
      </c>
      <c r="E32" s="213" t="s">
        <v>259</v>
      </c>
      <c r="F32" s="214" t="s">
        <v>105</v>
      </c>
      <c r="G32" s="213" t="s">
        <v>302</v>
      </c>
      <c r="H32" s="213" t="s">
        <v>303</v>
      </c>
      <c r="I32" s="220">
        <v>94800</v>
      </c>
      <c r="J32" s="220">
        <v>94800</v>
      </c>
      <c r="K32" s="31"/>
      <c r="L32" s="31"/>
      <c r="M32" s="220">
        <v>94800</v>
      </c>
      <c r="N32" s="31"/>
      <c r="O32" s="31"/>
      <c r="P32" s="31"/>
      <c r="Q32" s="31"/>
      <c r="R32" s="31"/>
      <c r="S32" s="31"/>
      <c r="T32" s="31"/>
      <c r="U32" s="31"/>
      <c r="V32" s="31"/>
      <c r="W32" s="31"/>
      <c r="X32" s="31"/>
    </row>
    <row r="33" ht="17.25" customHeight="1" spans="1:24">
      <c r="A33" s="215"/>
      <c r="B33" s="215"/>
      <c r="C33" s="291" t="s">
        <v>300</v>
      </c>
      <c r="D33" s="212" t="s">
        <v>301</v>
      </c>
      <c r="E33" s="213" t="s">
        <v>259</v>
      </c>
      <c r="F33" s="214" t="s">
        <v>105</v>
      </c>
      <c r="G33" s="213" t="s">
        <v>304</v>
      </c>
      <c r="H33" s="213" t="s">
        <v>305</v>
      </c>
      <c r="I33" s="220">
        <v>52800</v>
      </c>
      <c r="J33" s="220">
        <v>52800</v>
      </c>
      <c r="K33" s="31"/>
      <c r="L33" s="31"/>
      <c r="M33" s="220">
        <v>52800</v>
      </c>
      <c r="N33" s="31"/>
      <c r="O33" s="31"/>
      <c r="P33" s="31"/>
      <c r="Q33" s="31"/>
      <c r="R33" s="31"/>
      <c r="S33" s="31"/>
      <c r="T33" s="31"/>
      <c r="U33" s="31"/>
      <c r="V33" s="31"/>
      <c r="W33" s="31"/>
      <c r="X33" s="31"/>
    </row>
    <row r="34" ht="17.25" customHeight="1" spans="1:24">
      <c r="A34" s="215"/>
      <c r="B34" s="215"/>
      <c r="C34" s="291" t="s">
        <v>300</v>
      </c>
      <c r="D34" s="212" t="s">
        <v>301</v>
      </c>
      <c r="E34" s="213" t="s">
        <v>259</v>
      </c>
      <c r="F34" s="214" t="s">
        <v>105</v>
      </c>
      <c r="G34" s="213" t="s">
        <v>306</v>
      </c>
      <c r="H34" s="213" t="s">
        <v>307</v>
      </c>
      <c r="I34" s="220">
        <v>30000</v>
      </c>
      <c r="J34" s="220">
        <v>30000</v>
      </c>
      <c r="K34" s="31"/>
      <c r="L34" s="31"/>
      <c r="M34" s="220">
        <v>30000</v>
      </c>
      <c r="N34" s="31"/>
      <c r="O34" s="31"/>
      <c r="P34" s="31"/>
      <c r="Q34" s="31"/>
      <c r="R34" s="31"/>
      <c r="S34" s="31"/>
      <c r="T34" s="31"/>
      <c r="U34" s="31"/>
      <c r="V34" s="31"/>
      <c r="W34" s="31"/>
      <c r="X34" s="31"/>
    </row>
    <row r="35" ht="17.25" customHeight="1" spans="1:24">
      <c r="A35" s="215"/>
      <c r="B35" s="215"/>
      <c r="C35" s="291" t="s">
        <v>300</v>
      </c>
      <c r="D35" s="212" t="s">
        <v>301</v>
      </c>
      <c r="E35" s="213" t="s">
        <v>259</v>
      </c>
      <c r="F35" s="214" t="s">
        <v>105</v>
      </c>
      <c r="G35" s="213" t="s">
        <v>308</v>
      </c>
      <c r="H35" s="213" t="s">
        <v>309</v>
      </c>
      <c r="I35" s="220">
        <v>99000</v>
      </c>
      <c r="J35" s="220">
        <v>99000</v>
      </c>
      <c r="K35" s="31"/>
      <c r="L35" s="31"/>
      <c r="M35" s="220">
        <v>99000</v>
      </c>
      <c r="N35" s="31"/>
      <c r="O35" s="31"/>
      <c r="P35" s="31"/>
      <c r="Q35" s="31"/>
      <c r="R35" s="31"/>
      <c r="S35" s="31"/>
      <c r="T35" s="31"/>
      <c r="U35" s="31"/>
      <c r="V35" s="31"/>
      <c r="W35" s="31"/>
      <c r="X35" s="31"/>
    </row>
    <row r="36" ht="17.25" customHeight="1" spans="1:24">
      <c r="A36" s="215"/>
      <c r="B36" s="215"/>
      <c r="C36" s="291" t="s">
        <v>300</v>
      </c>
      <c r="D36" s="212" t="s">
        <v>301</v>
      </c>
      <c r="E36" s="213" t="s">
        <v>259</v>
      </c>
      <c r="F36" s="214" t="s">
        <v>105</v>
      </c>
      <c r="G36" s="213" t="s">
        <v>275</v>
      </c>
      <c r="H36" s="213" t="s">
        <v>276</v>
      </c>
      <c r="I36" s="220">
        <v>30180</v>
      </c>
      <c r="J36" s="220">
        <v>30180</v>
      </c>
      <c r="K36" s="31"/>
      <c r="L36" s="31"/>
      <c r="M36" s="220">
        <v>30180</v>
      </c>
      <c r="N36" s="31"/>
      <c r="O36" s="31"/>
      <c r="P36" s="31"/>
      <c r="Q36" s="31"/>
      <c r="R36" s="31"/>
      <c r="S36" s="31"/>
      <c r="T36" s="31"/>
      <c r="U36" s="31"/>
      <c r="V36" s="31"/>
      <c r="W36" s="31"/>
      <c r="X36" s="31"/>
    </row>
    <row r="37" ht="17.25" customHeight="1" spans="1:24">
      <c r="A37" s="215"/>
      <c r="B37" s="215"/>
      <c r="C37" s="291" t="s">
        <v>300</v>
      </c>
      <c r="D37" s="212" t="s">
        <v>301</v>
      </c>
      <c r="E37" s="213" t="s">
        <v>259</v>
      </c>
      <c r="F37" s="214" t="s">
        <v>105</v>
      </c>
      <c r="G37" s="213" t="s">
        <v>310</v>
      </c>
      <c r="H37" s="213" t="s">
        <v>311</v>
      </c>
      <c r="I37" s="220">
        <v>45000</v>
      </c>
      <c r="J37" s="220">
        <v>45000</v>
      </c>
      <c r="K37" s="31"/>
      <c r="L37" s="31"/>
      <c r="M37" s="220">
        <v>45000</v>
      </c>
      <c r="N37" s="31"/>
      <c r="O37" s="31"/>
      <c r="P37" s="31"/>
      <c r="Q37" s="31"/>
      <c r="R37" s="31"/>
      <c r="S37" s="31"/>
      <c r="T37" s="31"/>
      <c r="U37" s="31"/>
      <c r="V37" s="31"/>
      <c r="W37" s="31"/>
      <c r="X37" s="31"/>
    </row>
    <row r="38" ht="17.25" customHeight="1" spans="1:24">
      <c r="A38" s="215"/>
      <c r="B38" s="215"/>
      <c r="C38" s="291" t="s">
        <v>300</v>
      </c>
      <c r="D38" s="212" t="s">
        <v>301</v>
      </c>
      <c r="E38" s="213" t="s">
        <v>259</v>
      </c>
      <c r="F38" s="214" t="s">
        <v>105</v>
      </c>
      <c r="G38" s="213" t="s">
        <v>277</v>
      </c>
      <c r="H38" s="213" t="s">
        <v>278</v>
      </c>
      <c r="I38" s="220">
        <v>11550</v>
      </c>
      <c r="J38" s="220">
        <v>11550</v>
      </c>
      <c r="K38" s="31"/>
      <c r="L38" s="31"/>
      <c r="M38" s="220">
        <v>11550</v>
      </c>
      <c r="N38" s="31"/>
      <c r="O38" s="31"/>
      <c r="P38" s="31"/>
      <c r="Q38" s="31"/>
      <c r="R38" s="31"/>
      <c r="S38" s="31"/>
      <c r="T38" s="31"/>
      <c r="U38" s="31"/>
      <c r="V38" s="31"/>
      <c r="W38" s="31"/>
      <c r="X38" s="31"/>
    </row>
    <row r="39" ht="17.25" customHeight="1" spans="1:24">
      <c r="A39" s="215"/>
      <c r="B39" s="215"/>
      <c r="C39" s="291" t="s">
        <v>300</v>
      </c>
      <c r="D39" s="212" t="s">
        <v>301</v>
      </c>
      <c r="E39" s="213" t="s">
        <v>259</v>
      </c>
      <c r="F39" s="214" t="s">
        <v>105</v>
      </c>
      <c r="G39" s="213" t="s">
        <v>279</v>
      </c>
      <c r="H39" s="213" t="s">
        <v>280</v>
      </c>
      <c r="I39" s="220">
        <v>52800</v>
      </c>
      <c r="J39" s="220">
        <v>52800</v>
      </c>
      <c r="K39" s="31"/>
      <c r="L39" s="31"/>
      <c r="M39" s="220">
        <v>52800</v>
      </c>
      <c r="N39" s="31"/>
      <c r="O39" s="31"/>
      <c r="P39" s="31"/>
      <c r="Q39" s="31"/>
      <c r="R39" s="31"/>
      <c r="S39" s="31"/>
      <c r="T39" s="31"/>
      <c r="U39" s="31"/>
      <c r="V39" s="31"/>
      <c r="W39" s="31"/>
      <c r="X39" s="31"/>
    </row>
    <row r="40" ht="17.25" customHeight="1" spans="1:24">
      <c r="A40" s="215"/>
      <c r="B40" s="215"/>
      <c r="C40" s="291" t="s">
        <v>300</v>
      </c>
      <c r="D40" s="212" t="s">
        <v>301</v>
      </c>
      <c r="E40" s="213" t="s">
        <v>259</v>
      </c>
      <c r="F40" s="214" t="s">
        <v>105</v>
      </c>
      <c r="G40" s="213" t="s">
        <v>279</v>
      </c>
      <c r="H40" s="213" t="s">
        <v>280</v>
      </c>
      <c r="I40" s="220">
        <v>4500</v>
      </c>
      <c r="J40" s="220">
        <v>4500</v>
      </c>
      <c r="K40" s="31"/>
      <c r="L40" s="31"/>
      <c r="M40" s="220">
        <v>4500</v>
      </c>
      <c r="N40" s="31"/>
      <c r="O40" s="31"/>
      <c r="P40" s="31"/>
      <c r="Q40" s="31"/>
      <c r="R40" s="31"/>
      <c r="S40" s="31"/>
      <c r="T40" s="31"/>
      <c r="U40" s="31"/>
      <c r="V40" s="31"/>
      <c r="W40" s="31"/>
      <c r="X40" s="31"/>
    </row>
    <row r="41" ht="17.25" customHeight="1" spans="1:24">
      <c r="A41" s="215"/>
      <c r="B41" s="215"/>
      <c r="C41" s="291" t="s">
        <v>300</v>
      </c>
      <c r="D41" s="212" t="s">
        <v>301</v>
      </c>
      <c r="E41" s="213" t="s">
        <v>259</v>
      </c>
      <c r="F41" s="214" t="s">
        <v>105</v>
      </c>
      <c r="G41" s="213" t="s">
        <v>260</v>
      </c>
      <c r="H41" s="213" t="s">
        <v>261</v>
      </c>
      <c r="I41" s="220">
        <v>47700</v>
      </c>
      <c r="J41" s="220">
        <v>47700</v>
      </c>
      <c r="K41" s="31"/>
      <c r="L41" s="31"/>
      <c r="M41" s="220">
        <v>47700</v>
      </c>
      <c r="N41" s="31"/>
      <c r="O41" s="31"/>
      <c r="P41" s="31"/>
      <c r="Q41" s="31"/>
      <c r="R41" s="31"/>
      <c r="S41" s="31"/>
      <c r="T41" s="31"/>
      <c r="U41" s="31"/>
      <c r="V41" s="31"/>
      <c r="W41" s="31"/>
      <c r="X41" s="31"/>
    </row>
    <row r="42" ht="17.25" customHeight="1" spans="1:24">
      <c r="A42" s="215"/>
      <c r="B42" s="215"/>
      <c r="C42" s="291" t="s">
        <v>300</v>
      </c>
      <c r="D42" s="212" t="s">
        <v>301</v>
      </c>
      <c r="E42" s="213" t="s">
        <v>259</v>
      </c>
      <c r="F42" s="214" t="s">
        <v>105</v>
      </c>
      <c r="G42" s="213" t="s">
        <v>312</v>
      </c>
      <c r="H42" s="213" t="s">
        <v>313</v>
      </c>
      <c r="I42" s="220">
        <v>15000</v>
      </c>
      <c r="J42" s="220">
        <v>15000</v>
      </c>
      <c r="K42" s="31"/>
      <c r="L42" s="31"/>
      <c r="M42" s="220">
        <v>15000</v>
      </c>
      <c r="N42" s="31"/>
      <c r="O42" s="31"/>
      <c r="P42" s="31"/>
      <c r="Q42" s="31"/>
      <c r="R42" s="31"/>
      <c r="S42" s="31"/>
      <c r="T42" s="31"/>
      <c r="U42" s="31"/>
      <c r="V42" s="31"/>
      <c r="W42" s="31"/>
      <c r="X42" s="31"/>
    </row>
    <row r="43" ht="17.25" customHeight="1" spans="1:24">
      <c r="A43" s="215"/>
      <c r="B43" s="215"/>
      <c r="C43" s="291" t="s">
        <v>300</v>
      </c>
      <c r="D43" s="212" t="s">
        <v>301</v>
      </c>
      <c r="E43" s="213" t="s">
        <v>259</v>
      </c>
      <c r="F43" s="214" t="s">
        <v>105</v>
      </c>
      <c r="G43" s="213" t="s">
        <v>269</v>
      </c>
      <c r="H43" s="213" t="s">
        <v>270</v>
      </c>
      <c r="I43" s="220">
        <v>17600</v>
      </c>
      <c r="J43" s="220">
        <v>17600</v>
      </c>
      <c r="K43" s="31"/>
      <c r="L43" s="31"/>
      <c r="M43" s="220">
        <v>17600</v>
      </c>
      <c r="N43" s="31"/>
      <c r="O43" s="31"/>
      <c r="P43" s="31"/>
      <c r="Q43" s="31"/>
      <c r="R43" s="31"/>
      <c r="S43" s="31"/>
      <c r="T43" s="31"/>
      <c r="U43" s="31"/>
      <c r="V43" s="31"/>
      <c r="W43" s="31"/>
      <c r="X43" s="31"/>
    </row>
    <row r="44" ht="17.25" customHeight="1" spans="1:24">
      <c r="A44" s="215"/>
      <c r="B44" s="215"/>
      <c r="C44" s="291" t="s">
        <v>300</v>
      </c>
      <c r="D44" s="212" t="s">
        <v>301</v>
      </c>
      <c r="E44" s="213" t="s">
        <v>259</v>
      </c>
      <c r="F44" s="214" t="s">
        <v>105</v>
      </c>
      <c r="G44" s="213" t="s">
        <v>273</v>
      </c>
      <c r="H44" s="213" t="s">
        <v>274</v>
      </c>
      <c r="I44" s="220">
        <v>41228</v>
      </c>
      <c r="J44" s="220">
        <v>41228</v>
      </c>
      <c r="K44" s="31"/>
      <c r="L44" s="31"/>
      <c r="M44" s="220">
        <v>41228</v>
      </c>
      <c r="N44" s="31"/>
      <c r="O44" s="31"/>
      <c r="P44" s="31"/>
      <c r="Q44" s="31"/>
      <c r="R44" s="31"/>
      <c r="S44" s="31"/>
      <c r="T44" s="31"/>
      <c r="U44" s="31"/>
      <c r="V44" s="31"/>
      <c r="W44" s="31"/>
      <c r="X44" s="31"/>
    </row>
    <row r="45" ht="17.25" customHeight="1" spans="1:24">
      <c r="A45" s="215"/>
      <c r="B45" s="215"/>
      <c r="C45" s="291" t="s">
        <v>300</v>
      </c>
      <c r="D45" s="212" t="s">
        <v>301</v>
      </c>
      <c r="E45" s="213" t="s">
        <v>259</v>
      </c>
      <c r="F45" s="214" t="s">
        <v>105</v>
      </c>
      <c r="G45" s="213" t="s">
        <v>304</v>
      </c>
      <c r="H45" s="213" t="s">
        <v>305</v>
      </c>
      <c r="I45" s="220">
        <v>70400</v>
      </c>
      <c r="J45" s="220">
        <v>70400</v>
      </c>
      <c r="K45" s="31"/>
      <c r="L45" s="31"/>
      <c r="M45" s="220">
        <v>70400</v>
      </c>
      <c r="N45" s="31"/>
      <c r="O45" s="31"/>
      <c r="P45" s="31"/>
      <c r="Q45" s="31"/>
      <c r="R45" s="31"/>
      <c r="S45" s="31"/>
      <c r="T45" s="31"/>
      <c r="U45" s="31"/>
      <c r="V45" s="31"/>
      <c r="W45" s="31"/>
      <c r="X45" s="31"/>
    </row>
    <row r="46" ht="17.25" customHeight="1" spans="1:24">
      <c r="A46" s="215"/>
      <c r="B46" s="215"/>
      <c r="C46" s="291" t="s">
        <v>300</v>
      </c>
      <c r="D46" s="212" t="s">
        <v>301</v>
      </c>
      <c r="E46" s="213" t="s">
        <v>259</v>
      </c>
      <c r="F46" s="214" t="s">
        <v>105</v>
      </c>
      <c r="G46" s="213" t="s">
        <v>279</v>
      </c>
      <c r="H46" s="213" t="s">
        <v>280</v>
      </c>
      <c r="I46" s="220">
        <v>4500</v>
      </c>
      <c r="J46" s="220">
        <v>4500</v>
      </c>
      <c r="K46" s="31"/>
      <c r="L46" s="31"/>
      <c r="M46" s="220">
        <v>4500</v>
      </c>
      <c r="N46" s="31"/>
      <c r="O46" s="31"/>
      <c r="P46" s="31"/>
      <c r="Q46" s="31"/>
      <c r="R46" s="31"/>
      <c r="S46" s="31"/>
      <c r="T46" s="31"/>
      <c r="U46" s="31"/>
      <c r="V46" s="31"/>
      <c r="W46" s="31"/>
      <c r="X46" s="31"/>
    </row>
    <row r="47" ht="17.25" customHeight="1" spans="1:24">
      <c r="A47" s="215"/>
      <c r="B47" s="215"/>
      <c r="C47" s="291" t="s">
        <v>300</v>
      </c>
      <c r="D47" s="212" t="s">
        <v>301</v>
      </c>
      <c r="E47" s="213" t="s">
        <v>259</v>
      </c>
      <c r="F47" s="214" t="s">
        <v>105</v>
      </c>
      <c r="G47" s="213" t="s">
        <v>279</v>
      </c>
      <c r="H47" s="213" t="s">
        <v>280</v>
      </c>
      <c r="I47" s="220">
        <v>70400</v>
      </c>
      <c r="J47" s="220">
        <v>70400</v>
      </c>
      <c r="K47" s="31"/>
      <c r="L47" s="31"/>
      <c r="M47" s="220">
        <v>70400</v>
      </c>
      <c r="N47" s="31"/>
      <c r="O47" s="31"/>
      <c r="P47" s="31"/>
      <c r="Q47" s="31"/>
      <c r="R47" s="31"/>
      <c r="S47" s="31"/>
      <c r="T47" s="31"/>
      <c r="U47" s="31"/>
      <c r="V47" s="31"/>
      <c r="W47" s="31"/>
      <c r="X47" s="31"/>
    </row>
    <row r="48" ht="17.25" customHeight="1" spans="1:24">
      <c r="A48" s="215"/>
      <c r="B48" s="215"/>
      <c r="C48" s="291" t="s">
        <v>300</v>
      </c>
      <c r="D48" s="212" t="s">
        <v>301</v>
      </c>
      <c r="E48" s="213" t="s">
        <v>259</v>
      </c>
      <c r="F48" s="214" t="s">
        <v>105</v>
      </c>
      <c r="G48" s="213" t="s">
        <v>306</v>
      </c>
      <c r="H48" s="213" t="s">
        <v>307</v>
      </c>
      <c r="I48" s="220">
        <v>30000</v>
      </c>
      <c r="J48" s="220">
        <v>30000</v>
      </c>
      <c r="K48" s="31"/>
      <c r="L48" s="31"/>
      <c r="M48" s="220">
        <v>30000</v>
      </c>
      <c r="N48" s="31"/>
      <c r="O48" s="31"/>
      <c r="P48" s="31"/>
      <c r="Q48" s="31"/>
      <c r="R48" s="31"/>
      <c r="S48" s="31"/>
      <c r="T48" s="31"/>
      <c r="U48" s="31"/>
      <c r="V48" s="31"/>
      <c r="W48" s="31"/>
      <c r="X48" s="31"/>
    </row>
    <row r="49" ht="17.25" customHeight="1" spans="1:24">
      <c r="A49" s="215"/>
      <c r="B49" s="215"/>
      <c r="C49" s="291" t="s">
        <v>300</v>
      </c>
      <c r="D49" s="212" t="s">
        <v>301</v>
      </c>
      <c r="E49" s="213" t="s">
        <v>259</v>
      </c>
      <c r="F49" s="214" t="s">
        <v>105</v>
      </c>
      <c r="G49" s="213" t="s">
        <v>277</v>
      </c>
      <c r="H49" s="213" t="s">
        <v>278</v>
      </c>
      <c r="I49" s="220">
        <v>15400</v>
      </c>
      <c r="J49" s="220">
        <v>15400</v>
      </c>
      <c r="K49" s="31"/>
      <c r="L49" s="31"/>
      <c r="M49" s="220">
        <v>15400</v>
      </c>
      <c r="N49" s="31"/>
      <c r="O49" s="31"/>
      <c r="P49" s="31"/>
      <c r="Q49" s="31"/>
      <c r="R49" s="31"/>
      <c r="S49" s="31"/>
      <c r="T49" s="31"/>
      <c r="U49" s="31"/>
      <c r="V49" s="31"/>
      <c r="W49" s="31"/>
      <c r="X49" s="31"/>
    </row>
    <row r="50" ht="17.25" customHeight="1" spans="1:24">
      <c r="A50" s="215"/>
      <c r="B50" s="215"/>
      <c r="C50" s="291" t="s">
        <v>300</v>
      </c>
      <c r="D50" s="212" t="s">
        <v>301</v>
      </c>
      <c r="E50" s="213" t="s">
        <v>259</v>
      </c>
      <c r="F50" s="214" t="s">
        <v>105</v>
      </c>
      <c r="G50" s="213" t="s">
        <v>308</v>
      </c>
      <c r="H50" s="213" t="s">
        <v>309</v>
      </c>
      <c r="I50" s="220">
        <v>132000</v>
      </c>
      <c r="J50" s="220">
        <v>132000</v>
      </c>
      <c r="K50" s="31"/>
      <c r="L50" s="31"/>
      <c r="M50" s="220">
        <v>132000</v>
      </c>
      <c r="N50" s="31"/>
      <c r="O50" s="31"/>
      <c r="P50" s="31"/>
      <c r="Q50" s="31"/>
      <c r="R50" s="31"/>
      <c r="S50" s="31"/>
      <c r="T50" s="31"/>
      <c r="U50" s="31"/>
      <c r="V50" s="31"/>
      <c r="W50" s="31"/>
      <c r="X50" s="31"/>
    </row>
    <row r="51" ht="17.25" customHeight="1" spans="1:24">
      <c r="A51" s="215"/>
      <c r="B51" s="215"/>
      <c r="C51" s="211" t="s">
        <v>314</v>
      </c>
      <c r="D51" s="212" t="s">
        <v>315</v>
      </c>
      <c r="E51" s="213" t="s">
        <v>259</v>
      </c>
      <c r="F51" s="214" t="s">
        <v>105</v>
      </c>
      <c r="G51" s="213" t="s">
        <v>308</v>
      </c>
      <c r="H51" s="213" t="s">
        <v>309</v>
      </c>
      <c r="I51" s="220">
        <v>72000</v>
      </c>
      <c r="J51" s="220">
        <v>72000</v>
      </c>
      <c r="K51" s="31"/>
      <c r="L51" s="31"/>
      <c r="M51" s="220">
        <v>72000</v>
      </c>
      <c r="N51" s="31"/>
      <c r="O51" s="31"/>
      <c r="P51" s="31"/>
      <c r="Q51" s="31"/>
      <c r="R51" s="31"/>
      <c r="S51" s="31"/>
      <c r="T51" s="31"/>
      <c r="U51" s="31"/>
      <c r="V51" s="31"/>
      <c r="W51" s="31"/>
      <c r="X51" s="31"/>
    </row>
    <row r="52" ht="17.25" customHeight="1" spans="1:24">
      <c r="A52" s="215"/>
      <c r="B52" s="215"/>
      <c r="C52" s="211" t="s">
        <v>316</v>
      </c>
      <c r="D52" s="212" t="s">
        <v>317</v>
      </c>
      <c r="E52" s="213" t="s">
        <v>268</v>
      </c>
      <c r="F52" s="214" t="s">
        <v>106</v>
      </c>
      <c r="G52" s="213" t="s">
        <v>284</v>
      </c>
      <c r="H52" s="213" t="s">
        <v>285</v>
      </c>
      <c r="I52" s="220">
        <v>61824</v>
      </c>
      <c r="J52" s="220">
        <v>61824</v>
      </c>
      <c r="K52" s="31"/>
      <c r="L52" s="31"/>
      <c r="M52" s="220">
        <v>61824</v>
      </c>
      <c r="N52" s="31"/>
      <c r="O52" s="31"/>
      <c r="P52" s="31"/>
      <c r="Q52" s="31"/>
      <c r="R52" s="31"/>
      <c r="S52" s="31"/>
      <c r="T52" s="31"/>
      <c r="U52" s="31"/>
      <c r="V52" s="31"/>
      <c r="W52" s="31"/>
      <c r="X52" s="31"/>
    </row>
    <row r="53" ht="17.25" customHeight="1" spans="1:24">
      <c r="A53" s="215"/>
      <c r="B53" s="215"/>
      <c r="C53" s="211" t="s">
        <v>316</v>
      </c>
      <c r="D53" s="212" t="s">
        <v>317</v>
      </c>
      <c r="E53" s="213" t="s">
        <v>268</v>
      </c>
      <c r="F53" s="214" t="s">
        <v>106</v>
      </c>
      <c r="G53" s="213" t="s">
        <v>284</v>
      </c>
      <c r="H53" s="213" t="s">
        <v>285</v>
      </c>
      <c r="I53" s="220">
        <v>61824</v>
      </c>
      <c r="J53" s="220">
        <v>61824</v>
      </c>
      <c r="K53" s="31"/>
      <c r="L53" s="31"/>
      <c r="M53" s="220">
        <v>61824</v>
      </c>
      <c r="N53" s="31"/>
      <c r="O53" s="31"/>
      <c r="P53" s="31"/>
      <c r="Q53" s="31"/>
      <c r="R53" s="31"/>
      <c r="S53" s="31"/>
      <c r="T53" s="31"/>
      <c r="U53" s="31"/>
      <c r="V53" s="31"/>
      <c r="W53" s="31"/>
      <c r="X53" s="31"/>
    </row>
    <row r="54" ht="17.25" customHeight="1" spans="1:24">
      <c r="A54" s="215"/>
      <c r="B54" s="215"/>
      <c r="C54" s="211" t="s">
        <v>316</v>
      </c>
      <c r="D54" s="212" t="s">
        <v>317</v>
      </c>
      <c r="E54" s="213" t="s">
        <v>268</v>
      </c>
      <c r="F54" s="214" t="s">
        <v>106</v>
      </c>
      <c r="G54" s="213" t="s">
        <v>284</v>
      </c>
      <c r="H54" s="213" t="s">
        <v>285</v>
      </c>
      <c r="I54" s="220">
        <v>55200</v>
      </c>
      <c r="J54" s="220">
        <v>55200</v>
      </c>
      <c r="K54" s="31"/>
      <c r="L54" s="31"/>
      <c r="M54" s="220">
        <v>55200</v>
      </c>
      <c r="N54" s="31"/>
      <c r="O54" s="31"/>
      <c r="P54" s="31"/>
      <c r="Q54" s="31"/>
      <c r="R54" s="31"/>
      <c r="S54" s="31"/>
      <c r="T54" s="31"/>
      <c r="U54" s="31"/>
      <c r="V54" s="31"/>
      <c r="W54" s="31"/>
      <c r="X54" s="31"/>
    </row>
    <row r="55" ht="17.25" customHeight="1" spans="1:24">
      <c r="A55" s="215"/>
      <c r="B55" s="215"/>
      <c r="C55" s="211" t="s">
        <v>316</v>
      </c>
      <c r="D55" s="212" t="s">
        <v>317</v>
      </c>
      <c r="E55" s="213" t="s">
        <v>268</v>
      </c>
      <c r="F55" s="214" t="s">
        <v>106</v>
      </c>
      <c r="G55" s="213" t="s">
        <v>284</v>
      </c>
      <c r="H55" s="213" t="s">
        <v>285</v>
      </c>
      <c r="I55" s="220">
        <v>58512</v>
      </c>
      <c r="J55" s="220">
        <v>58512</v>
      </c>
      <c r="K55" s="31"/>
      <c r="L55" s="31"/>
      <c r="M55" s="220">
        <v>58512</v>
      </c>
      <c r="N55" s="31"/>
      <c r="O55" s="31"/>
      <c r="P55" s="31"/>
      <c r="Q55" s="31"/>
      <c r="R55" s="31"/>
      <c r="S55" s="31"/>
      <c r="T55" s="31"/>
      <c r="U55" s="31"/>
      <c r="V55" s="31"/>
      <c r="W55" s="31"/>
      <c r="X55" s="31"/>
    </row>
    <row r="56" ht="17.25" customHeight="1" spans="1:24">
      <c r="A56" s="215"/>
      <c r="B56" s="215"/>
      <c r="C56" s="211" t="s">
        <v>316</v>
      </c>
      <c r="D56" s="212" t="s">
        <v>317</v>
      </c>
      <c r="E56" s="213" t="s">
        <v>268</v>
      </c>
      <c r="F56" s="214" t="s">
        <v>106</v>
      </c>
      <c r="G56" s="213" t="s">
        <v>284</v>
      </c>
      <c r="H56" s="213" t="s">
        <v>285</v>
      </c>
      <c r="I56" s="220">
        <v>61824</v>
      </c>
      <c r="J56" s="220">
        <v>61824</v>
      </c>
      <c r="K56" s="31"/>
      <c r="L56" s="31"/>
      <c r="M56" s="220">
        <v>61824</v>
      </c>
      <c r="N56" s="31"/>
      <c r="O56" s="31"/>
      <c r="P56" s="31"/>
      <c r="Q56" s="31"/>
      <c r="R56" s="31"/>
      <c r="S56" s="31"/>
      <c r="T56" s="31"/>
      <c r="U56" s="31"/>
      <c r="V56" s="31"/>
      <c r="W56" s="31"/>
      <c r="X56" s="31"/>
    </row>
    <row r="57" ht="17.25" customHeight="1" spans="1:24">
      <c r="A57" s="215"/>
      <c r="B57" s="215"/>
      <c r="C57" s="211" t="s">
        <v>316</v>
      </c>
      <c r="D57" s="212" t="s">
        <v>317</v>
      </c>
      <c r="E57" s="213" t="s">
        <v>268</v>
      </c>
      <c r="F57" s="214" t="s">
        <v>106</v>
      </c>
      <c r="G57" s="213" t="s">
        <v>284</v>
      </c>
      <c r="H57" s="213" t="s">
        <v>285</v>
      </c>
      <c r="I57" s="220">
        <v>60168</v>
      </c>
      <c r="J57" s="220">
        <v>60168</v>
      </c>
      <c r="K57" s="31"/>
      <c r="L57" s="31"/>
      <c r="M57" s="220">
        <v>60168</v>
      </c>
      <c r="N57" s="31"/>
      <c r="O57" s="31"/>
      <c r="P57" s="31"/>
      <c r="Q57" s="31"/>
      <c r="R57" s="31"/>
      <c r="S57" s="31"/>
      <c r="T57" s="31"/>
      <c r="U57" s="31"/>
      <c r="V57" s="31"/>
      <c r="W57" s="31"/>
      <c r="X57" s="31"/>
    </row>
    <row r="58" ht="17.25" customHeight="1" spans="1:24">
      <c r="A58" s="215"/>
      <c r="B58" s="215"/>
      <c r="C58" s="211" t="s">
        <v>316</v>
      </c>
      <c r="D58" s="212" t="s">
        <v>317</v>
      </c>
      <c r="E58" s="213" t="s">
        <v>268</v>
      </c>
      <c r="F58" s="214" t="s">
        <v>106</v>
      </c>
      <c r="G58" s="213" t="s">
        <v>284</v>
      </c>
      <c r="H58" s="213" t="s">
        <v>285</v>
      </c>
      <c r="I58" s="220">
        <v>55200</v>
      </c>
      <c r="J58" s="220">
        <v>55200</v>
      </c>
      <c r="K58" s="31"/>
      <c r="L58" s="31"/>
      <c r="M58" s="220">
        <v>55200</v>
      </c>
      <c r="N58" s="31"/>
      <c r="O58" s="31"/>
      <c r="P58" s="31"/>
      <c r="Q58" s="31"/>
      <c r="R58" s="31"/>
      <c r="S58" s="31"/>
      <c r="T58" s="31"/>
      <c r="U58" s="31"/>
      <c r="V58" s="31"/>
      <c r="W58" s="31"/>
      <c r="X58" s="31"/>
    </row>
    <row r="59" ht="17.25" customHeight="1" spans="1:24">
      <c r="A59" s="215"/>
      <c r="B59" s="215"/>
      <c r="C59" s="211" t="s">
        <v>316</v>
      </c>
      <c r="D59" s="212" t="s">
        <v>317</v>
      </c>
      <c r="E59" s="213" t="s">
        <v>268</v>
      </c>
      <c r="F59" s="214" t="s">
        <v>106</v>
      </c>
      <c r="G59" s="213" t="s">
        <v>284</v>
      </c>
      <c r="H59" s="213" t="s">
        <v>285</v>
      </c>
      <c r="I59" s="220">
        <v>347760</v>
      </c>
      <c r="J59" s="220">
        <v>347760</v>
      </c>
      <c r="K59" s="31"/>
      <c r="L59" s="31"/>
      <c r="M59" s="220">
        <v>347760</v>
      </c>
      <c r="N59" s="31"/>
      <c r="O59" s="31"/>
      <c r="P59" s="31"/>
      <c r="Q59" s="31"/>
      <c r="R59" s="31"/>
      <c r="S59" s="31"/>
      <c r="T59" s="31"/>
      <c r="U59" s="31"/>
      <c r="V59" s="31"/>
      <c r="W59" s="31"/>
      <c r="X59" s="31"/>
    </row>
    <row r="60" ht="17.25" customHeight="1" spans="1:24">
      <c r="A60" s="215"/>
      <c r="B60" s="215"/>
      <c r="C60" s="211" t="s">
        <v>316</v>
      </c>
      <c r="D60" s="212" t="s">
        <v>317</v>
      </c>
      <c r="E60" s="213" t="s">
        <v>268</v>
      </c>
      <c r="F60" s="214" t="s">
        <v>106</v>
      </c>
      <c r="G60" s="213" t="s">
        <v>284</v>
      </c>
      <c r="H60" s="213" t="s">
        <v>285</v>
      </c>
      <c r="I60" s="220">
        <v>2755032</v>
      </c>
      <c r="J60" s="220">
        <v>2755032</v>
      </c>
      <c r="K60" s="31"/>
      <c r="L60" s="31"/>
      <c r="M60" s="220">
        <v>2755032</v>
      </c>
      <c r="N60" s="31"/>
      <c r="O60" s="31"/>
      <c r="P60" s="31"/>
      <c r="Q60" s="31"/>
      <c r="R60" s="31"/>
      <c r="S60" s="31"/>
      <c r="T60" s="31"/>
      <c r="U60" s="31"/>
      <c r="V60" s="31"/>
      <c r="W60" s="31"/>
      <c r="X60" s="31"/>
    </row>
    <row r="61" ht="17.25" customHeight="1" spans="1:24">
      <c r="A61" s="215"/>
      <c r="B61" s="215"/>
      <c r="C61" s="211" t="s">
        <v>316</v>
      </c>
      <c r="D61" s="212" t="s">
        <v>317</v>
      </c>
      <c r="E61" s="213" t="s">
        <v>268</v>
      </c>
      <c r="F61" s="214" t="s">
        <v>106</v>
      </c>
      <c r="G61" s="213" t="s">
        <v>284</v>
      </c>
      <c r="H61" s="213" t="s">
        <v>285</v>
      </c>
      <c r="I61" s="220">
        <v>544824</v>
      </c>
      <c r="J61" s="220">
        <v>544824</v>
      </c>
      <c r="K61" s="31"/>
      <c r="L61" s="31"/>
      <c r="M61" s="220">
        <v>544824</v>
      </c>
      <c r="N61" s="31"/>
      <c r="O61" s="31"/>
      <c r="P61" s="31"/>
      <c r="Q61" s="31"/>
      <c r="R61" s="31"/>
      <c r="S61" s="31"/>
      <c r="T61" s="31"/>
      <c r="U61" s="31"/>
      <c r="V61" s="31"/>
      <c r="W61" s="31"/>
      <c r="X61" s="31"/>
    </row>
    <row r="62" ht="17.25" customHeight="1" spans="1:24">
      <c r="A62" s="215"/>
      <c r="B62" s="215"/>
      <c r="C62" s="211" t="s">
        <v>316</v>
      </c>
      <c r="D62" s="212" t="s">
        <v>317</v>
      </c>
      <c r="E62" s="213" t="s">
        <v>268</v>
      </c>
      <c r="F62" s="214" t="s">
        <v>106</v>
      </c>
      <c r="G62" s="213" t="s">
        <v>284</v>
      </c>
      <c r="H62" s="213" t="s">
        <v>285</v>
      </c>
      <c r="I62" s="220">
        <v>1115592</v>
      </c>
      <c r="J62" s="220">
        <v>1115592</v>
      </c>
      <c r="K62" s="31"/>
      <c r="L62" s="31"/>
      <c r="M62" s="220">
        <v>1115592</v>
      </c>
      <c r="N62" s="31"/>
      <c r="O62" s="31"/>
      <c r="P62" s="31"/>
      <c r="Q62" s="31"/>
      <c r="R62" s="31"/>
      <c r="S62" s="31"/>
      <c r="T62" s="31"/>
      <c r="U62" s="31"/>
      <c r="V62" s="31"/>
      <c r="W62" s="31"/>
      <c r="X62" s="31"/>
    </row>
    <row r="63" ht="17.25" customHeight="1" spans="1:24">
      <c r="A63" s="215"/>
      <c r="B63" s="215"/>
      <c r="C63" s="211" t="s">
        <v>316</v>
      </c>
      <c r="D63" s="212" t="s">
        <v>317</v>
      </c>
      <c r="E63" s="213" t="s">
        <v>268</v>
      </c>
      <c r="F63" s="214" t="s">
        <v>106</v>
      </c>
      <c r="G63" s="213" t="s">
        <v>284</v>
      </c>
      <c r="H63" s="213" t="s">
        <v>285</v>
      </c>
      <c r="I63" s="220">
        <v>794880</v>
      </c>
      <c r="J63" s="220">
        <v>794880</v>
      </c>
      <c r="K63" s="31"/>
      <c r="L63" s="31"/>
      <c r="M63" s="220">
        <v>794880</v>
      </c>
      <c r="N63" s="31"/>
      <c r="O63" s="31"/>
      <c r="P63" s="31"/>
      <c r="Q63" s="31"/>
      <c r="R63" s="31"/>
      <c r="S63" s="31"/>
      <c r="T63" s="31"/>
      <c r="U63" s="31"/>
      <c r="V63" s="31"/>
      <c r="W63" s="31"/>
      <c r="X63" s="31"/>
    </row>
    <row r="64" ht="17.25" customHeight="1" spans="1:24">
      <c r="A64" s="215"/>
      <c r="B64" s="215"/>
      <c r="C64" s="211" t="s">
        <v>316</v>
      </c>
      <c r="D64" s="212" t="s">
        <v>317</v>
      </c>
      <c r="E64" s="213" t="s">
        <v>268</v>
      </c>
      <c r="F64" s="214" t="s">
        <v>106</v>
      </c>
      <c r="G64" s="213" t="s">
        <v>284</v>
      </c>
      <c r="H64" s="213" t="s">
        <v>285</v>
      </c>
      <c r="I64" s="220">
        <v>499200</v>
      </c>
      <c r="J64" s="220">
        <v>499200</v>
      </c>
      <c r="K64" s="31"/>
      <c r="L64" s="31"/>
      <c r="M64" s="220">
        <v>499200</v>
      </c>
      <c r="N64" s="31"/>
      <c r="O64" s="31"/>
      <c r="P64" s="31"/>
      <c r="Q64" s="31"/>
      <c r="R64" s="31"/>
      <c r="S64" s="31"/>
      <c r="T64" s="31"/>
      <c r="U64" s="31"/>
      <c r="V64" s="31"/>
      <c r="W64" s="31"/>
      <c r="X64" s="31"/>
    </row>
    <row r="65" ht="17.25" customHeight="1" spans="1:24">
      <c r="A65" s="215"/>
      <c r="B65" s="215"/>
      <c r="C65" s="211" t="s">
        <v>316</v>
      </c>
      <c r="D65" s="212" t="s">
        <v>317</v>
      </c>
      <c r="E65" s="213" t="s">
        <v>268</v>
      </c>
      <c r="F65" s="214" t="s">
        <v>106</v>
      </c>
      <c r="G65" s="213" t="s">
        <v>284</v>
      </c>
      <c r="H65" s="213" t="s">
        <v>285</v>
      </c>
      <c r="I65" s="220">
        <v>1388280</v>
      </c>
      <c r="J65" s="220">
        <v>1388280</v>
      </c>
      <c r="K65" s="31"/>
      <c r="L65" s="31"/>
      <c r="M65" s="220">
        <v>1388280</v>
      </c>
      <c r="N65" s="31"/>
      <c r="O65" s="31"/>
      <c r="P65" s="31"/>
      <c r="Q65" s="31"/>
      <c r="R65" s="31"/>
      <c r="S65" s="31"/>
      <c r="T65" s="31"/>
      <c r="U65" s="31"/>
      <c r="V65" s="31"/>
      <c r="W65" s="31"/>
      <c r="X65" s="31"/>
    </row>
    <row r="66" ht="17.25" customHeight="1" spans="1:24">
      <c r="A66" s="215"/>
      <c r="B66" s="215"/>
      <c r="C66" s="211" t="s">
        <v>316</v>
      </c>
      <c r="D66" s="212" t="s">
        <v>317</v>
      </c>
      <c r="E66" s="213" t="s">
        <v>268</v>
      </c>
      <c r="F66" s="214" t="s">
        <v>106</v>
      </c>
      <c r="G66" s="213" t="s">
        <v>284</v>
      </c>
      <c r="H66" s="213" t="s">
        <v>285</v>
      </c>
      <c r="I66" s="220">
        <v>1620000</v>
      </c>
      <c r="J66" s="220">
        <v>1620000</v>
      </c>
      <c r="K66" s="31"/>
      <c r="L66" s="31"/>
      <c r="M66" s="220">
        <v>1620000</v>
      </c>
      <c r="N66" s="31"/>
      <c r="O66" s="31"/>
      <c r="P66" s="31"/>
      <c r="Q66" s="31"/>
      <c r="R66" s="31"/>
      <c r="S66" s="31"/>
      <c r="T66" s="31"/>
      <c r="U66" s="31"/>
      <c r="V66" s="31"/>
      <c r="W66" s="31"/>
      <c r="X66" s="31"/>
    </row>
    <row r="67" ht="17.25" customHeight="1" spans="1:24">
      <c r="A67" s="215"/>
      <c r="B67" s="215"/>
      <c r="C67" s="211" t="s">
        <v>316</v>
      </c>
      <c r="D67" s="212" t="s">
        <v>317</v>
      </c>
      <c r="E67" s="213" t="s">
        <v>268</v>
      </c>
      <c r="F67" s="214" t="s">
        <v>106</v>
      </c>
      <c r="G67" s="213" t="s">
        <v>284</v>
      </c>
      <c r="H67" s="213" t="s">
        <v>285</v>
      </c>
      <c r="I67" s="220">
        <v>528000</v>
      </c>
      <c r="J67" s="220">
        <v>528000</v>
      </c>
      <c r="K67" s="31"/>
      <c r="L67" s="31"/>
      <c r="M67" s="220">
        <v>528000</v>
      </c>
      <c r="N67" s="31"/>
      <c r="O67" s="31"/>
      <c r="P67" s="31"/>
      <c r="Q67" s="31"/>
      <c r="R67" s="31"/>
      <c r="S67" s="31"/>
      <c r="T67" s="31"/>
      <c r="U67" s="31"/>
      <c r="V67" s="31"/>
      <c r="W67" s="31"/>
      <c r="X67" s="31"/>
    </row>
    <row r="68" ht="17.25" customHeight="1" spans="1:24">
      <c r="A68" s="215"/>
      <c r="B68" s="215"/>
      <c r="C68" s="211" t="s">
        <v>316</v>
      </c>
      <c r="D68" s="212" t="s">
        <v>317</v>
      </c>
      <c r="E68" s="213" t="s">
        <v>268</v>
      </c>
      <c r="F68" s="214" t="s">
        <v>106</v>
      </c>
      <c r="G68" s="213" t="s">
        <v>284</v>
      </c>
      <c r="H68" s="213" t="s">
        <v>285</v>
      </c>
      <c r="I68" s="220">
        <v>46800</v>
      </c>
      <c r="J68" s="220">
        <v>46800</v>
      </c>
      <c r="K68" s="31"/>
      <c r="L68" s="31"/>
      <c r="M68" s="220">
        <v>46800</v>
      </c>
      <c r="N68" s="31"/>
      <c r="O68" s="31"/>
      <c r="P68" s="31"/>
      <c r="Q68" s="31"/>
      <c r="R68" s="31"/>
      <c r="S68" s="31"/>
      <c r="T68" s="31"/>
      <c r="U68" s="31"/>
      <c r="V68" s="31"/>
      <c r="W68" s="31"/>
      <c r="X68" s="31"/>
    </row>
    <row r="69" ht="17.25" customHeight="1" spans="1:24">
      <c r="A69" s="215"/>
      <c r="B69" s="215"/>
      <c r="C69" s="211" t="s">
        <v>316</v>
      </c>
      <c r="D69" s="212" t="s">
        <v>317</v>
      </c>
      <c r="E69" s="213" t="s">
        <v>268</v>
      </c>
      <c r="F69" s="214" t="s">
        <v>106</v>
      </c>
      <c r="G69" s="213" t="s">
        <v>284</v>
      </c>
      <c r="H69" s="213" t="s">
        <v>285</v>
      </c>
      <c r="I69" s="220">
        <v>1936620</v>
      </c>
      <c r="J69" s="220">
        <v>1936620</v>
      </c>
      <c r="K69" s="31"/>
      <c r="L69" s="31"/>
      <c r="M69" s="220">
        <v>1936620</v>
      </c>
      <c r="N69" s="31"/>
      <c r="O69" s="31"/>
      <c r="P69" s="31"/>
      <c r="Q69" s="31"/>
      <c r="R69" s="31"/>
      <c r="S69" s="31"/>
      <c r="T69" s="31"/>
      <c r="U69" s="31"/>
      <c r="V69" s="31"/>
      <c r="W69" s="31"/>
      <c r="X69" s="31"/>
    </row>
    <row r="70" ht="17.25" customHeight="1" spans="1:24">
      <c r="A70" s="215"/>
      <c r="B70" s="215"/>
      <c r="C70" s="211" t="s">
        <v>316</v>
      </c>
      <c r="D70" s="212" t="s">
        <v>317</v>
      </c>
      <c r="E70" s="213" t="s">
        <v>268</v>
      </c>
      <c r="F70" s="214" t="s">
        <v>106</v>
      </c>
      <c r="G70" s="213" t="s">
        <v>284</v>
      </c>
      <c r="H70" s="213" t="s">
        <v>285</v>
      </c>
      <c r="I70" s="220">
        <v>628176</v>
      </c>
      <c r="J70" s="220">
        <v>628176</v>
      </c>
      <c r="K70" s="31"/>
      <c r="L70" s="31"/>
      <c r="M70" s="220">
        <v>628176</v>
      </c>
      <c r="N70" s="31"/>
      <c r="O70" s="31"/>
      <c r="P70" s="31"/>
      <c r="Q70" s="31"/>
      <c r="R70" s="31"/>
      <c r="S70" s="31"/>
      <c r="T70" s="31"/>
      <c r="U70" s="31"/>
      <c r="V70" s="31"/>
      <c r="W70" s="31"/>
      <c r="X70" s="31"/>
    </row>
    <row r="71" ht="17.25" customHeight="1" spans="1:24">
      <c r="A71" s="215"/>
      <c r="B71" s="215"/>
      <c r="C71" s="211" t="s">
        <v>316</v>
      </c>
      <c r="D71" s="212" t="s">
        <v>317</v>
      </c>
      <c r="E71" s="213" t="s">
        <v>268</v>
      </c>
      <c r="F71" s="214" t="s">
        <v>106</v>
      </c>
      <c r="G71" s="213" t="s">
        <v>284</v>
      </c>
      <c r="H71" s="213" t="s">
        <v>285</v>
      </c>
      <c r="I71" s="220">
        <v>56856</v>
      </c>
      <c r="J71" s="220">
        <v>56856</v>
      </c>
      <c r="K71" s="31"/>
      <c r="L71" s="31"/>
      <c r="M71" s="220">
        <v>56856</v>
      </c>
      <c r="N71" s="31"/>
      <c r="O71" s="31"/>
      <c r="P71" s="31"/>
      <c r="Q71" s="31"/>
      <c r="R71" s="31"/>
      <c r="S71" s="31"/>
      <c r="T71" s="31"/>
      <c r="U71" s="31"/>
      <c r="V71" s="31"/>
      <c r="W71" s="31"/>
      <c r="X71" s="31"/>
    </row>
    <row r="72" ht="17.25" customHeight="1" spans="1:24">
      <c r="A72" s="215"/>
      <c r="B72" s="215"/>
      <c r="C72" s="211" t="s">
        <v>316</v>
      </c>
      <c r="D72" s="212" t="s">
        <v>317</v>
      </c>
      <c r="E72" s="213" t="s">
        <v>268</v>
      </c>
      <c r="F72" s="214" t="s">
        <v>106</v>
      </c>
      <c r="G72" s="213" t="s">
        <v>284</v>
      </c>
      <c r="H72" s="213" t="s">
        <v>285</v>
      </c>
      <c r="I72" s="220">
        <v>53544</v>
      </c>
      <c r="J72" s="220">
        <v>53544</v>
      </c>
      <c r="K72" s="31"/>
      <c r="L72" s="31"/>
      <c r="M72" s="220">
        <v>53544</v>
      </c>
      <c r="N72" s="31"/>
      <c r="O72" s="31"/>
      <c r="P72" s="31"/>
      <c r="Q72" s="31"/>
      <c r="R72" s="31"/>
      <c r="S72" s="31"/>
      <c r="T72" s="31"/>
      <c r="U72" s="31"/>
      <c r="V72" s="31"/>
      <c r="W72" s="31"/>
      <c r="X72" s="31"/>
    </row>
    <row r="73" ht="17.25" customHeight="1" spans="1:24">
      <c r="A73" s="215"/>
      <c r="B73" s="215"/>
      <c r="C73" s="211" t="s">
        <v>316</v>
      </c>
      <c r="D73" s="212" t="s">
        <v>317</v>
      </c>
      <c r="E73" s="213" t="s">
        <v>268</v>
      </c>
      <c r="F73" s="214" t="s">
        <v>106</v>
      </c>
      <c r="G73" s="213" t="s">
        <v>284</v>
      </c>
      <c r="H73" s="213" t="s">
        <v>285</v>
      </c>
      <c r="I73" s="220">
        <v>55200</v>
      </c>
      <c r="J73" s="220">
        <v>55200</v>
      </c>
      <c r="K73" s="31"/>
      <c r="L73" s="31"/>
      <c r="M73" s="220">
        <v>55200</v>
      </c>
      <c r="N73" s="31"/>
      <c r="O73" s="31"/>
      <c r="P73" s="31"/>
      <c r="Q73" s="31"/>
      <c r="R73" s="31"/>
      <c r="S73" s="31"/>
      <c r="T73" s="31"/>
      <c r="U73" s="31"/>
      <c r="V73" s="31"/>
      <c r="W73" s="31"/>
      <c r="X73" s="31"/>
    </row>
    <row r="74" ht="17.25" customHeight="1" spans="1:24">
      <c r="A74" s="215"/>
      <c r="B74" s="215"/>
      <c r="C74" s="211" t="s">
        <v>316</v>
      </c>
      <c r="D74" s="212" t="s">
        <v>317</v>
      </c>
      <c r="E74" s="213" t="s">
        <v>268</v>
      </c>
      <c r="F74" s="214" t="s">
        <v>106</v>
      </c>
      <c r="G74" s="213" t="s">
        <v>284</v>
      </c>
      <c r="H74" s="213" t="s">
        <v>285</v>
      </c>
      <c r="I74" s="220">
        <v>60168</v>
      </c>
      <c r="J74" s="220">
        <v>60168</v>
      </c>
      <c r="K74" s="31"/>
      <c r="L74" s="31"/>
      <c r="M74" s="220">
        <v>60168</v>
      </c>
      <c r="N74" s="31"/>
      <c r="O74" s="31"/>
      <c r="P74" s="31"/>
      <c r="Q74" s="31"/>
      <c r="R74" s="31"/>
      <c r="S74" s="31"/>
      <c r="T74" s="31"/>
      <c r="U74" s="31"/>
      <c r="V74" s="31"/>
      <c r="W74" s="31"/>
      <c r="X74" s="31"/>
    </row>
    <row r="75" ht="17.25" customHeight="1" spans="1:24">
      <c r="A75" s="215"/>
      <c r="B75" s="215"/>
      <c r="C75" s="211" t="s">
        <v>316</v>
      </c>
      <c r="D75" s="212" t="s">
        <v>317</v>
      </c>
      <c r="E75" s="213" t="s">
        <v>268</v>
      </c>
      <c r="F75" s="214" t="s">
        <v>106</v>
      </c>
      <c r="G75" s="213" t="s">
        <v>284</v>
      </c>
      <c r="H75" s="213" t="s">
        <v>285</v>
      </c>
      <c r="I75" s="220">
        <v>55200</v>
      </c>
      <c r="J75" s="220">
        <v>55200</v>
      </c>
      <c r="K75" s="31"/>
      <c r="L75" s="31"/>
      <c r="M75" s="220">
        <v>55200</v>
      </c>
      <c r="N75" s="31"/>
      <c r="O75" s="31"/>
      <c r="P75" s="31"/>
      <c r="Q75" s="31"/>
      <c r="R75" s="31"/>
      <c r="S75" s="31"/>
      <c r="T75" s="31"/>
      <c r="U75" s="31"/>
      <c r="V75" s="31"/>
      <c r="W75" s="31"/>
      <c r="X75" s="31"/>
    </row>
    <row r="76" ht="17.25" customHeight="1" spans="1:24">
      <c r="A76" s="215"/>
      <c r="B76" s="215"/>
      <c r="C76" s="211" t="s">
        <v>316</v>
      </c>
      <c r="D76" s="212" t="s">
        <v>317</v>
      </c>
      <c r="E76" s="213" t="s">
        <v>268</v>
      </c>
      <c r="F76" s="214" t="s">
        <v>106</v>
      </c>
      <c r="G76" s="213" t="s">
        <v>284</v>
      </c>
      <c r="H76" s="213" t="s">
        <v>285</v>
      </c>
      <c r="I76" s="220">
        <v>61824</v>
      </c>
      <c r="J76" s="220">
        <v>61824</v>
      </c>
      <c r="K76" s="31"/>
      <c r="L76" s="31"/>
      <c r="M76" s="220">
        <v>61824</v>
      </c>
      <c r="N76" s="31"/>
      <c r="O76" s="31"/>
      <c r="P76" s="31"/>
      <c r="Q76" s="31"/>
      <c r="R76" s="31"/>
      <c r="S76" s="31"/>
      <c r="T76" s="31"/>
      <c r="U76" s="31"/>
      <c r="V76" s="31"/>
      <c r="W76" s="31"/>
      <c r="X76" s="31"/>
    </row>
    <row r="77" ht="17.25" customHeight="1" spans="1:24">
      <c r="A77" s="215"/>
      <c r="B77" s="215"/>
      <c r="C77" s="291" t="s">
        <v>318</v>
      </c>
      <c r="D77" s="212" t="s">
        <v>319</v>
      </c>
      <c r="E77" s="213" t="s">
        <v>259</v>
      </c>
      <c r="F77" s="214" t="s">
        <v>105</v>
      </c>
      <c r="G77" s="213" t="s">
        <v>320</v>
      </c>
      <c r="H77" s="213" t="s">
        <v>321</v>
      </c>
      <c r="I77" s="220">
        <v>1195356</v>
      </c>
      <c r="J77" s="220">
        <v>1195356</v>
      </c>
      <c r="K77" s="31"/>
      <c r="L77" s="31"/>
      <c r="M77" s="220">
        <v>1195356</v>
      </c>
      <c r="N77" s="31"/>
      <c r="O77" s="31"/>
      <c r="P77" s="31"/>
      <c r="Q77" s="31"/>
      <c r="R77" s="31"/>
      <c r="S77" s="31"/>
      <c r="T77" s="31"/>
      <c r="U77" s="31"/>
      <c r="V77" s="31"/>
      <c r="W77" s="31"/>
      <c r="X77" s="31"/>
    </row>
    <row r="78" ht="17.25" customHeight="1" spans="1:24">
      <c r="A78" s="215"/>
      <c r="B78" s="215"/>
      <c r="C78" s="291" t="s">
        <v>318</v>
      </c>
      <c r="D78" s="212" t="s">
        <v>319</v>
      </c>
      <c r="E78" s="213" t="s">
        <v>259</v>
      </c>
      <c r="F78" s="214" t="s">
        <v>105</v>
      </c>
      <c r="G78" s="213" t="s">
        <v>320</v>
      </c>
      <c r="H78" s="213" t="s">
        <v>321</v>
      </c>
      <c r="I78" s="220">
        <v>42444</v>
      </c>
      <c r="J78" s="220">
        <v>42444</v>
      </c>
      <c r="K78" s="31"/>
      <c r="L78" s="31"/>
      <c r="M78" s="220">
        <v>42444</v>
      </c>
      <c r="N78" s="31"/>
      <c r="O78" s="31"/>
      <c r="P78" s="31"/>
      <c r="Q78" s="31"/>
      <c r="R78" s="31"/>
      <c r="S78" s="31"/>
      <c r="T78" s="31"/>
      <c r="U78" s="31"/>
      <c r="V78" s="31"/>
      <c r="W78" s="31"/>
      <c r="X78" s="31"/>
    </row>
    <row r="79" ht="17.25" customHeight="1" spans="1:24">
      <c r="A79" s="215"/>
      <c r="B79" s="215"/>
      <c r="C79" s="291" t="s">
        <v>318</v>
      </c>
      <c r="D79" s="212" t="s">
        <v>319</v>
      </c>
      <c r="E79" s="213" t="s">
        <v>259</v>
      </c>
      <c r="F79" s="214" t="s">
        <v>105</v>
      </c>
      <c r="G79" s="213" t="s">
        <v>320</v>
      </c>
      <c r="H79" s="213" t="s">
        <v>321</v>
      </c>
      <c r="I79" s="220">
        <v>276696</v>
      </c>
      <c r="J79" s="220">
        <v>276696</v>
      </c>
      <c r="K79" s="31"/>
      <c r="L79" s="31"/>
      <c r="M79" s="220">
        <v>276696</v>
      </c>
      <c r="N79" s="31"/>
      <c r="O79" s="31"/>
      <c r="P79" s="31"/>
      <c r="Q79" s="31"/>
      <c r="R79" s="31"/>
      <c r="S79" s="31"/>
      <c r="T79" s="31"/>
      <c r="U79" s="31"/>
      <c r="V79" s="31"/>
      <c r="W79" s="31"/>
      <c r="X79" s="31"/>
    </row>
    <row r="80" ht="17.25" customHeight="1" spans="1:24">
      <c r="A80" s="215"/>
      <c r="B80" s="215"/>
      <c r="C80" s="291" t="s">
        <v>318</v>
      </c>
      <c r="D80" s="212" t="s">
        <v>319</v>
      </c>
      <c r="E80" s="213" t="s">
        <v>259</v>
      </c>
      <c r="F80" s="214" t="s">
        <v>105</v>
      </c>
      <c r="G80" s="213" t="s">
        <v>320</v>
      </c>
      <c r="H80" s="213" t="s">
        <v>321</v>
      </c>
      <c r="I80" s="220">
        <v>10248</v>
      </c>
      <c r="J80" s="220">
        <v>10248</v>
      </c>
      <c r="K80" s="31"/>
      <c r="L80" s="31"/>
      <c r="M80" s="220">
        <v>10248</v>
      </c>
      <c r="N80" s="31"/>
      <c r="O80" s="31"/>
      <c r="P80" s="31"/>
      <c r="Q80" s="31"/>
      <c r="R80" s="31"/>
      <c r="S80" s="31"/>
      <c r="T80" s="31"/>
      <c r="U80" s="31"/>
      <c r="V80" s="31"/>
      <c r="W80" s="31"/>
      <c r="X80" s="31"/>
    </row>
    <row r="81" ht="17.25" customHeight="1" spans="1:24">
      <c r="A81" s="215"/>
      <c r="B81" s="215"/>
      <c r="C81" s="291" t="s">
        <v>318</v>
      </c>
      <c r="D81" s="212" t="s">
        <v>319</v>
      </c>
      <c r="E81" s="213" t="s">
        <v>322</v>
      </c>
      <c r="F81" s="214" t="s">
        <v>110</v>
      </c>
      <c r="G81" s="213" t="s">
        <v>320</v>
      </c>
      <c r="H81" s="213" t="s">
        <v>321</v>
      </c>
      <c r="I81" s="220">
        <v>212220</v>
      </c>
      <c r="J81" s="220">
        <v>212220</v>
      </c>
      <c r="K81" s="31"/>
      <c r="L81" s="31"/>
      <c r="M81" s="220">
        <v>212220</v>
      </c>
      <c r="N81" s="31"/>
      <c r="O81" s="31"/>
      <c r="P81" s="31"/>
      <c r="Q81" s="31"/>
      <c r="R81" s="31"/>
      <c r="S81" s="31"/>
      <c r="T81" s="31"/>
      <c r="U81" s="31"/>
      <c r="V81" s="31"/>
      <c r="W81" s="31"/>
      <c r="X81" s="31"/>
    </row>
    <row r="82" ht="17.25" customHeight="1" spans="1:24">
      <c r="A82" s="215"/>
      <c r="B82" s="215"/>
      <c r="C82" s="291" t="s">
        <v>318</v>
      </c>
      <c r="D82" s="212" t="s">
        <v>319</v>
      </c>
      <c r="E82" s="213" t="s">
        <v>322</v>
      </c>
      <c r="F82" s="214" t="s">
        <v>110</v>
      </c>
      <c r="G82" s="213" t="s">
        <v>320</v>
      </c>
      <c r="H82" s="213" t="s">
        <v>321</v>
      </c>
      <c r="I82" s="220">
        <v>51240</v>
      </c>
      <c r="J82" s="220">
        <v>51240</v>
      </c>
      <c r="K82" s="31"/>
      <c r="L82" s="31"/>
      <c r="M82" s="220">
        <v>51240</v>
      </c>
      <c r="N82" s="31"/>
      <c r="O82" s="31"/>
      <c r="P82" s="31"/>
      <c r="Q82" s="31"/>
      <c r="R82" s="31"/>
      <c r="S82" s="31"/>
      <c r="T82" s="31"/>
      <c r="U82" s="31"/>
      <c r="V82" s="31"/>
      <c r="W82" s="31"/>
      <c r="X82" s="31"/>
    </row>
    <row r="83" ht="17.25" customHeight="1" spans="1:24">
      <c r="A83" s="215"/>
      <c r="B83" s="215"/>
      <c r="C83" s="291" t="s">
        <v>318</v>
      </c>
      <c r="D83" s="212" t="s">
        <v>319</v>
      </c>
      <c r="E83" s="213" t="s">
        <v>323</v>
      </c>
      <c r="F83" s="214" t="s">
        <v>105</v>
      </c>
      <c r="G83" s="213" t="s">
        <v>320</v>
      </c>
      <c r="H83" s="213" t="s">
        <v>321</v>
      </c>
      <c r="I83" s="220">
        <v>435996</v>
      </c>
      <c r="J83" s="220">
        <v>435996</v>
      </c>
      <c r="K83" s="31"/>
      <c r="L83" s="31"/>
      <c r="M83" s="220">
        <v>435996</v>
      </c>
      <c r="N83" s="31"/>
      <c r="O83" s="31"/>
      <c r="P83" s="31"/>
      <c r="Q83" s="31"/>
      <c r="R83" s="31"/>
      <c r="S83" s="31"/>
      <c r="T83" s="31"/>
      <c r="U83" s="31"/>
      <c r="V83" s="31"/>
      <c r="W83" s="31"/>
      <c r="X83" s="31"/>
    </row>
    <row r="84" ht="17.25" customHeight="1" spans="1:24">
      <c r="A84" s="215"/>
      <c r="B84" s="215"/>
      <c r="C84" s="291" t="s">
        <v>318</v>
      </c>
      <c r="D84" s="212" t="s">
        <v>319</v>
      </c>
      <c r="E84" s="213" t="s">
        <v>323</v>
      </c>
      <c r="F84" s="214" t="s">
        <v>105</v>
      </c>
      <c r="G84" s="213" t="s">
        <v>320</v>
      </c>
      <c r="H84" s="213" t="s">
        <v>321</v>
      </c>
      <c r="I84" s="220">
        <v>92232</v>
      </c>
      <c r="J84" s="220">
        <v>92232</v>
      </c>
      <c r="K84" s="31"/>
      <c r="L84" s="31"/>
      <c r="M84" s="220">
        <v>92232</v>
      </c>
      <c r="N84" s="31"/>
      <c r="O84" s="31"/>
      <c r="P84" s="31"/>
      <c r="Q84" s="31"/>
      <c r="R84" s="31"/>
      <c r="S84" s="31"/>
      <c r="T84" s="31"/>
      <c r="U84" s="31"/>
      <c r="V84" s="31"/>
      <c r="W84" s="31"/>
      <c r="X84" s="31"/>
    </row>
    <row r="85" ht="17.25" customHeight="1" spans="1:24">
      <c r="A85" s="215"/>
      <c r="B85" s="215"/>
      <c r="C85" s="291" t="s">
        <v>318</v>
      </c>
      <c r="D85" s="212" t="s">
        <v>319</v>
      </c>
      <c r="E85" s="213" t="s">
        <v>324</v>
      </c>
      <c r="F85" s="214" t="s">
        <v>148</v>
      </c>
      <c r="G85" s="213" t="s">
        <v>320</v>
      </c>
      <c r="H85" s="213" t="s">
        <v>321</v>
      </c>
      <c r="I85" s="220">
        <v>30744</v>
      </c>
      <c r="J85" s="220">
        <v>30744</v>
      </c>
      <c r="K85" s="31"/>
      <c r="L85" s="31"/>
      <c r="M85" s="220">
        <v>30744</v>
      </c>
      <c r="N85" s="31"/>
      <c r="O85" s="31"/>
      <c r="P85" s="31"/>
      <c r="Q85" s="31"/>
      <c r="R85" s="31"/>
      <c r="S85" s="31"/>
      <c r="T85" s="31"/>
      <c r="U85" s="31"/>
      <c r="V85" s="31"/>
      <c r="W85" s="31"/>
      <c r="X85" s="31"/>
    </row>
    <row r="86" ht="17.25" customHeight="1" spans="1:24">
      <c r="A86" s="215"/>
      <c r="B86" s="215"/>
      <c r="C86" s="291" t="s">
        <v>318</v>
      </c>
      <c r="D86" s="212" t="s">
        <v>319</v>
      </c>
      <c r="E86" s="213" t="s">
        <v>324</v>
      </c>
      <c r="F86" s="214" t="s">
        <v>148</v>
      </c>
      <c r="G86" s="213" t="s">
        <v>320</v>
      </c>
      <c r="H86" s="213" t="s">
        <v>321</v>
      </c>
      <c r="I86" s="220">
        <v>126612</v>
      </c>
      <c r="J86" s="220">
        <v>126612</v>
      </c>
      <c r="K86" s="31"/>
      <c r="L86" s="31"/>
      <c r="M86" s="220">
        <v>126612</v>
      </c>
      <c r="N86" s="31"/>
      <c r="O86" s="31"/>
      <c r="P86" s="31"/>
      <c r="Q86" s="31"/>
      <c r="R86" s="31"/>
      <c r="S86" s="31"/>
      <c r="T86" s="31"/>
      <c r="U86" s="31"/>
      <c r="V86" s="31"/>
      <c r="W86" s="31"/>
      <c r="X86" s="31"/>
    </row>
    <row r="87" ht="17.25" customHeight="1" spans="1:24">
      <c r="A87" s="215"/>
      <c r="B87" s="215"/>
      <c r="C87" s="291" t="s">
        <v>318</v>
      </c>
      <c r="D87" s="212" t="s">
        <v>319</v>
      </c>
      <c r="E87" s="213" t="s">
        <v>325</v>
      </c>
      <c r="F87" s="214" t="s">
        <v>172</v>
      </c>
      <c r="G87" s="213" t="s">
        <v>320</v>
      </c>
      <c r="H87" s="213" t="s">
        <v>321</v>
      </c>
      <c r="I87" s="220">
        <v>457008</v>
      </c>
      <c r="J87" s="220">
        <v>457008</v>
      </c>
      <c r="K87" s="31"/>
      <c r="L87" s="31"/>
      <c r="M87" s="220">
        <v>457008</v>
      </c>
      <c r="N87" s="31"/>
      <c r="O87" s="31"/>
      <c r="P87" s="31"/>
      <c r="Q87" s="31"/>
      <c r="R87" s="31"/>
      <c r="S87" s="31"/>
      <c r="T87" s="31"/>
      <c r="U87" s="31"/>
      <c r="V87" s="31"/>
      <c r="W87" s="31"/>
      <c r="X87" s="31"/>
    </row>
    <row r="88" ht="17.25" customHeight="1" spans="1:24">
      <c r="A88" s="215"/>
      <c r="B88" s="215"/>
      <c r="C88" s="291" t="s">
        <v>318</v>
      </c>
      <c r="D88" s="212" t="s">
        <v>319</v>
      </c>
      <c r="E88" s="213" t="s">
        <v>325</v>
      </c>
      <c r="F88" s="214" t="s">
        <v>172</v>
      </c>
      <c r="G88" s="213" t="s">
        <v>320</v>
      </c>
      <c r="H88" s="213" t="s">
        <v>321</v>
      </c>
      <c r="I88" s="220">
        <v>122976</v>
      </c>
      <c r="J88" s="220">
        <v>122976</v>
      </c>
      <c r="K88" s="31"/>
      <c r="L88" s="31"/>
      <c r="M88" s="220">
        <v>122976</v>
      </c>
      <c r="N88" s="31"/>
      <c r="O88" s="31"/>
      <c r="P88" s="31"/>
      <c r="Q88" s="31"/>
      <c r="R88" s="31"/>
      <c r="S88" s="31"/>
      <c r="T88" s="31"/>
      <c r="U88" s="31"/>
      <c r="V88" s="31"/>
      <c r="W88" s="31"/>
      <c r="X88" s="31"/>
    </row>
    <row r="89" ht="17.25" customHeight="1" spans="1:24">
      <c r="A89" s="215"/>
      <c r="B89" s="215"/>
      <c r="C89" s="291" t="s">
        <v>318</v>
      </c>
      <c r="D89" s="212" t="s">
        <v>319</v>
      </c>
      <c r="E89" s="213" t="s">
        <v>326</v>
      </c>
      <c r="F89" s="214" t="s">
        <v>177</v>
      </c>
      <c r="G89" s="213" t="s">
        <v>320</v>
      </c>
      <c r="H89" s="213" t="s">
        <v>321</v>
      </c>
      <c r="I89" s="220">
        <v>295908</v>
      </c>
      <c r="J89" s="220">
        <v>295908</v>
      </c>
      <c r="K89" s="31"/>
      <c r="L89" s="31"/>
      <c r="M89" s="220">
        <v>295908</v>
      </c>
      <c r="N89" s="31"/>
      <c r="O89" s="31"/>
      <c r="P89" s="31"/>
      <c r="Q89" s="31"/>
      <c r="R89" s="31"/>
      <c r="S89" s="31"/>
      <c r="T89" s="31"/>
      <c r="U89" s="31"/>
      <c r="V89" s="31"/>
      <c r="W89" s="31"/>
      <c r="X89" s="31"/>
    </row>
    <row r="90" ht="17.25" customHeight="1" spans="1:24">
      <c r="A90" s="215"/>
      <c r="B90" s="215"/>
      <c r="C90" s="291" t="s">
        <v>318</v>
      </c>
      <c r="D90" s="212" t="s">
        <v>319</v>
      </c>
      <c r="E90" s="213" t="s">
        <v>326</v>
      </c>
      <c r="F90" s="214" t="s">
        <v>177</v>
      </c>
      <c r="G90" s="213" t="s">
        <v>320</v>
      </c>
      <c r="H90" s="213" t="s">
        <v>321</v>
      </c>
      <c r="I90" s="220">
        <v>71736</v>
      </c>
      <c r="J90" s="220">
        <v>71736</v>
      </c>
      <c r="K90" s="31"/>
      <c r="L90" s="31"/>
      <c r="M90" s="220">
        <v>71736</v>
      </c>
      <c r="N90" s="31"/>
      <c r="O90" s="31"/>
      <c r="P90" s="31"/>
      <c r="Q90" s="31"/>
      <c r="R90" s="31"/>
      <c r="S90" s="31"/>
      <c r="T90" s="31"/>
      <c r="U90" s="31"/>
      <c r="V90" s="31"/>
      <c r="W90" s="31"/>
      <c r="X90" s="31"/>
    </row>
    <row r="91" ht="17.25" customHeight="1" spans="1:24">
      <c r="A91" s="215"/>
      <c r="B91" s="215"/>
      <c r="C91" s="211" t="s">
        <v>327</v>
      </c>
      <c r="D91" s="212" t="s">
        <v>328</v>
      </c>
      <c r="E91" s="213" t="s">
        <v>259</v>
      </c>
      <c r="F91" s="214" t="s">
        <v>105</v>
      </c>
      <c r="G91" s="213" t="s">
        <v>329</v>
      </c>
      <c r="H91" s="213" t="s">
        <v>330</v>
      </c>
      <c r="I91" s="220">
        <v>3779.7</v>
      </c>
      <c r="J91" s="220">
        <v>3779.7</v>
      </c>
      <c r="K91" s="31"/>
      <c r="L91" s="31"/>
      <c r="M91" s="220">
        <v>3779.7</v>
      </c>
      <c r="N91" s="31"/>
      <c r="O91" s="31"/>
      <c r="P91" s="31"/>
      <c r="Q91" s="31"/>
      <c r="R91" s="31"/>
      <c r="S91" s="31"/>
      <c r="T91" s="31"/>
      <c r="U91" s="31"/>
      <c r="V91" s="31"/>
      <c r="W91" s="31"/>
      <c r="X91" s="31"/>
    </row>
    <row r="92" ht="17.25" customHeight="1" spans="1:24">
      <c r="A92" s="215"/>
      <c r="B92" s="215"/>
      <c r="C92" s="291" t="s">
        <v>331</v>
      </c>
      <c r="D92" s="212" t="s">
        <v>332</v>
      </c>
      <c r="E92" s="213" t="s">
        <v>259</v>
      </c>
      <c r="F92" s="214" t="s">
        <v>105</v>
      </c>
      <c r="G92" s="213" t="s">
        <v>294</v>
      </c>
      <c r="H92" s="213" t="s">
        <v>295</v>
      </c>
      <c r="I92" s="220">
        <v>802800</v>
      </c>
      <c r="J92" s="220">
        <v>802800</v>
      </c>
      <c r="K92" s="31"/>
      <c r="L92" s="31"/>
      <c r="M92" s="220">
        <v>802800</v>
      </c>
      <c r="N92" s="31"/>
      <c r="O92" s="31"/>
      <c r="P92" s="31"/>
      <c r="Q92" s="31"/>
      <c r="R92" s="31"/>
      <c r="S92" s="31"/>
      <c r="T92" s="31"/>
      <c r="U92" s="31"/>
      <c r="V92" s="31"/>
      <c r="W92" s="31"/>
      <c r="X92" s="31"/>
    </row>
    <row r="93" ht="17.25" customHeight="1" spans="1:24">
      <c r="A93" s="215"/>
      <c r="B93" s="215"/>
      <c r="C93" s="291" t="s">
        <v>331</v>
      </c>
      <c r="D93" s="212" t="s">
        <v>332</v>
      </c>
      <c r="E93" s="213" t="s">
        <v>259</v>
      </c>
      <c r="F93" s="214" t="s">
        <v>105</v>
      </c>
      <c r="G93" s="213" t="s">
        <v>294</v>
      </c>
      <c r="H93" s="213" t="s">
        <v>295</v>
      </c>
      <c r="I93" s="220">
        <v>660000</v>
      </c>
      <c r="J93" s="220">
        <v>660000</v>
      </c>
      <c r="K93" s="31"/>
      <c r="L93" s="31"/>
      <c r="M93" s="220">
        <v>660000</v>
      </c>
      <c r="N93" s="31"/>
      <c r="O93" s="31"/>
      <c r="P93" s="31"/>
      <c r="Q93" s="31"/>
      <c r="R93" s="31"/>
      <c r="S93" s="31"/>
      <c r="T93" s="31"/>
      <c r="U93" s="31"/>
      <c r="V93" s="31"/>
      <c r="W93" s="31"/>
      <c r="X93" s="31"/>
    </row>
    <row r="94" ht="17.25" customHeight="1" spans="1:24">
      <c r="A94" s="215"/>
      <c r="B94" s="215"/>
      <c r="C94" s="291" t="s">
        <v>333</v>
      </c>
      <c r="D94" s="212" t="s">
        <v>334</v>
      </c>
      <c r="E94" s="213" t="s">
        <v>259</v>
      </c>
      <c r="F94" s="214" t="s">
        <v>105</v>
      </c>
      <c r="G94" s="213" t="s">
        <v>335</v>
      </c>
      <c r="H94" s="213" t="s">
        <v>334</v>
      </c>
      <c r="I94" s="220">
        <v>27073.92</v>
      </c>
      <c r="J94" s="220">
        <v>27073.92</v>
      </c>
      <c r="K94" s="31"/>
      <c r="L94" s="31"/>
      <c r="M94" s="220">
        <v>27073.92</v>
      </c>
      <c r="N94" s="31"/>
      <c r="O94" s="31"/>
      <c r="P94" s="31"/>
      <c r="Q94" s="31"/>
      <c r="R94" s="31"/>
      <c r="S94" s="31"/>
      <c r="T94" s="31"/>
      <c r="U94" s="31"/>
      <c r="V94" s="31"/>
      <c r="W94" s="31"/>
      <c r="X94" s="31"/>
    </row>
    <row r="95" ht="17.25" customHeight="1" spans="1:24">
      <c r="A95" s="215"/>
      <c r="B95" s="215"/>
      <c r="C95" s="291" t="s">
        <v>333</v>
      </c>
      <c r="D95" s="212" t="s">
        <v>334</v>
      </c>
      <c r="E95" s="213" t="s">
        <v>259</v>
      </c>
      <c r="F95" s="214" t="s">
        <v>105</v>
      </c>
      <c r="G95" s="213" t="s">
        <v>335</v>
      </c>
      <c r="H95" s="213" t="s">
        <v>334</v>
      </c>
      <c r="I95" s="220">
        <v>35623.68</v>
      </c>
      <c r="J95" s="220">
        <v>35623.68</v>
      </c>
      <c r="K95" s="31"/>
      <c r="L95" s="31"/>
      <c r="M95" s="220">
        <v>35623.68</v>
      </c>
      <c r="N95" s="31"/>
      <c r="O95" s="31"/>
      <c r="P95" s="31"/>
      <c r="Q95" s="31"/>
      <c r="R95" s="31"/>
      <c r="S95" s="31"/>
      <c r="T95" s="31"/>
      <c r="U95" s="31"/>
      <c r="V95" s="31"/>
      <c r="W95" s="31"/>
      <c r="X95" s="31"/>
    </row>
    <row r="96" ht="25" customHeight="1" spans="1:24">
      <c r="A96" s="215"/>
      <c r="B96" s="215"/>
      <c r="C96" s="291" t="s">
        <v>336</v>
      </c>
      <c r="D96" s="212" t="s">
        <v>337</v>
      </c>
      <c r="E96" s="213" t="s">
        <v>338</v>
      </c>
      <c r="F96" s="214" t="s">
        <v>137</v>
      </c>
      <c r="G96" s="213" t="s">
        <v>284</v>
      </c>
      <c r="H96" s="213" t="s">
        <v>285</v>
      </c>
      <c r="I96" s="220">
        <v>406832.4</v>
      </c>
      <c r="J96" s="220">
        <v>406832.4</v>
      </c>
      <c r="K96" s="31"/>
      <c r="L96" s="31"/>
      <c r="M96" s="220">
        <v>406832.4</v>
      </c>
      <c r="N96" s="31"/>
      <c r="O96" s="31"/>
      <c r="P96" s="31"/>
      <c r="Q96" s="31"/>
      <c r="R96" s="31"/>
      <c r="S96" s="31"/>
      <c r="T96" s="31"/>
      <c r="U96" s="31"/>
      <c r="V96" s="31"/>
      <c r="W96" s="31"/>
      <c r="X96" s="31"/>
    </row>
    <row r="97" ht="26" customHeight="1" spans="1:24">
      <c r="A97" s="215"/>
      <c r="B97" s="215"/>
      <c r="C97" s="291" t="s">
        <v>336</v>
      </c>
      <c r="D97" s="212" t="s">
        <v>337</v>
      </c>
      <c r="E97" s="213" t="s">
        <v>338</v>
      </c>
      <c r="F97" s="214" t="s">
        <v>137</v>
      </c>
      <c r="G97" s="213" t="s">
        <v>284</v>
      </c>
      <c r="H97" s="213" t="s">
        <v>285</v>
      </c>
      <c r="I97" s="220">
        <v>432000</v>
      </c>
      <c r="J97" s="220">
        <v>432000</v>
      </c>
      <c r="K97" s="31"/>
      <c r="L97" s="31"/>
      <c r="M97" s="220">
        <v>432000</v>
      </c>
      <c r="N97" s="31"/>
      <c r="O97" s="31"/>
      <c r="P97" s="31"/>
      <c r="Q97" s="31"/>
      <c r="R97" s="31"/>
      <c r="S97" s="31"/>
      <c r="T97" s="31"/>
      <c r="U97" s="31"/>
      <c r="V97" s="31"/>
      <c r="W97" s="31"/>
      <c r="X97" s="31"/>
    </row>
    <row r="98" ht="17.25" customHeight="1" spans="1:24">
      <c r="A98" s="215"/>
      <c r="B98" s="215"/>
      <c r="C98" s="291" t="s">
        <v>339</v>
      </c>
      <c r="D98" s="212" t="s">
        <v>340</v>
      </c>
      <c r="E98" s="213" t="s">
        <v>259</v>
      </c>
      <c r="F98" s="214" t="s">
        <v>105</v>
      </c>
      <c r="G98" s="213" t="s">
        <v>294</v>
      </c>
      <c r="H98" s="213" t="s">
        <v>295</v>
      </c>
      <c r="I98" s="220">
        <v>1540000</v>
      </c>
      <c r="J98" s="220">
        <v>1540000</v>
      </c>
      <c r="K98" s="31"/>
      <c r="L98" s="31"/>
      <c r="M98" s="220">
        <v>1540000</v>
      </c>
      <c r="N98" s="31"/>
      <c r="O98" s="31"/>
      <c r="P98" s="31"/>
      <c r="Q98" s="31"/>
      <c r="R98" s="31"/>
      <c r="S98" s="31"/>
      <c r="T98" s="31"/>
      <c r="U98" s="31"/>
      <c r="V98" s="31"/>
      <c r="W98" s="31"/>
      <c r="X98" s="31"/>
    </row>
    <row r="99" ht="17.25" customHeight="1" spans="1:24">
      <c r="A99" s="215"/>
      <c r="B99" s="215"/>
      <c r="C99" s="291" t="s">
        <v>339</v>
      </c>
      <c r="D99" s="212" t="s">
        <v>340</v>
      </c>
      <c r="E99" s="213" t="s">
        <v>259</v>
      </c>
      <c r="F99" s="214" t="s">
        <v>105</v>
      </c>
      <c r="G99" s="213" t="s">
        <v>341</v>
      </c>
      <c r="H99" s="213" t="s">
        <v>342</v>
      </c>
      <c r="I99" s="220">
        <v>792000</v>
      </c>
      <c r="J99" s="220">
        <v>792000</v>
      </c>
      <c r="K99" s="31"/>
      <c r="L99" s="31"/>
      <c r="M99" s="220">
        <v>792000</v>
      </c>
      <c r="N99" s="31"/>
      <c r="O99" s="31"/>
      <c r="P99" s="31"/>
      <c r="Q99" s="31"/>
      <c r="R99" s="31"/>
      <c r="S99" s="31"/>
      <c r="T99" s="31"/>
      <c r="U99" s="31"/>
      <c r="V99" s="31"/>
      <c r="W99" s="31"/>
      <c r="X99" s="31"/>
    </row>
    <row r="100" ht="27" customHeight="1" spans="1:24">
      <c r="A100" s="215"/>
      <c r="B100" s="215"/>
      <c r="C100" s="211" t="s">
        <v>343</v>
      </c>
      <c r="D100" s="212" t="s">
        <v>344</v>
      </c>
      <c r="E100" s="213" t="s">
        <v>345</v>
      </c>
      <c r="F100" s="214" t="s">
        <v>136</v>
      </c>
      <c r="G100" s="213" t="s">
        <v>346</v>
      </c>
      <c r="H100" s="213" t="s">
        <v>347</v>
      </c>
      <c r="I100" s="220">
        <v>1558095</v>
      </c>
      <c r="J100" s="220">
        <v>1558095</v>
      </c>
      <c r="K100" s="31"/>
      <c r="L100" s="31"/>
      <c r="M100" s="220">
        <v>1558095</v>
      </c>
      <c r="N100" s="31"/>
      <c r="O100" s="31"/>
      <c r="P100" s="31"/>
      <c r="Q100" s="31"/>
      <c r="R100" s="31"/>
      <c r="S100" s="31"/>
      <c r="T100" s="31"/>
      <c r="U100" s="31"/>
      <c r="V100" s="31"/>
      <c r="W100" s="31"/>
      <c r="X100" s="31"/>
    </row>
    <row r="101" ht="17.25" customHeight="1" spans="1:24">
      <c r="A101" s="215"/>
      <c r="B101" s="215"/>
      <c r="C101" s="211" t="s">
        <v>343</v>
      </c>
      <c r="D101" s="212" t="s">
        <v>344</v>
      </c>
      <c r="E101" s="213" t="s">
        <v>348</v>
      </c>
      <c r="F101" s="214" t="s">
        <v>163</v>
      </c>
      <c r="G101" s="213" t="s">
        <v>349</v>
      </c>
      <c r="H101" s="213" t="s">
        <v>350</v>
      </c>
      <c r="I101" s="220">
        <v>287331</v>
      </c>
      <c r="J101" s="220">
        <v>287331</v>
      </c>
      <c r="K101" s="31"/>
      <c r="L101" s="31"/>
      <c r="M101" s="220">
        <v>287331</v>
      </c>
      <c r="N101" s="31"/>
      <c r="O101" s="31"/>
      <c r="P101" s="31"/>
      <c r="Q101" s="31"/>
      <c r="R101" s="31"/>
      <c r="S101" s="31"/>
      <c r="T101" s="31"/>
      <c r="U101" s="31"/>
      <c r="V101" s="31"/>
      <c r="W101" s="31"/>
      <c r="X101" s="31"/>
    </row>
    <row r="102" ht="17.25" customHeight="1" spans="1:24">
      <c r="A102" s="215"/>
      <c r="B102" s="215"/>
      <c r="C102" s="211" t="s">
        <v>343</v>
      </c>
      <c r="D102" s="212" t="s">
        <v>344</v>
      </c>
      <c r="E102" s="213" t="s">
        <v>351</v>
      </c>
      <c r="F102" s="214" t="s">
        <v>165</v>
      </c>
      <c r="G102" s="213" t="s">
        <v>352</v>
      </c>
      <c r="H102" s="213" t="s">
        <v>353</v>
      </c>
      <c r="I102" s="220">
        <v>531469</v>
      </c>
      <c r="J102" s="220">
        <v>531469</v>
      </c>
      <c r="K102" s="31"/>
      <c r="L102" s="31"/>
      <c r="M102" s="220">
        <v>531469</v>
      </c>
      <c r="N102" s="31"/>
      <c r="O102" s="31"/>
      <c r="P102" s="31"/>
      <c r="Q102" s="31"/>
      <c r="R102" s="31"/>
      <c r="S102" s="31"/>
      <c r="T102" s="31"/>
      <c r="U102" s="31"/>
      <c r="V102" s="31"/>
      <c r="W102" s="31"/>
      <c r="X102" s="31"/>
    </row>
    <row r="103" ht="17.25" customHeight="1" spans="1:24">
      <c r="A103" s="215"/>
      <c r="B103" s="215"/>
      <c r="C103" s="211" t="s">
        <v>343</v>
      </c>
      <c r="D103" s="212" t="s">
        <v>344</v>
      </c>
      <c r="E103" s="213" t="s">
        <v>259</v>
      </c>
      <c r="F103" s="214" t="s">
        <v>105</v>
      </c>
      <c r="G103" s="213" t="s">
        <v>354</v>
      </c>
      <c r="H103" s="213" t="s">
        <v>355</v>
      </c>
      <c r="I103" s="220">
        <v>19118.52</v>
      </c>
      <c r="J103" s="220">
        <v>19118.52</v>
      </c>
      <c r="K103" s="31"/>
      <c r="L103" s="31"/>
      <c r="M103" s="220">
        <v>19118.52</v>
      </c>
      <c r="N103" s="31"/>
      <c r="O103" s="31"/>
      <c r="P103" s="31"/>
      <c r="Q103" s="31"/>
      <c r="R103" s="31"/>
      <c r="S103" s="31"/>
      <c r="T103" s="31"/>
      <c r="U103" s="31"/>
      <c r="V103" s="31"/>
      <c r="W103" s="31"/>
      <c r="X103" s="31"/>
    </row>
    <row r="104" ht="17.25" customHeight="1" spans="1:24">
      <c r="A104" s="215"/>
      <c r="B104" s="215"/>
      <c r="C104" s="211" t="s">
        <v>343</v>
      </c>
      <c r="D104" s="212" t="s">
        <v>344</v>
      </c>
      <c r="E104" s="213" t="s">
        <v>356</v>
      </c>
      <c r="F104" s="214" t="s">
        <v>166</v>
      </c>
      <c r="G104" s="213" t="s">
        <v>354</v>
      </c>
      <c r="H104" s="213" t="s">
        <v>355</v>
      </c>
      <c r="I104" s="220">
        <v>15518.4</v>
      </c>
      <c r="J104" s="220">
        <v>15518.4</v>
      </c>
      <c r="K104" s="31"/>
      <c r="L104" s="31"/>
      <c r="M104" s="220">
        <v>15518.4</v>
      </c>
      <c r="N104" s="31"/>
      <c r="O104" s="31"/>
      <c r="P104" s="31"/>
      <c r="Q104" s="31"/>
      <c r="R104" s="31"/>
      <c r="S104" s="31"/>
      <c r="T104" s="31"/>
      <c r="U104" s="31"/>
      <c r="V104" s="31"/>
      <c r="W104" s="31"/>
      <c r="X104" s="31"/>
    </row>
    <row r="105" ht="17.25" customHeight="1" spans="1:24">
      <c r="A105" s="215"/>
      <c r="B105" s="215"/>
      <c r="C105" s="211" t="s">
        <v>343</v>
      </c>
      <c r="D105" s="212" t="s">
        <v>344</v>
      </c>
      <c r="E105" s="213" t="s">
        <v>356</v>
      </c>
      <c r="F105" s="214" t="s">
        <v>166</v>
      </c>
      <c r="G105" s="213" t="s">
        <v>354</v>
      </c>
      <c r="H105" s="213" t="s">
        <v>355</v>
      </c>
      <c r="I105" s="220">
        <v>51039</v>
      </c>
      <c r="J105" s="220">
        <v>51039</v>
      </c>
      <c r="K105" s="31"/>
      <c r="L105" s="31"/>
      <c r="M105" s="220">
        <v>51039</v>
      </c>
      <c r="N105" s="31"/>
      <c r="O105" s="31"/>
      <c r="P105" s="31"/>
      <c r="Q105" s="31"/>
      <c r="R105" s="31"/>
      <c r="S105" s="31"/>
      <c r="T105" s="31"/>
      <c r="U105" s="31"/>
      <c r="V105" s="31"/>
      <c r="W105" s="31"/>
      <c r="X105" s="31"/>
    </row>
    <row r="106" ht="17.25" customHeight="1" spans="1:24">
      <c r="A106" s="215"/>
      <c r="B106" s="215"/>
      <c r="C106" s="211" t="s">
        <v>343</v>
      </c>
      <c r="D106" s="212" t="s">
        <v>344</v>
      </c>
      <c r="E106" s="213" t="s">
        <v>357</v>
      </c>
      <c r="F106" s="214" t="s">
        <v>164</v>
      </c>
      <c r="G106" s="213" t="s">
        <v>349</v>
      </c>
      <c r="H106" s="213" t="s">
        <v>350</v>
      </c>
      <c r="I106" s="220">
        <v>383108</v>
      </c>
      <c r="J106" s="220">
        <v>383108</v>
      </c>
      <c r="K106" s="31"/>
      <c r="L106" s="31"/>
      <c r="M106" s="220">
        <v>383108</v>
      </c>
      <c r="N106" s="31"/>
      <c r="O106" s="31"/>
      <c r="P106" s="31"/>
      <c r="Q106" s="31"/>
      <c r="R106" s="31"/>
      <c r="S106" s="31"/>
      <c r="T106" s="31"/>
      <c r="U106" s="31"/>
      <c r="V106" s="31"/>
      <c r="W106" s="31"/>
      <c r="X106" s="31"/>
    </row>
    <row r="107" ht="17.25" customHeight="1" spans="1:24">
      <c r="A107" s="215"/>
      <c r="B107" s="215"/>
      <c r="C107" s="211" t="s">
        <v>358</v>
      </c>
      <c r="D107" s="212" t="s">
        <v>359</v>
      </c>
      <c r="E107" s="213" t="s">
        <v>259</v>
      </c>
      <c r="F107" s="214" t="s">
        <v>105</v>
      </c>
      <c r="G107" s="213" t="s">
        <v>290</v>
      </c>
      <c r="H107" s="213" t="s">
        <v>291</v>
      </c>
      <c r="I107" s="220">
        <v>1781184</v>
      </c>
      <c r="J107" s="220">
        <v>1781184</v>
      </c>
      <c r="K107" s="31"/>
      <c r="L107" s="31"/>
      <c r="M107" s="220">
        <v>1781184</v>
      </c>
      <c r="N107" s="31"/>
      <c r="O107" s="31"/>
      <c r="P107" s="31"/>
      <c r="Q107" s="31"/>
      <c r="R107" s="31"/>
      <c r="S107" s="31"/>
      <c r="T107" s="31"/>
      <c r="U107" s="31"/>
      <c r="V107" s="31"/>
      <c r="W107" s="31"/>
      <c r="X107" s="31"/>
    </row>
    <row r="108" ht="17.25" customHeight="1" spans="1:24">
      <c r="A108" s="215"/>
      <c r="B108" s="215"/>
      <c r="C108" s="211" t="s">
        <v>358</v>
      </c>
      <c r="D108" s="212" t="s">
        <v>359</v>
      </c>
      <c r="E108" s="213" t="s">
        <v>259</v>
      </c>
      <c r="F108" s="214" t="s">
        <v>105</v>
      </c>
      <c r="G108" s="213" t="s">
        <v>292</v>
      </c>
      <c r="H108" s="213" t="s">
        <v>293</v>
      </c>
      <c r="I108" s="220">
        <v>264000</v>
      </c>
      <c r="J108" s="220">
        <v>264000</v>
      </c>
      <c r="K108" s="31"/>
      <c r="L108" s="31"/>
      <c r="M108" s="220">
        <v>264000</v>
      </c>
      <c r="N108" s="31"/>
      <c r="O108" s="31"/>
      <c r="P108" s="31"/>
      <c r="Q108" s="31"/>
      <c r="R108" s="31"/>
      <c r="S108" s="31"/>
      <c r="T108" s="31"/>
      <c r="U108" s="31"/>
      <c r="V108" s="31"/>
      <c r="W108" s="31"/>
      <c r="X108" s="31"/>
    </row>
    <row r="109" ht="17.25" customHeight="1" spans="1:24">
      <c r="A109" s="215"/>
      <c r="B109" s="215"/>
      <c r="C109" s="211" t="s">
        <v>358</v>
      </c>
      <c r="D109" s="212" t="s">
        <v>359</v>
      </c>
      <c r="E109" s="213" t="s">
        <v>259</v>
      </c>
      <c r="F109" s="214" t="s">
        <v>105</v>
      </c>
      <c r="G109" s="213" t="s">
        <v>292</v>
      </c>
      <c r="H109" s="213" t="s">
        <v>293</v>
      </c>
      <c r="I109" s="220">
        <v>922668</v>
      </c>
      <c r="J109" s="220">
        <v>922668</v>
      </c>
      <c r="K109" s="31"/>
      <c r="L109" s="31"/>
      <c r="M109" s="220">
        <v>922668</v>
      </c>
      <c r="N109" s="31"/>
      <c r="O109" s="31"/>
      <c r="P109" s="31"/>
      <c r="Q109" s="31"/>
      <c r="R109" s="31"/>
      <c r="S109" s="31"/>
      <c r="T109" s="31"/>
      <c r="U109" s="31"/>
      <c r="V109" s="31"/>
      <c r="W109" s="31"/>
      <c r="X109" s="31"/>
    </row>
    <row r="110" ht="17.25" customHeight="1" spans="1:24">
      <c r="A110" s="215"/>
      <c r="B110" s="215"/>
      <c r="C110" s="211" t="s">
        <v>358</v>
      </c>
      <c r="D110" s="212" t="s">
        <v>359</v>
      </c>
      <c r="E110" s="213" t="s">
        <v>259</v>
      </c>
      <c r="F110" s="214" t="s">
        <v>105</v>
      </c>
      <c r="G110" s="213" t="s">
        <v>294</v>
      </c>
      <c r="H110" s="213" t="s">
        <v>295</v>
      </c>
      <c r="I110" s="220">
        <v>148432</v>
      </c>
      <c r="J110" s="220">
        <v>148432</v>
      </c>
      <c r="K110" s="31"/>
      <c r="L110" s="31"/>
      <c r="M110" s="220">
        <v>148432</v>
      </c>
      <c r="N110" s="31"/>
      <c r="O110" s="31"/>
      <c r="P110" s="31"/>
      <c r="Q110" s="31"/>
      <c r="R110" s="31"/>
      <c r="S110" s="31"/>
      <c r="T110" s="31"/>
      <c r="U110" s="31"/>
      <c r="V110" s="31"/>
      <c r="W110" s="31"/>
      <c r="X110" s="31"/>
    </row>
    <row r="111" ht="17.25" customHeight="1" spans="1:24">
      <c r="A111" s="215"/>
      <c r="B111" s="215"/>
      <c r="C111" s="211" t="s">
        <v>358</v>
      </c>
      <c r="D111" s="212" t="s">
        <v>359</v>
      </c>
      <c r="E111" s="213" t="s">
        <v>259</v>
      </c>
      <c r="F111" s="214" t="s">
        <v>105</v>
      </c>
      <c r="G111" s="213" t="s">
        <v>341</v>
      </c>
      <c r="H111" s="213" t="s">
        <v>342</v>
      </c>
      <c r="I111" s="220">
        <v>796440</v>
      </c>
      <c r="J111" s="220">
        <v>796440</v>
      </c>
      <c r="K111" s="31"/>
      <c r="L111" s="31"/>
      <c r="M111" s="220">
        <v>796440</v>
      </c>
      <c r="N111" s="31"/>
      <c r="O111" s="31"/>
      <c r="P111" s="31"/>
      <c r="Q111" s="31"/>
      <c r="R111" s="31"/>
      <c r="S111" s="31"/>
      <c r="T111" s="31"/>
      <c r="U111" s="31"/>
      <c r="V111" s="31"/>
      <c r="W111" s="31"/>
      <c r="X111" s="31"/>
    </row>
    <row r="112" ht="17.25" customHeight="1" spans="1:24">
      <c r="A112" s="215"/>
      <c r="B112" s="215"/>
      <c r="C112" s="211" t="s">
        <v>358</v>
      </c>
      <c r="D112" s="212" t="s">
        <v>359</v>
      </c>
      <c r="E112" s="213" t="s">
        <v>259</v>
      </c>
      <c r="F112" s="214" t="s">
        <v>105</v>
      </c>
      <c r="G112" s="213" t="s">
        <v>341</v>
      </c>
      <c r="H112" s="213" t="s">
        <v>342</v>
      </c>
      <c r="I112" s="220">
        <v>422820</v>
      </c>
      <c r="J112" s="220">
        <v>422820</v>
      </c>
      <c r="K112" s="31"/>
      <c r="L112" s="31"/>
      <c r="M112" s="220">
        <v>422820</v>
      </c>
      <c r="N112" s="31"/>
      <c r="O112" s="31"/>
      <c r="P112" s="31"/>
      <c r="Q112" s="31"/>
      <c r="R112" s="31"/>
      <c r="S112" s="31"/>
      <c r="T112" s="31"/>
      <c r="U112" s="31"/>
      <c r="V112" s="31"/>
      <c r="W112" s="31"/>
      <c r="X112" s="31"/>
    </row>
    <row r="113" ht="17.25" customHeight="1" spans="1:24">
      <c r="A113" s="215"/>
      <c r="B113" s="215"/>
      <c r="C113" s="211" t="s">
        <v>360</v>
      </c>
      <c r="D113" s="212" t="s">
        <v>235</v>
      </c>
      <c r="E113" s="213" t="s">
        <v>259</v>
      </c>
      <c r="F113" s="214" t="s">
        <v>105</v>
      </c>
      <c r="G113" s="213" t="s">
        <v>361</v>
      </c>
      <c r="H113" s="213" t="s">
        <v>235</v>
      </c>
      <c r="I113" s="220">
        <v>15000</v>
      </c>
      <c r="J113" s="220">
        <v>15000</v>
      </c>
      <c r="K113" s="31"/>
      <c r="L113" s="31"/>
      <c r="M113" s="220">
        <v>15000</v>
      </c>
      <c r="N113" s="31"/>
      <c r="O113" s="31"/>
      <c r="P113" s="31"/>
      <c r="Q113" s="31"/>
      <c r="R113" s="31"/>
      <c r="S113" s="31"/>
      <c r="T113" s="31"/>
      <c r="U113" s="31"/>
      <c r="V113" s="31"/>
      <c r="W113" s="31"/>
      <c r="X113" s="31"/>
    </row>
    <row r="114" ht="17.25" customHeight="1" spans="1:24">
      <c r="A114" s="215"/>
      <c r="B114" s="215"/>
      <c r="C114" s="291" t="s">
        <v>362</v>
      </c>
      <c r="D114" s="212" t="s">
        <v>191</v>
      </c>
      <c r="E114" s="213" t="s">
        <v>298</v>
      </c>
      <c r="F114" s="214" t="s">
        <v>191</v>
      </c>
      <c r="G114" s="213" t="s">
        <v>299</v>
      </c>
      <c r="H114" s="213" t="s">
        <v>191</v>
      </c>
      <c r="I114" s="220">
        <v>1294032</v>
      </c>
      <c r="J114" s="220">
        <v>1294032</v>
      </c>
      <c r="K114" s="31"/>
      <c r="L114" s="31"/>
      <c r="M114" s="220">
        <v>1294032</v>
      </c>
      <c r="N114" s="31"/>
      <c r="O114" s="31"/>
      <c r="P114" s="31"/>
      <c r="Q114" s="31"/>
      <c r="R114" s="31"/>
      <c r="S114" s="31"/>
      <c r="T114" s="31"/>
      <c r="U114" s="31"/>
      <c r="V114" s="31"/>
      <c r="W114" s="31"/>
      <c r="X114" s="31"/>
    </row>
    <row r="115" ht="17.25" customHeight="1" spans="1:24">
      <c r="A115" s="215"/>
      <c r="B115" s="215"/>
      <c r="C115" s="211" t="s">
        <v>363</v>
      </c>
      <c r="D115" s="212" t="s">
        <v>364</v>
      </c>
      <c r="E115" s="213" t="s">
        <v>259</v>
      </c>
      <c r="F115" s="214" t="s">
        <v>105</v>
      </c>
      <c r="G115" s="213" t="s">
        <v>284</v>
      </c>
      <c r="H115" s="213" t="s">
        <v>285</v>
      </c>
      <c r="I115" s="220">
        <v>528000</v>
      </c>
      <c r="J115" s="220">
        <v>528000</v>
      </c>
      <c r="K115" s="31"/>
      <c r="L115" s="31"/>
      <c r="M115" s="220">
        <v>528000</v>
      </c>
      <c r="N115" s="31"/>
      <c r="O115" s="31"/>
      <c r="P115" s="31"/>
      <c r="Q115" s="31"/>
      <c r="R115" s="31"/>
      <c r="S115" s="31"/>
      <c r="T115" s="31"/>
      <c r="U115" s="31"/>
      <c r="V115" s="31"/>
      <c r="W115" s="31"/>
      <c r="X115" s="31"/>
    </row>
    <row r="116" ht="17.25" customHeight="1" spans="1:24">
      <c r="A116" s="215"/>
      <c r="B116" s="215"/>
      <c r="C116" s="211" t="s">
        <v>363</v>
      </c>
      <c r="D116" s="212" t="s">
        <v>364</v>
      </c>
      <c r="E116" s="213" t="s">
        <v>365</v>
      </c>
      <c r="F116" s="214" t="s">
        <v>112</v>
      </c>
      <c r="G116" s="213" t="s">
        <v>284</v>
      </c>
      <c r="H116" s="213" t="s">
        <v>285</v>
      </c>
      <c r="I116" s="220">
        <v>38400</v>
      </c>
      <c r="J116" s="220">
        <v>38400</v>
      </c>
      <c r="K116" s="31"/>
      <c r="L116" s="31"/>
      <c r="M116" s="220">
        <v>38400</v>
      </c>
      <c r="N116" s="31"/>
      <c r="O116" s="31"/>
      <c r="P116" s="31"/>
      <c r="Q116" s="31"/>
      <c r="R116" s="31"/>
      <c r="S116" s="31"/>
      <c r="T116" s="31"/>
      <c r="U116" s="31"/>
      <c r="V116" s="31"/>
      <c r="W116" s="31"/>
      <c r="X116" s="31"/>
    </row>
    <row r="117" ht="17.25" customHeight="1" spans="1:24">
      <c r="A117" s="215"/>
      <c r="B117" s="215"/>
      <c r="C117" s="211" t="s">
        <v>363</v>
      </c>
      <c r="D117" s="212" t="s">
        <v>364</v>
      </c>
      <c r="E117" s="213" t="s">
        <v>365</v>
      </c>
      <c r="F117" s="214" t="s">
        <v>112</v>
      </c>
      <c r="G117" s="213" t="s">
        <v>284</v>
      </c>
      <c r="H117" s="213" t="s">
        <v>285</v>
      </c>
      <c r="I117" s="220">
        <v>38400</v>
      </c>
      <c r="J117" s="220">
        <v>38400</v>
      </c>
      <c r="K117" s="31"/>
      <c r="L117" s="31"/>
      <c r="M117" s="220">
        <v>38400</v>
      </c>
      <c r="N117" s="31"/>
      <c r="O117" s="31"/>
      <c r="P117" s="31"/>
      <c r="Q117" s="31"/>
      <c r="R117" s="31"/>
      <c r="S117" s="31"/>
      <c r="T117" s="31"/>
      <c r="U117" s="31"/>
      <c r="V117" s="31"/>
      <c r="W117" s="31"/>
      <c r="X117" s="31"/>
    </row>
    <row r="118" ht="30" customHeight="1" spans="1:24">
      <c r="A118" s="215"/>
      <c r="B118" s="215"/>
      <c r="C118" s="211" t="s">
        <v>363</v>
      </c>
      <c r="D118" s="212" t="s">
        <v>364</v>
      </c>
      <c r="E118" s="213" t="s">
        <v>366</v>
      </c>
      <c r="F118" s="214" t="s">
        <v>132</v>
      </c>
      <c r="G118" s="213" t="s">
        <v>284</v>
      </c>
      <c r="H118" s="213" t="s">
        <v>285</v>
      </c>
      <c r="I118" s="220">
        <v>800</v>
      </c>
      <c r="J118" s="220">
        <v>800</v>
      </c>
      <c r="K118" s="31"/>
      <c r="L118" s="31"/>
      <c r="M118" s="220">
        <v>800</v>
      </c>
      <c r="N118" s="31"/>
      <c r="O118" s="31"/>
      <c r="P118" s="31"/>
      <c r="Q118" s="31"/>
      <c r="R118" s="31"/>
      <c r="S118" s="31"/>
      <c r="T118" s="31"/>
      <c r="U118" s="31"/>
      <c r="V118" s="31"/>
      <c r="W118" s="31"/>
      <c r="X118" s="31"/>
    </row>
    <row r="119" ht="17.25" customHeight="1" spans="1:24">
      <c r="A119" s="215"/>
      <c r="B119" s="215"/>
      <c r="C119" s="211" t="s">
        <v>363</v>
      </c>
      <c r="D119" s="212" t="s">
        <v>364</v>
      </c>
      <c r="E119" s="213" t="s">
        <v>367</v>
      </c>
      <c r="F119" s="214" t="s">
        <v>160</v>
      </c>
      <c r="G119" s="213" t="s">
        <v>284</v>
      </c>
      <c r="H119" s="213" t="s">
        <v>285</v>
      </c>
      <c r="I119" s="220">
        <v>28800</v>
      </c>
      <c r="J119" s="220">
        <v>28800</v>
      </c>
      <c r="K119" s="31"/>
      <c r="L119" s="31"/>
      <c r="M119" s="220">
        <v>28800</v>
      </c>
      <c r="N119" s="31"/>
      <c r="O119" s="31"/>
      <c r="P119" s="31"/>
      <c r="Q119" s="31"/>
      <c r="R119" s="31"/>
      <c r="S119" s="31"/>
      <c r="T119" s="31"/>
      <c r="U119" s="31"/>
      <c r="V119" s="31"/>
      <c r="W119" s="31"/>
      <c r="X119" s="31"/>
    </row>
    <row r="120" ht="17.25" customHeight="1" spans="1:24">
      <c r="A120" s="215"/>
      <c r="B120" s="215"/>
      <c r="C120" s="211" t="s">
        <v>363</v>
      </c>
      <c r="D120" s="212" t="s">
        <v>364</v>
      </c>
      <c r="E120" s="213" t="s">
        <v>367</v>
      </c>
      <c r="F120" s="214" t="s">
        <v>160</v>
      </c>
      <c r="G120" s="213" t="s">
        <v>284</v>
      </c>
      <c r="H120" s="213" t="s">
        <v>285</v>
      </c>
      <c r="I120" s="220">
        <v>397440</v>
      </c>
      <c r="J120" s="220">
        <v>397440</v>
      </c>
      <c r="K120" s="31"/>
      <c r="L120" s="31"/>
      <c r="M120" s="220">
        <v>397440</v>
      </c>
      <c r="N120" s="31"/>
      <c r="O120" s="31"/>
      <c r="P120" s="31"/>
      <c r="Q120" s="31"/>
      <c r="R120" s="31"/>
      <c r="S120" s="31"/>
      <c r="T120" s="31"/>
      <c r="U120" s="31"/>
      <c r="V120" s="31"/>
      <c r="W120" s="31"/>
      <c r="X120" s="31"/>
    </row>
    <row r="121" ht="17.25" customHeight="1" spans="1:24">
      <c r="A121" s="215"/>
      <c r="B121" s="215"/>
      <c r="C121" s="211" t="s">
        <v>363</v>
      </c>
      <c r="D121" s="212" t="s">
        <v>364</v>
      </c>
      <c r="E121" s="213" t="s">
        <v>268</v>
      </c>
      <c r="F121" s="214" t="s">
        <v>106</v>
      </c>
      <c r="G121" s="213" t="s">
        <v>284</v>
      </c>
      <c r="H121" s="213" t="s">
        <v>285</v>
      </c>
      <c r="I121" s="220">
        <v>96000</v>
      </c>
      <c r="J121" s="220">
        <v>96000</v>
      </c>
      <c r="K121" s="31"/>
      <c r="L121" s="31"/>
      <c r="M121" s="220">
        <v>96000</v>
      </c>
      <c r="N121" s="31"/>
      <c r="O121" s="31"/>
      <c r="P121" s="31"/>
      <c r="Q121" s="31"/>
      <c r="R121" s="31"/>
      <c r="S121" s="31"/>
      <c r="T121" s="31"/>
      <c r="U121" s="31"/>
      <c r="V121" s="31"/>
      <c r="W121" s="31"/>
      <c r="X121" s="31"/>
    </row>
    <row r="122" ht="17.25" customHeight="1" spans="1:24">
      <c r="A122" s="215"/>
      <c r="B122" s="215"/>
      <c r="C122" s="211" t="s">
        <v>363</v>
      </c>
      <c r="D122" s="212" t="s">
        <v>364</v>
      </c>
      <c r="E122" s="213" t="s">
        <v>268</v>
      </c>
      <c r="F122" s="214" t="s">
        <v>106</v>
      </c>
      <c r="G122" s="213" t="s">
        <v>284</v>
      </c>
      <c r="H122" s="213" t="s">
        <v>285</v>
      </c>
      <c r="I122" s="220">
        <v>4924800</v>
      </c>
      <c r="J122" s="220">
        <v>4924800</v>
      </c>
      <c r="K122" s="31"/>
      <c r="L122" s="31"/>
      <c r="M122" s="220">
        <v>4924800</v>
      </c>
      <c r="N122" s="31"/>
      <c r="O122" s="31"/>
      <c r="P122" s="31"/>
      <c r="Q122" s="31"/>
      <c r="R122" s="31"/>
      <c r="S122" s="31"/>
      <c r="T122" s="31"/>
      <c r="U122" s="31"/>
      <c r="V122" s="31"/>
      <c r="W122" s="31"/>
      <c r="X122" s="31"/>
    </row>
    <row r="123" ht="17.25" customHeight="1" spans="1:24">
      <c r="A123" s="215"/>
      <c r="B123" s="215"/>
      <c r="C123" s="211" t="s">
        <v>363</v>
      </c>
      <c r="D123" s="212" t="s">
        <v>364</v>
      </c>
      <c r="E123" s="213" t="s">
        <v>268</v>
      </c>
      <c r="F123" s="214" t="s">
        <v>106</v>
      </c>
      <c r="G123" s="213" t="s">
        <v>284</v>
      </c>
      <c r="H123" s="213" t="s">
        <v>285</v>
      </c>
      <c r="I123" s="220">
        <v>38400</v>
      </c>
      <c r="J123" s="220">
        <v>38400</v>
      </c>
      <c r="K123" s="31"/>
      <c r="L123" s="31"/>
      <c r="M123" s="220">
        <v>38400</v>
      </c>
      <c r="N123" s="31"/>
      <c r="O123" s="31"/>
      <c r="P123" s="31"/>
      <c r="Q123" s="31"/>
      <c r="R123" s="31"/>
      <c r="S123" s="31"/>
      <c r="T123" s="31"/>
      <c r="U123" s="31"/>
      <c r="V123" s="31"/>
      <c r="W123" s="31"/>
      <c r="X123" s="31"/>
    </row>
    <row r="124" ht="17.25" customHeight="1" spans="1:24">
      <c r="A124" s="215"/>
      <c r="B124" s="215"/>
      <c r="C124" s="211" t="s">
        <v>363</v>
      </c>
      <c r="D124" s="212" t="s">
        <v>364</v>
      </c>
      <c r="E124" s="213" t="s">
        <v>268</v>
      </c>
      <c r="F124" s="214" t="s">
        <v>106</v>
      </c>
      <c r="G124" s="213" t="s">
        <v>284</v>
      </c>
      <c r="H124" s="213" t="s">
        <v>285</v>
      </c>
      <c r="I124" s="220">
        <v>865640</v>
      </c>
      <c r="J124" s="220">
        <v>865640</v>
      </c>
      <c r="K124" s="31"/>
      <c r="L124" s="31"/>
      <c r="M124" s="220">
        <v>865640</v>
      </c>
      <c r="N124" s="31"/>
      <c r="O124" s="31"/>
      <c r="P124" s="31"/>
      <c r="Q124" s="31"/>
      <c r="R124" s="31"/>
      <c r="S124" s="31"/>
      <c r="T124" s="31"/>
      <c r="U124" s="31"/>
      <c r="V124" s="31"/>
      <c r="W124" s="31"/>
      <c r="X124" s="31"/>
    </row>
    <row r="125" ht="17.25" customHeight="1" spans="1:24">
      <c r="A125" s="215"/>
      <c r="B125" s="215"/>
      <c r="C125" s="211" t="s">
        <v>363</v>
      </c>
      <c r="D125" s="212" t="s">
        <v>364</v>
      </c>
      <c r="E125" s="213" t="s">
        <v>268</v>
      </c>
      <c r="F125" s="214" t="s">
        <v>106</v>
      </c>
      <c r="G125" s="213" t="s">
        <v>284</v>
      </c>
      <c r="H125" s="213" t="s">
        <v>285</v>
      </c>
      <c r="I125" s="220">
        <v>72000</v>
      </c>
      <c r="J125" s="220">
        <v>72000</v>
      </c>
      <c r="K125" s="31"/>
      <c r="L125" s="31"/>
      <c r="M125" s="220">
        <v>72000</v>
      </c>
      <c r="N125" s="31"/>
      <c r="O125" s="31"/>
      <c r="P125" s="31"/>
      <c r="Q125" s="31"/>
      <c r="R125" s="31"/>
      <c r="S125" s="31"/>
      <c r="T125" s="31"/>
      <c r="U125" s="31"/>
      <c r="V125" s="31"/>
      <c r="W125" s="31"/>
      <c r="X125" s="31"/>
    </row>
    <row r="126" ht="17.25" customHeight="1" spans="1:24">
      <c r="A126" s="215"/>
      <c r="B126" s="215"/>
      <c r="C126" s="211" t="s">
        <v>363</v>
      </c>
      <c r="D126" s="212" t="s">
        <v>364</v>
      </c>
      <c r="E126" s="213" t="s">
        <v>268</v>
      </c>
      <c r="F126" s="214" t="s">
        <v>106</v>
      </c>
      <c r="G126" s="213" t="s">
        <v>284</v>
      </c>
      <c r="H126" s="213" t="s">
        <v>285</v>
      </c>
      <c r="I126" s="220">
        <v>96000</v>
      </c>
      <c r="J126" s="220">
        <v>96000</v>
      </c>
      <c r="K126" s="31"/>
      <c r="L126" s="31"/>
      <c r="M126" s="220">
        <v>96000</v>
      </c>
      <c r="N126" s="31"/>
      <c r="O126" s="31"/>
      <c r="P126" s="31"/>
      <c r="Q126" s="31"/>
      <c r="R126" s="31"/>
      <c r="S126" s="31"/>
      <c r="T126" s="31"/>
      <c r="U126" s="31"/>
      <c r="V126" s="31"/>
      <c r="W126" s="31"/>
      <c r="X126" s="31"/>
    </row>
    <row r="127" ht="17.25" customHeight="1" spans="1:24">
      <c r="A127" s="222"/>
      <c r="B127" s="222"/>
      <c r="C127" s="291" t="s">
        <v>368</v>
      </c>
      <c r="D127" s="212" t="s">
        <v>369</v>
      </c>
      <c r="E127" s="213" t="s">
        <v>259</v>
      </c>
      <c r="F127" s="214" t="s">
        <v>105</v>
      </c>
      <c r="G127" s="213" t="s">
        <v>275</v>
      </c>
      <c r="H127" s="213" t="s">
        <v>276</v>
      </c>
      <c r="I127" s="220">
        <v>216000</v>
      </c>
      <c r="J127" s="220">
        <v>216000</v>
      </c>
      <c r="K127" s="31"/>
      <c r="L127" s="31"/>
      <c r="M127" s="220">
        <v>216000</v>
      </c>
      <c r="N127" s="31"/>
      <c r="O127" s="31"/>
      <c r="P127" s="31"/>
      <c r="Q127" s="31"/>
      <c r="R127" s="31"/>
      <c r="S127" s="31"/>
      <c r="T127" s="31"/>
      <c r="U127" s="31"/>
      <c r="V127" s="31"/>
      <c r="W127" s="31"/>
      <c r="X127" s="31"/>
    </row>
    <row r="128" ht="17.25" customHeight="1" spans="1:24">
      <c r="A128" s="196" t="s">
        <v>192</v>
      </c>
      <c r="B128" s="116"/>
      <c r="C128" s="115"/>
      <c r="D128" s="115"/>
      <c r="E128" s="115"/>
      <c r="F128" s="29"/>
      <c r="G128" s="115"/>
      <c r="H128" s="223"/>
      <c r="I128" s="25">
        <f>SUM(I10:I127)</f>
        <v>43809628.42</v>
      </c>
      <c r="J128" s="25">
        <f>SUM(J10:J127)</f>
        <v>43809628.42</v>
      </c>
      <c r="K128" s="25">
        <f>SUM(K10:K127)</f>
        <v>0</v>
      </c>
      <c r="L128" s="25">
        <f>SUM(L10:L127)</f>
        <v>0</v>
      </c>
      <c r="M128" s="25">
        <f>SUM(M10:M127)</f>
        <v>43809628.42</v>
      </c>
      <c r="N128" s="25"/>
      <c r="O128" s="25"/>
      <c r="P128" s="25"/>
      <c r="Q128" s="25"/>
      <c r="R128" s="25"/>
      <c r="S128" s="25"/>
      <c r="T128" s="25"/>
      <c r="U128" s="25"/>
      <c r="V128" s="25"/>
      <c r="W128" s="25"/>
      <c r="X128" s="25"/>
    </row>
  </sheetData>
  <mergeCells count="33">
    <mergeCell ref="A3:X3"/>
    <mergeCell ref="A4:H4"/>
    <mergeCell ref="I5:X5"/>
    <mergeCell ref="J6:N6"/>
    <mergeCell ref="O6:Q6"/>
    <mergeCell ref="S6:X6"/>
    <mergeCell ref="A128:H128"/>
    <mergeCell ref="A5:A8"/>
    <mergeCell ref="A10:A127"/>
    <mergeCell ref="B5:B8"/>
    <mergeCell ref="B10:B127"/>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ignoredErrors>
    <ignoredError sqref="I128:M128" formulaRange="1"/>
    <ignoredError sqref="C10:C127 E10:E127 G10:G127"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4"/>
  <sheetViews>
    <sheetView showZeros="0" workbookViewId="0">
      <pane ySplit="1" topLeftCell="A78" activePane="bottomLeft" state="frozen"/>
      <selection/>
      <selection pane="bottomLeft" activeCell="I95" sqref="I95"/>
    </sheetView>
  </sheetViews>
  <sheetFormatPr defaultColWidth="9.14166666666667" defaultRowHeight="14.25" customHeight="1"/>
  <cols>
    <col min="1" max="1" width="10.2833333333333" customWidth="1"/>
    <col min="2" max="2" width="23.375" customWidth="1"/>
    <col min="3" max="3" width="35.25" customWidth="1"/>
    <col min="4" max="4" width="26.125"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82"/>
      <c r="B1" s="82"/>
      <c r="C1" s="82"/>
      <c r="D1" s="82"/>
      <c r="E1" s="82"/>
      <c r="F1" s="82"/>
      <c r="G1" s="82"/>
      <c r="H1" s="82"/>
      <c r="I1" s="82"/>
      <c r="J1" s="82"/>
      <c r="K1" s="82"/>
      <c r="L1" s="82"/>
      <c r="M1" s="82"/>
      <c r="N1" s="82"/>
      <c r="O1" s="82"/>
      <c r="P1" s="82"/>
      <c r="Q1" s="82"/>
      <c r="R1" s="82"/>
      <c r="S1" s="82"/>
      <c r="T1" s="82"/>
      <c r="U1" s="82"/>
      <c r="V1" s="82"/>
      <c r="W1" s="82"/>
    </row>
    <row r="2" ht="13.5" customHeight="1" spans="2:23">
      <c r="B2" s="173"/>
      <c r="E2" s="174"/>
      <c r="F2" s="174"/>
      <c r="G2" s="174"/>
      <c r="H2" s="174"/>
      <c r="U2" s="173"/>
      <c r="W2" s="195" t="s">
        <v>370</v>
      </c>
    </row>
    <row r="3" ht="46.5" customHeight="1" spans="1:23">
      <c r="A3" s="133" t="str">
        <f>"2025"&amp;"年部门项目支出预算表"</f>
        <v>2025年部门项目支出预算表</v>
      </c>
      <c r="B3" s="133"/>
      <c r="C3" s="133"/>
      <c r="D3" s="133"/>
      <c r="E3" s="133"/>
      <c r="F3" s="133"/>
      <c r="G3" s="133"/>
      <c r="H3" s="133"/>
      <c r="I3" s="133"/>
      <c r="J3" s="133"/>
      <c r="K3" s="133"/>
      <c r="L3" s="133"/>
      <c r="M3" s="133"/>
      <c r="N3" s="133"/>
      <c r="O3" s="133"/>
      <c r="P3" s="133"/>
      <c r="Q3" s="133"/>
      <c r="R3" s="133"/>
      <c r="S3" s="133"/>
      <c r="T3" s="133"/>
      <c r="U3" s="133"/>
      <c r="V3" s="133"/>
      <c r="W3" s="133"/>
    </row>
    <row r="4" ht="13.5" customHeight="1" spans="1:23">
      <c r="A4" s="141" t="s">
        <v>54</v>
      </c>
      <c r="B4" s="175"/>
      <c r="C4" s="175"/>
      <c r="D4" s="175"/>
      <c r="E4" s="175"/>
      <c r="F4" s="175"/>
      <c r="G4" s="175"/>
      <c r="H4" s="175"/>
      <c r="I4" s="135"/>
      <c r="J4" s="135"/>
      <c r="K4" s="135"/>
      <c r="L4" s="135"/>
      <c r="M4" s="135"/>
      <c r="N4" s="135"/>
      <c r="O4" s="135"/>
      <c r="P4" s="135"/>
      <c r="Q4" s="135"/>
      <c r="U4" s="173"/>
      <c r="W4" s="146" t="s">
        <v>2</v>
      </c>
    </row>
    <row r="5" ht="21.75" customHeight="1" spans="1:23">
      <c r="A5" s="176" t="s">
        <v>371</v>
      </c>
      <c r="B5" s="91" t="s">
        <v>241</v>
      </c>
      <c r="C5" s="176" t="s">
        <v>242</v>
      </c>
      <c r="D5" s="176" t="s">
        <v>372</v>
      </c>
      <c r="E5" s="91" t="s">
        <v>243</v>
      </c>
      <c r="F5" s="91" t="s">
        <v>244</v>
      </c>
      <c r="G5" s="91" t="s">
        <v>373</v>
      </c>
      <c r="H5" s="91" t="s">
        <v>374</v>
      </c>
      <c r="I5" s="183" t="s">
        <v>57</v>
      </c>
      <c r="J5" s="184" t="s">
        <v>375</v>
      </c>
      <c r="K5" s="185"/>
      <c r="L5" s="185"/>
      <c r="M5" s="186"/>
      <c r="N5" s="184" t="s">
        <v>249</v>
      </c>
      <c r="O5" s="185"/>
      <c r="P5" s="186"/>
      <c r="Q5" s="91" t="s">
        <v>63</v>
      </c>
      <c r="R5" s="184" t="s">
        <v>64</v>
      </c>
      <c r="S5" s="185"/>
      <c r="T5" s="185"/>
      <c r="U5" s="185"/>
      <c r="V5" s="185"/>
      <c r="W5" s="186"/>
    </row>
    <row r="6" ht="21.75" customHeight="1" spans="1:23">
      <c r="A6" s="177"/>
      <c r="B6" s="101"/>
      <c r="C6" s="177"/>
      <c r="D6" s="177"/>
      <c r="E6" s="94"/>
      <c r="F6" s="94"/>
      <c r="G6" s="94"/>
      <c r="H6" s="94"/>
      <c r="I6" s="101"/>
      <c r="J6" s="187" t="s">
        <v>60</v>
      </c>
      <c r="K6" s="188"/>
      <c r="L6" s="91" t="s">
        <v>61</v>
      </c>
      <c r="M6" s="91" t="s">
        <v>62</v>
      </c>
      <c r="N6" s="91" t="s">
        <v>60</v>
      </c>
      <c r="O6" s="91" t="s">
        <v>61</v>
      </c>
      <c r="P6" s="91" t="s">
        <v>62</v>
      </c>
      <c r="Q6" s="94"/>
      <c r="R6" s="91" t="s">
        <v>59</v>
      </c>
      <c r="S6" s="91" t="s">
        <v>66</v>
      </c>
      <c r="T6" s="91" t="s">
        <v>255</v>
      </c>
      <c r="U6" s="91" t="s">
        <v>68</v>
      </c>
      <c r="V6" s="91" t="s">
        <v>69</v>
      </c>
      <c r="W6" s="91" t="s">
        <v>70</v>
      </c>
    </row>
    <row r="7" ht="21" customHeight="1" spans="1:23">
      <c r="A7" s="101"/>
      <c r="B7" s="101"/>
      <c r="C7" s="101"/>
      <c r="D7" s="101"/>
      <c r="E7" s="101"/>
      <c r="F7" s="101"/>
      <c r="G7" s="101"/>
      <c r="H7" s="101"/>
      <c r="I7" s="101"/>
      <c r="J7" s="189" t="s">
        <v>59</v>
      </c>
      <c r="K7" s="190"/>
      <c r="L7" s="101"/>
      <c r="M7" s="101"/>
      <c r="N7" s="101"/>
      <c r="O7" s="101"/>
      <c r="P7" s="101"/>
      <c r="Q7" s="101"/>
      <c r="R7" s="101"/>
      <c r="S7" s="101"/>
      <c r="T7" s="101"/>
      <c r="U7" s="101"/>
      <c r="V7" s="101"/>
      <c r="W7" s="101"/>
    </row>
    <row r="8" ht="39.75" customHeight="1" spans="1:23">
      <c r="A8" s="178"/>
      <c r="B8" s="100"/>
      <c r="C8" s="178"/>
      <c r="D8" s="178"/>
      <c r="E8" s="97"/>
      <c r="F8" s="97"/>
      <c r="G8" s="97"/>
      <c r="H8" s="97"/>
      <c r="I8" s="100"/>
      <c r="J8" s="191" t="s">
        <v>59</v>
      </c>
      <c r="K8" s="191" t="s">
        <v>376</v>
      </c>
      <c r="L8" s="97"/>
      <c r="M8" s="97"/>
      <c r="N8" s="97"/>
      <c r="O8" s="97"/>
      <c r="P8" s="97"/>
      <c r="Q8" s="97"/>
      <c r="R8" s="97"/>
      <c r="S8" s="97"/>
      <c r="T8" s="97"/>
      <c r="U8" s="100"/>
      <c r="V8" s="97"/>
      <c r="W8" s="97"/>
    </row>
    <row r="9" ht="15" customHeight="1" spans="1:23">
      <c r="A9" s="179">
        <v>1</v>
      </c>
      <c r="B9" s="179">
        <v>2</v>
      </c>
      <c r="C9" s="179">
        <v>3</v>
      </c>
      <c r="D9" s="179">
        <v>4</v>
      </c>
      <c r="E9" s="179">
        <v>5</v>
      </c>
      <c r="F9" s="179">
        <v>6</v>
      </c>
      <c r="G9" s="179">
        <v>7</v>
      </c>
      <c r="H9" s="179">
        <v>8</v>
      </c>
      <c r="I9" s="179">
        <v>9</v>
      </c>
      <c r="J9" s="179">
        <v>10</v>
      </c>
      <c r="K9" s="179">
        <v>11</v>
      </c>
      <c r="L9" s="192">
        <v>12</v>
      </c>
      <c r="M9" s="192">
        <v>13</v>
      </c>
      <c r="N9" s="192">
        <v>14</v>
      </c>
      <c r="O9" s="192">
        <v>15</v>
      </c>
      <c r="P9" s="192">
        <v>16</v>
      </c>
      <c r="Q9" s="192">
        <v>17</v>
      </c>
      <c r="R9" s="192">
        <v>18</v>
      </c>
      <c r="S9" s="192">
        <v>19</v>
      </c>
      <c r="T9" s="192">
        <v>20</v>
      </c>
      <c r="U9" s="179">
        <v>21</v>
      </c>
      <c r="V9" s="192">
        <v>22</v>
      </c>
      <c r="W9" s="179">
        <v>23</v>
      </c>
    </row>
    <row r="10" ht="21.75" customHeight="1" spans="1:23">
      <c r="A10" s="180" t="s">
        <v>377</v>
      </c>
      <c r="B10" s="292" t="s">
        <v>378</v>
      </c>
      <c r="C10" s="182" t="s">
        <v>379</v>
      </c>
      <c r="D10" s="24" t="s">
        <v>72</v>
      </c>
      <c r="E10" s="24" t="s">
        <v>380</v>
      </c>
      <c r="F10" s="24" t="s">
        <v>101</v>
      </c>
      <c r="G10" s="24" t="s">
        <v>381</v>
      </c>
      <c r="H10" s="24" t="s">
        <v>382</v>
      </c>
      <c r="I10" s="193">
        <v>5000</v>
      </c>
      <c r="J10" s="193">
        <v>5000</v>
      </c>
      <c r="K10" s="193">
        <v>5000</v>
      </c>
      <c r="L10" s="194"/>
      <c r="M10" s="194"/>
      <c r="N10" s="194"/>
      <c r="O10" s="194"/>
      <c r="P10" s="194"/>
      <c r="Q10" s="194"/>
      <c r="R10" s="194"/>
      <c r="S10" s="193"/>
      <c r="T10" s="193"/>
      <c r="U10" s="193"/>
      <c r="V10" s="194"/>
      <c r="W10" s="194"/>
    </row>
    <row r="11" ht="18.75" customHeight="1" spans="1:23">
      <c r="A11" s="180" t="s">
        <v>377</v>
      </c>
      <c r="B11" s="292" t="s">
        <v>378</v>
      </c>
      <c r="C11" s="182" t="s">
        <v>379</v>
      </c>
      <c r="D11" s="24" t="s">
        <v>72</v>
      </c>
      <c r="E11" s="24" t="s">
        <v>380</v>
      </c>
      <c r="F11" s="24" t="s">
        <v>101</v>
      </c>
      <c r="G11" s="24" t="s">
        <v>260</v>
      </c>
      <c r="H11" s="24" t="s">
        <v>261</v>
      </c>
      <c r="I11" s="193">
        <v>40000</v>
      </c>
      <c r="J11" s="193">
        <v>40000</v>
      </c>
      <c r="K11" s="193">
        <v>40000</v>
      </c>
      <c r="L11" s="194"/>
      <c r="M11" s="194"/>
      <c r="N11" s="194"/>
      <c r="O11" s="194"/>
      <c r="P11" s="194"/>
      <c r="Q11" s="194"/>
      <c r="R11" s="194"/>
      <c r="S11" s="193"/>
      <c r="T11" s="193"/>
      <c r="U11" s="193"/>
      <c r="V11" s="194"/>
      <c r="W11" s="194"/>
    </row>
    <row r="12" ht="18.75" customHeight="1" spans="1:23">
      <c r="A12" s="180" t="s">
        <v>377</v>
      </c>
      <c r="B12" s="292" t="s">
        <v>378</v>
      </c>
      <c r="C12" s="182" t="s">
        <v>379</v>
      </c>
      <c r="D12" s="24" t="s">
        <v>72</v>
      </c>
      <c r="E12" s="24" t="s">
        <v>380</v>
      </c>
      <c r="F12" s="24" t="s">
        <v>101</v>
      </c>
      <c r="G12" s="24" t="s">
        <v>383</v>
      </c>
      <c r="H12" s="24" t="s">
        <v>384</v>
      </c>
      <c r="I12" s="193">
        <v>52000</v>
      </c>
      <c r="J12" s="193">
        <v>52000</v>
      </c>
      <c r="K12" s="193">
        <v>52000</v>
      </c>
      <c r="L12" s="194"/>
      <c r="M12" s="194"/>
      <c r="N12" s="194"/>
      <c r="O12" s="194"/>
      <c r="P12" s="194"/>
      <c r="Q12" s="194"/>
      <c r="R12" s="194"/>
      <c r="S12" s="193"/>
      <c r="T12" s="193"/>
      <c r="U12" s="193"/>
      <c r="V12" s="194"/>
      <c r="W12" s="194"/>
    </row>
    <row r="13" ht="18.75" customHeight="1" spans="1:23">
      <c r="A13" s="180" t="s">
        <v>377</v>
      </c>
      <c r="B13" s="292" t="s">
        <v>378</v>
      </c>
      <c r="C13" s="182" t="s">
        <v>379</v>
      </c>
      <c r="D13" s="24" t="s">
        <v>72</v>
      </c>
      <c r="E13" s="24" t="s">
        <v>380</v>
      </c>
      <c r="F13" s="24" t="s">
        <v>101</v>
      </c>
      <c r="G13" s="24" t="s">
        <v>310</v>
      </c>
      <c r="H13" s="24" t="s">
        <v>311</v>
      </c>
      <c r="I13" s="193">
        <v>23000</v>
      </c>
      <c r="J13" s="193">
        <v>23000</v>
      </c>
      <c r="K13" s="193">
        <v>23000</v>
      </c>
      <c r="L13" s="194"/>
      <c r="M13" s="194"/>
      <c r="N13" s="194"/>
      <c r="O13" s="194"/>
      <c r="P13" s="194"/>
      <c r="Q13" s="194"/>
      <c r="R13" s="194"/>
      <c r="S13" s="193"/>
      <c r="T13" s="193"/>
      <c r="U13" s="193"/>
      <c r="V13" s="194"/>
      <c r="W13" s="194"/>
    </row>
    <row r="14" ht="18.75" customHeight="1" spans="1:23">
      <c r="A14" s="180" t="s">
        <v>377</v>
      </c>
      <c r="B14" s="181" t="s">
        <v>385</v>
      </c>
      <c r="C14" s="182" t="s">
        <v>386</v>
      </c>
      <c r="D14" s="24" t="s">
        <v>72</v>
      </c>
      <c r="E14" s="24" t="s">
        <v>387</v>
      </c>
      <c r="F14" s="24" t="s">
        <v>109</v>
      </c>
      <c r="G14" s="24" t="s">
        <v>388</v>
      </c>
      <c r="H14" s="24" t="s">
        <v>389</v>
      </c>
      <c r="I14" s="193">
        <v>70000</v>
      </c>
      <c r="J14" s="193">
        <v>70000</v>
      </c>
      <c r="K14" s="193">
        <v>70000</v>
      </c>
      <c r="L14" s="194"/>
      <c r="M14" s="194"/>
      <c r="N14" s="194"/>
      <c r="O14" s="194"/>
      <c r="P14" s="194"/>
      <c r="Q14" s="194"/>
      <c r="R14" s="194"/>
      <c r="S14" s="193"/>
      <c r="T14" s="193"/>
      <c r="U14" s="193"/>
      <c r="V14" s="194"/>
      <c r="W14" s="194"/>
    </row>
    <row r="15" ht="29" customHeight="1" spans="1:23">
      <c r="A15" s="180" t="s">
        <v>390</v>
      </c>
      <c r="B15" s="292" t="s">
        <v>391</v>
      </c>
      <c r="C15" s="182" t="s">
        <v>392</v>
      </c>
      <c r="D15" s="24" t="s">
        <v>72</v>
      </c>
      <c r="E15" s="24" t="s">
        <v>393</v>
      </c>
      <c r="F15" s="24" t="s">
        <v>155</v>
      </c>
      <c r="G15" s="24" t="s">
        <v>284</v>
      </c>
      <c r="H15" s="24" t="s">
        <v>285</v>
      </c>
      <c r="I15" s="193">
        <v>50000</v>
      </c>
      <c r="J15" s="193">
        <v>50000</v>
      </c>
      <c r="K15" s="193">
        <v>50000</v>
      </c>
      <c r="L15" s="194"/>
      <c r="M15" s="194"/>
      <c r="N15" s="194"/>
      <c r="O15" s="194"/>
      <c r="P15" s="194"/>
      <c r="Q15" s="194"/>
      <c r="R15" s="194"/>
      <c r="S15" s="193"/>
      <c r="T15" s="193"/>
      <c r="U15" s="193"/>
      <c r="V15" s="194"/>
      <c r="W15" s="194"/>
    </row>
    <row r="16" ht="18.75" customHeight="1" spans="1:23">
      <c r="A16" s="180" t="s">
        <v>390</v>
      </c>
      <c r="B16" s="181" t="s">
        <v>394</v>
      </c>
      <c r="C16" s="182" t="s">
        <v>395</v>
      </c>
      <c r="D16" s="24" t="s">
        <v>72</v>
      </c>
      <c r="E16" s="24" t="s">
        <v>396</v>
      </c>
      <c r="F16" s="24" t="s">
        <v>141</v>
      </c>
      <c r="G16" s="24" t="s">
        <v>284</v>
      </c>
      <c r="H16" s="24" t="s">
        <v>285</v>
      </c>
      <c r="I16" s="193">
        <v>20000</v>
      </c>
      <c r="J16" s="193">
        <v>20000</v>
      </c>
      <c r="K16" s="193">
        <v>20000</v>
      </c>
      <c r="L16" s="194"/>
      <c r="M16" s="194"/>
      <c r="N16" s="194"/>
      <c r="O16" s="194"/>
      <c r="P16" s="194"/>
      <c r="Q16" s="194"/>
      <c r="R16" s="194"/>
      <c r="S16" s="193"/>
      <c r="T16" s="193"/>
      <c r="U16" s="193"/>
      <c r="V16" s="194"/>
      <c r="W16" s="194"/>
    </row>
    <row r="17" ht="27" customHeight="1" spans="1:23">
      <c r="A17" s="180" t="s">
        <v>390</v>
      </c>
      <c r="B17" s="181" t="s">
        <v>397</v>
      </c>
      <c r="C17" s="182" t="s">
        <v>398</v>
      </c>
      <c r="D17" s="24" t="s">
        <v>72</v>
      </c>
      <c r="E17" s="24" t="s">
        <v>283</v>
      </c>
      <c r="F17" s="24" t="s">
        <v>139</v>
      </c>
      <c r="G17" s="24" t="s">
        <v>399</v>
      </c>
      <c r="H17" s="24" t="s">
        <v>400</v>
      </c>
      <c r="I17" s="193">
        <v>100000</v>
      </c>
      <c r="J17" s="193">
        <v>100000</v>
      </c>
      <c r="K17" s="193">
        <v>100000</v>
      </c>
      <c r="L17" s="194"/>
      <c r="M17" s="194"/>
      <c r="N17" s="194"/>
      <c r="O17" s="194"/>
      <c r="P17" s="194"/>
      <c r="Q17" s="194"/>
      <c r="R17" s="194"/>
      <c r="S17" s="193"/>
      <c r="T17" s="193"/>
      <c r="U17" s="193"/>
      <c r="V17" s="194"/>
      <c r="W17" s="194"/>
    </row>
    <row r="18" ht="18.75" customHeight="1" spans="1:23">
      <c r="A18" s="180" t="s">
        <v>390</v>
      </c>
      <c r="B18" s="181" t="s">
        <v>401</v>
      </c>
      <c r="C18" s="182" t="s">
        <v>402</v>
      </c>
      <c r="D18" s="24" t="s">
        <v>72</v>
      </c>
      <c r="E18" s="24" t="s">
        <v>403</v>
      </c>
      <c r="F18" s="24" t="s">
        <v>140</v>
      </c>
      <c r="G18" s="24" t="s">
        <v>404</v>
      </c>
      <c r="H18" s="24" t="s">
        <v>405</v>
      </c>
      <c r="I18" s="193">
        <v>224000</v>
      </c>
      <c r="J18" s="193">
        <v>224000</v>
      </c>
      <c r="K18" s="193">
        <v>224000</v>
      </c>
      <c r="L18" s="194"/>
      <c r="M18" s="194"/>
      <c r="N18" s="194"/>
      <c r="O18" s="194"/>
      <c r="P18" s="194"/>
      <c r="Q18" s="194"/>
      <c r="R18" s="194"/>
      <c r="S18" s="193"/>
      <c r="T18" s="193"/>
      <c r="U18" s="193"/>
      <c r="V18" s="194"/>
      <c r="W18" s="194"/>
    </row>
    <row r="19" ht="18.75" customHeight="1" spans="1:23">
      <c r="A19" s="180" t="s">
        <v>377</v>
      </c>
      <c r="B19" s="181" t="s">
        <v>406</v>
      </c>
      <c r="C19" s="182" t="s">
        <v>407</v>
      </c>
      <c r="D19" s="24" t="s">
        <v>72</v>
      </c>
      <c r="E19" s="24" t="s">
        <v>408</v>
      </c>
      <c r="F19" s="24" t="s">
        <v>106</v>
      </c>
      <c r="G19" s="24" t="s">
        <v>260</v>
      </c>
      <c r="H19" s="24" t="s">
        <v>261</v>
      </c>
      <c r="I19" s="193">
        <v>20000</v>
      </c>
      <c r="J19" s="193">
        <v>20000</v>
      </c>
      <c r="K19" s="193">
        <v>20000</v>
      </c>
      <c r="L19" s="194"/>
      <c r="M19" s="194"/>
      <c r="N19" s="194"/>
      <c r="O19" s="194"/>
      <c r="P19" s="194"/>
      <c r="Q19" s="194"/>
      <c r="R19" s="194"/>
      <c r="S19" s="193"/>
      <c r="T19" s="193"/>
      <c r="U19" s="193"/>
      <c r="V19" s="194"/>
      <c r="W19" s="194"/>
    </row>
    <row r="20" ht="18.75" customHeight="1" spans="1:23">
      <c r="A20" s="180" t="s">
        <v>377</v>
      </c>
      <c r="B20" s="181" t="s">
        <v>409</v>
      </c>
      <c r="C20" s="182" t="s">
        <v>410</v>
      </c>
      <c r="D20" s="24" t="s">
        <v>72</v>
      </c>
      <c r="E20" s="24" t="s">
        <v>411</v>
      </c>
      <c r="F20" s="24" t="s">
        <v>154</v>
      </c>
      <c r="G20" s="24" t="s">
        <v>412</v>
      </c>
      <c r="H20" s="24" t="s">
        <v>413</v>
      </c>
      <c r="I20" s="193">
        <v>15000</v>
      </c>
      <c r="J20" s="193">
        <v>15000</v>
      </c>
      <c r="K20" s="193">
        <v>15000</v>
      </c>
      <c r="L20" s="194"/>
      <c r="M20" s="194"/>
      <c r="N20" s="194"/>
      <c r="O20" s="194"/>
      <c r="P20" s="194"/>
      <c r="Q20" s="194"/>
      <c r="R20" s="194"/>
      <c r="S20" s="193"/>
      <c r="T20" s="193"/>
      <c r="U20" s="193"/>
      <c r="V20" s="194"/>
      <c r="W20" s="194"/>
    </row>
    <row r="21" ht="26" customHeight="1" spans="1:23">
      <c r="A21" s="180" t="s">
        <v>377</v>
      </c>
      <c r="B21" s="181" t="s">
        <v>414</v>
      </c>
      <c r="C21" s="182" t="s">
        <v>415</v>
      </c>
      <c r="D21" s="24" t="s">
        <v>72</v>
      </c>
      <c r="E21" s="24" t="s">
        <v>416</v>
      </c>
      <c r="F21" s="24" t="s">
        <v>106</v>
      </c>
      <c r="G21" s="24" t="s">
        <v>275</v>
      </c>
      <c r="H21" s="24" t="s">
        <v>276</v>
      </c>
      <c r="I21" s="193">
        <v>25800</v>
      </c>
      <c r="J21" s="193">
        <v>25800</v>
      </c>
      <c r="K21" s="193">
        <v>25800</v>
      </c>
      <c r="L21" s="194"/>
      <c r="M21" s="194"/>
      <c r="N21" s="194"/>
      <c r="O21" s="194"/>
      <c r="P21" s="194"/>
      <c r="Q21" s="194"/>
      <c r="R21" s="194"/>
      <c r="S21" s="193"/>
      <c r="T21" s="193"/>
      <c r="U21" s="193"/>
      <c r="V21" s="194"/>
      <c r="W21" s="194"/>
    </row>
    <row r="22" ht="18.75" customHeight="1" spans="1:23">
      <c r="A22" s="180" t="s">
        <v>377</v>
      </c>
      <c r="B22" s="181" t="s">
        <v>414</v>
      </c>
      <c r="C22" s="182" t="s">
        <v>415</v>
      </c>
      <c r="D22" s="24" t="s">
        <v>72</v>
      </c>
      <c r="E22" s="24" t="s">
        <v>416</v>
      </c>
      <c r="F22" s="24" t="s">
        <v>106</v>
      </c>
      <c r="G22" s="24" t="s">
        <v>260</v>
      </c>
      <c r="H22" s="24" t="s">
        <v>261</v>
      </c>
      <c r="I22" s="193">
        <v>54200</v>
      </c>
      <c r="J22" s="193">
        <v>54200</v>
      </c>
      <c r="K22" s="193">
        <v>54200</v>
      </c>
      <c r="L22" s="194"/>
      <c r="M22" s="194"/>
      <c r="N22" s="194"/>
      <c r="O22" s="194"/>
      <c r="P22" s="194"/>
      <c r="Q22" s="194"/>
      <c r="R22" s="194"/>
      <c r="S22" s="193"/>
      <c r="T22" s="193"/>
      <c r="U22" s="193"/>
      <c r="V22" s="194"/>
      <c r="W22" s="194"/>
    </row>
    <row r="23" ht="18.75" customHeight="1" spans="1:23">
      <c r="A23" s="180" t="s">
        <v>377</v>
      </c>
      <c r="B23" s="181" t="s">
        <v>414</v>
      </c>
      <c r="C23" s="182" t="s">
        <v>415</v>
      </c>
      <c r="D23" s="24" t="s">
        <v>72</v>
      </c>
      <c r="E23" s="24" t="s">
        <v>416</v>
      </c>
      <c r="F23" s="24" t="s">
        <v>106</v>
      </c>
      <c r="G23" s="24" t="s">
        <v>381</v>
      </c>
      <c r="H23" s="24" t="s">
        <v>382</v>
      </c>
      <c r="I23" s="193">
        <v>70000</v>
      </c>
      <c r="J23" s="193">
        <v>70000</v>
      </c>
      <c r="K23" s="193">
        <v>70000</v>
      </c>
      <c r="L23" s="194"/>
      <c r="M23" s="194"/>
      <c r="N23" s="194"/>
      <c r="O23" s="194"/>
      <c r="P23" s="194"/>
      <c r="Q23" s="194"/>
      <c r="R23" s="194"/>
      <c r="S23" s="193"/>
      <c r="T23" s="193"/>
      <c r="U23" s="193"/>
      <c r="V23" s="194"/>
      <c r="W23" s="194"/>
    </row>
    <row r="24" ht="28" customHeight="1" spans="1:23">
      <c r="A24" s="180" t="s">
        <v>377</v>
      </c>
      <c r="B24" s="181" t="s">
        <v>417</v>
      </c>
      <c r="C24" s="182" t="s">
        <v>418</v>
      </c>
      <c r="D24" s="24" t="s">
        <v>72</v>
      </c>
      <c r="E24" s="24" t="s">
        <v>419</v>
      </c>
      <c r="F24" s="24" t="s">
        <v>173</v>
      </c>
      <c r="G24" s="24" t="s">
        <v>381</v>
      </c>
      <c r="H24" s="24" t="s">
        <v>382</v>
      </c>
      <c r="I24" s="193">
        <v>70000</v>
      </c>
      <c r="J24" s="193">
        <v>70000</v>
      </c>
      <c r="K24" s="193">
        <v>70000</v>
      </c>
      <c r="L24" s="194"/>
      <c r="M24" s="194"/>
      <c r="N24" s="194"/>
      <c r="O24" s="194"/>
      <c r="P24" s="194"/>
      <c r="Q24" s="194"/>
      <c r="R24" s="194"/>
      <c r="S24" s="193"/>
      <c r="T24" s="193"/>
      <c r="U24" s="193"/>
      <c r="V24" s="194"/>
      <c r="W24" s="194"/>
    </row>
    <row r="25" ht="18.75" customHeight="1" spans="1:23">
      <c r="A25" s="180" t="s">
        <v>377</v>
      </c>
      <c r="B25" s="181" t="s">
        <v>420</v>
      </c>
      <c r="C25" s="182" t="s">
        <v>421</v>
      </c>
      <c r="D25" s="24" t="s">
        <v>72</v>
      </c>
      <c r="E25" s="24" t="s">
        <v>422</v>
      </c>
      <c r="F25" s="24" t="s">
        <v>179</v>
      </c>
      <c r="G25" s="24" t="s">
        <v>273</v>
      </c>
      <c r="H25" s="24" t="s">
        <v>274</v>
      </c>
      <c r="I25" s="193">
        <v>3000</v>
      </c>
      <c r="J25" s="193">
        <v>3000</v>
      </c>
      <c r="K25" s="193">
        <v>3000</v>
      </c>
      <c r="L25" s="194"/>
      <c r="M25" s="194"/>
      <c r="N25" s="194"/>
      <c r="O25" s="194"/>
      <c r="P25" s="194"/>
      <c r="Q25" s="194"/>
      <c r="R25" s="194"/>
      <c r="S25" s="193"/>
      <c r="T25" s="193"/>
      <c r="U25" s="193"/>
      <c r="V25" s="194"/>
      <c r="W25" s="194"/>
    </row>
    <row r="26" ht="18.75" customHeight="1" spans="1:23">
      <c r="A26" s="180" t="s">
        <v>377</v>
      </c>
      <c r="B26" s="181" t="s">
        <v>420</v>
      </c>
      <c r="C26" s="182" t="s">
        <v>421</v>
      </c>
      <c r="D26" s="24" t="s">
        <v>72</v>
      </c>
      <c r="E26" s="24" t="s">
        <v>422</v>
      </c>
      <c r="F26" s="24" t="s">
        <v>179</v>
      </c>
      <c r="G26" s="24" t="s">
        <v>381</v>
      </c>
      <c r="H26" s="24" t="s">
        <v>382</v>
      </c>
      <c r="I26" s="193">
        <v>37000</v>
      </c>
      <c r="J26" s="193">
        <v>37000</v>
      </c>
      <c r="K26" s="193">
        <v>37000</v>
      </c>
      <c r="L26" s="194"/>
      <c r="M26" s="194"/>
      <c r="N26" s="194"/>
      <c r="O26" s="194"/>
      <c r="P26" s="194"/>
      <c r="Q26" s="194"/>
      <c r="R26" s="194"/>
      <c r="S26" s="193"/>
      <c r="T26" s="193"/>
      <c r="U26" s="193"/>
      <c r="V26" s="194"/>
      <c r="W26" s="194"/>
    </row>
    <row r="27" ht="18.75" customHeight="1" spans="1:23">
      <c r="A27" s="180" t="s">
        <v>377</v>
      </c>
      <c r="B27" s="181" t="s">
        <v>420</v>
      </c>
      <c r="C27" s="182" t="s">
        <v>421</v>
      </c>
      <c r="D27" s="24" t="s">
        <v>72</v>
      </c>
      <c r="E27" s="24" t="s">
        <v>422</v>
      </c>
      <c r="F27" s="24" t="s">
        <v>179</v>
      </c>
      <c r="G27" s="24" t="s">
        <v>275</v>
      </c>
      <c r="H27" s="24" t="s">
        <v>276</v>
      </c>
      <c r="I27" s="193">
        <v>260000</v>
      </c>
      <c r="J27" s="193">
        <v>260000</v>
      </c>
      <c r="K27" s="193">
        <v>260000</v>
      </c>
      <c r="L27" s="194"/>
      <c r="M27" s="194"/>
      <c r="N27" s="194"/>
      <c r="O27" s="194"/>
      <c r="P27" s="194"/>
      <c r="Q27" s="194"/>
      <c r="R27" s="194"/>
      <c r="S27" s="193"/>
      <c r="T27" s="193"/>
      <c r="U27" s="193"/>
      <c r="V27" s="194"/>
      <c r="W27" s="194"/>
    </row>
    <row r="28" ht="18.75" customHeight="1" spans="1:23">
      <c r="A28" s="180" t="s">
        <v>377</v>
      </c>
      <c r="B28" s="181" t="s">
        <v>423</v>
      </c>
      <c r="C28" s="182" t="s">
        <v>424</v>
      </c>
      <c r="D28" s="24" t="s">
        <v>72</v>
      </c>
      <c r="E28" s="24" t="s">
        <v>425</v>
      </c>
      <c r="F28" s="24" t="s">
        <v>128</v>
      </c>
      <c r="G28" s="24" t="s">
        <v>381</v>
      </c>
      <c r="H28" s="24" t="s">
        <v>382</v>
      </c>
      <c r="I28" s="193">
        <v>50135</v>
      </c>
      <c r="J28" s="193">
        <v>50135</v>
      </c>
      <c r="K28" s="193">
        <v>50135</v>
      </c>
      <c r="L28" s="194"/>
      <c r="M28" s="194"/>
      <c r="N28" s="194"/>
      <c r="O28" s="194"/>
      <c r="P28" s="194"/>
      <c r="Q28" s="194"/>
      <c r="R28" s="194"/>
      <c r="S28" s="193"/>
      <c r="T28" s="193"/>
      <c r="U28" s="193"/>
      <c r="V28" s="194"/>
      <c r="W28" s="194"/>
    </row>
    <row r="29" ht="18.75" customHeight="1" spans="1:23">
      <c r="A29" s="180" t="s">
        <v>377</v>
      </c>
      <c r="B29" s="181" t="s">
        <v>423</v>
      </c>
      <c r="C29" s="182" t="s">
        <v>424</v>
      </c>
      <c r="D29" s="24" t="s">
        <v>72</v>
      </c>
      <c r="E29" s="24" t="s">
        <v>425</v>
      </c>
      <c r="F29" s="24" t="s">
        <v>128</v>
      </c>
      <c r="G29" s="24" t="s">
        <v>388</v>
      </c>
      <c r="H29" s="24" t="s">
        <v>389</v>
      </c>
      <c r="I29" s="193">
        <v>14865</v>
      </c>
      <c r="J29" s="193">
        <v>14865</v>
      </c>
      <c r="K29" s="193">
        <v>14865</v>
      </c>
      <c r="L29" s="194"/>
      <c r="M29" s="194"/>
      <c r="N29" s="194"/>
      <c r="O29" s="194"/>
      <c r="P29" s="194"/>
      <c r="Q29" s="194"/>
      <c r="R29" s="194"/>
      <c r="S29" s="193"/>
      <c r="T29" s="193"/>
      <c r="U29" s="193"/>
      <c r="V29" s="194"/>
      <c r="W29" s="194"/>
    </row>
    <row r="30" ht="18.75" customHeight="1" spans="1:23">
      <c r="A30" s="180" t="s">
        <v>377</v>
      </c>
      <c r="B30" s="181" t="s">
        <v>423</v>
      </c>
      <c r="C30" s="182" t="s">
        <v>424</v>
      </c>
      <c r="D30" s="24" t="s">
        <v>72</v>
      </c>
      <c r="E30" s="24" t="s">
        <v>425</v>
      </c>
      <c r="F30" s="24" t="s">
        <v>128</v>
      </c>
      <c r="G30" s="24" t="s">
        <v>277</v>
      </c>
      <c r="H30" s="24" t="s">
        <v>278</v>
      </c>
      <c r="I30" s="193">
        <v>15000</v>
      </c>
      <c r="J30" s="193">
        <v>15000</v>
      </c>
      <c r="K30" s="193">
        <v>15000</v>
      </c>
      <c r="L30" s="194"/>
      <c r="M30" s="194"/>
      <c r="N30" s="194"/>
      <c r="O30" s="194"/>
      <c r="P30" s="194"/>
      <c r="Q30" s="194"/>
      <c r="R30" s="194"/>
      <c r="S30" s="193"/>
      <c r="T30" s="193"/>
      <c r="U30" s="193"/>
      <c r="V30" s="194"/>
      <c r="W30" s="194"/>
    </row>
    <row r="31" ht="18.75" customHeight="1" spans="1:23">
      <c r="A31" s="180" t="s">
        <v>390</v>
      </c>
      <c r="B31" s="181" t="s">
        <v>426</v>
      </c>
      <c r="C31" s="182" t="s">
        <v>427</v>
      </c>
      <c r="D31" s="24" t="s">
        <v>72</v>
      </c>
      <c r="E31" s="24" t="s">
        <v>428</v>
      </c>
      <c r="F31" s="24" t="s">
        <v>129</v>
      </c>
      <c r="G31" s="24" t="s">
        <v>260</v>
      </c>
      <c r="H31" s="24" t="s">
        <v>261</v>
      </c>
      <c r="I31" s="193">
        <v>6400</v>
      </c>
      <c r="J31" s="193">
        <v>6400</v>
      </c>
      <c r="K31" s="193">
        <v>6400</v>
      </c>
      <c r="L31" s="194"/>
      <c r="M31" s="194"/>
      <c r="N31" s="194"/>
      <c r="O31" s="194"/>
      <c r="P31" s="194"/>
      <c r="Q31" s="194"/>
      <c r="R31" s="194"/>
      <c r="S31" s="193"/>
      <c r="T31" s="193"/>
      <c r="U31" s="193"/>
      <c r="V31" s="194"/>
      <c r="W31" s="194"/>
    </row>
    <row r="32" ht="18.75" customHeight="1" spans="1:23">
      <c r="A32" s="180" t="s">
        <v>377</v>
      </c>
      <c r="B32" s="181" t="s">
        <v>429</v>
      </c>
      <c r="C32" s="182" t="s">
        <v>430</v>
      </c>
      <c r="D32" s="24" t="s">
        <v>72</v>
      </c>
      <c r="E32" s="24" t="s">
        <v>419</v>
      </c>
      <c r="F32" s="24" t="s">
        <v>173</v>
      </c>
      <c r="G32" s="24" t="s">
        <v>388</v>
      </c>
      <c r="H32" s="24" t="s">
        <v>389</v>
      </c>
      <c r="I32" s="193">
        <v>570000</v>
      </c>
      <c r="J32" s="193">
        <v>570000</v>
      </c>
      <c r="K32" s="193">
        <v>570000</v>
      </c>
      <c r="L32" s="194"/>
      <c r="M32" s="194"/>
      <c r="N32" s="194"/>
      <c r="O32" s="194"/>
      <c r="P32" s="194"/>
      <c r="Q32" s="194"/>
      <c r="R32" s="194"/>
      <c r="S32" s="193"/>
      <c r="T32" s="193"/>
      <c r="U32" s="193"/>
      <c r="V32" s="194"/>
      <c r="W32" s="194"/>
    </row>
    <row r="33" ht="18.75" customHeight="1" spans="1:23">
      <c r="A33" s="180" t="s">
        <v>377</v>
      </c>
      <c r="B33" s="181" t="s">
        <v>431</v>
      </c>
      <c r="C33" s="182" t="s">
        <v>432</v>
      </c>
      <c r="D33" s="24" t="s">
        <v>72</v>
      </c>
      <c r="E33" s="24" t="s">
        <v>433</v>
      </c>
      <c r="F33" s="24" t="s">
        <v>181</v>
      </c>
      <c r="G33" s="24" t="s">
        <v>388</v>
      </c>
      <c r="H33" s="24" t="s">
        <v>389</v>
      </c>
      <c r="I33" s="193">
        <v>500000</v>
      </c>
      <c r="J33" s="193">
        <v>500000</v>
      </c>
      <c r="K33" s="193">
        <v>500000</v>
      </c>
      <c r="L33" s="194"/>
      <c r="M33" s="194"/>
      <c r="N33" s="194"/>
      <c r="O33" s="194"/>
      <c r="P33" s="194"/>
      <c r="Q33" s="194"/>
      <c r="R33" s="194"/>
      <c r="S33" s="193"/>
      <c r="T33" s="193"/>
      <c r="U33" s="193"/>
      <c r="V33" s="194"/>
      <c r="W33" s="194"/>
    </row>
    <row r="34" ht="18.75" customHeight="1" spans="1:23">
      <c r="A34" s="180" t="s">
        <v>377</v>
      </c>
      <c r="B34" s="181" t="s">
        <v>434</v>
      </c>
      <c r="C34" s="182" t="s">
        <v>435</v>
      </c>
      <c r="D34" s="24" t="s">
        <v>72</v>
      </c>
      <c r="E34" s="24" t="s">
        <v>436</v>
      </c>
      <c r="F34" s="24" t="s">
        <v>158</v>
      </c>
      <c r="G34" s="24" t="s">
        <v>383</v>
      </c>
      <c r="H34" s="24" t="s">
        <v>384</v>
      </c>
      <c r="I34" s="193">
        <v>100000</v>
      </c>
      <c r="J34" s="193">
        <v>100000</v>
      </c>
      <c r="K34" s="193">
        <v>100000</v>
      </c>
      <c r="L34" s="194"/>
      <c r="M34" s="194"/>
      <c r="N34" s="194"/>
      <c r="O34" s="194"/>
      <c r="P34" s="194"/>
      <c r="Q34" s="194"/>
      <c r="R34" s="194"/>
      <c r="S34" s="193"/>
      <c r="T34" s="193"/>
      <c r="U34" s="193"/>
      <c r="V34" s="194"/>
      <c r="W34" s="194"/>
    </row>
    <row r="35" ht="18.75" customHeight="1" spans="1:23">
      <c r="A35" s="180" t="s">
        <v>377</v>
      </c>
      <c r="B35" s="181" t="s">
        <v>437</v>
      </c>
      <c r="C35" s="182" t="s">
        <v>438</v>
      </c>
      <c r="D35" s="24" t="s">
        <v>72</v>
      </c>
      <c r="E35" s="24" t="s">
        <v>439</v>
      </c>
      <c r="F35" s="24" t="s">
        <v>106</v>
      </c>
      <c r="G35" s="24" t="s">
        <v>277</v>
      </c>
      <c r="H35" s="24" t="s">
        <v>278</v>
      </c>
      <c r="I35" s="193">
        <v>27200</v>
      </c>
      <c r="J35" s="193">
        <v>27200</v>
      </c>
      <c r="K35" s="193">
        <v>27200</v>
      </c>
      <c r="L35" s="194"/>
      <c r="M35" s="194"/>
      <c r="N35" s="194"/>
      <c r="O35" s="194"/>
      <c r="P35" s="194"/>
      <c r="Q35" s="194"/>
      <c r="R35" s="194"/>
      <c r="S35" s="193"/>
      <c r="T35" s="193"/>
      <c r="U35" s="193"/>
      <c r="V35" s="194"/>
      <c r="W35" s="194"/>
    </row>
    <row r="36" ht="18.75" customHeight="1" spans="1:23">
      <c r="A36" s="180" t="s">
        <v>377</v>
      </c>
      <c r="B36" s="181" t="s">
        <v>437</v>
      </c>
      <c r="C36" s="182" t="s">
        <v>438</v>
      </c>
      <c r="D36" s="24" t="s">
        <v>72</v>
      </c>
      <c r="E36" s="24" t="s">
        <v>439</v>
      </c>
      <c r="F36" s="24" t="s">
        <v>106</v>
      </c>
      <c r="G36" s="24" t="s">
        <v>383</v>
      </c>
      <c r="H36" s="24" t="s">
        <v>384</v>
      </c>
      <c r="I36" s="193">
        <v>37800</v>
      </c>
      <c r="J36" s="193">
        <v>37800</v>
      </c>
      <c r="K36" s="193">
        <v>37800</v>
      </c>
      <c r="L36" s="194"/>
      <c r="M36" s="194"/>
      <c r="N36" s="194"/>
      <c r="O36" s="194"/>
      <c r="P36" s="194"/>
      <c r="Q36" s="194"/>
      <c r="R36" s="194"/>
      <c r="S36" s="193"/>
      <c r="T36" s="193"/>
      <c r="U36" s="193"/>
      <c r="V36" s="194"/>
      <c r="W36" s="194"/>
    </row>
    <row r="37" ht="18.75" customHeight="1" spans="1:23">
      <c r="A37" s="180" t="s">
        <v>377</v>
      </c>
      <c r="B37" s="181" t="s">
        <v>437</v>
      </c>
      <c r="C37" s="182" t="s">
        <v>438</v>
      </c>
      <c r="D37" s="24" t="s">
        <v>72</v>
      </c>
      <c r="E37" s="24" t="s">
        <v>439</v>
      </c>
      <c r="F37" s="24" t="s">
        <v>106</v>
      </c>
      <c r="G37" s="24" t="s">
        <v>260</v>
      </c>
      <c r="H37" s="24" t="s">
        <v>261</v>
      </c>
      <c r="I37" s="193">
        <v>5000</v>
      </c>
      <c r="J37" s="193">
        <v>5000</v>
      </c>
      <c r="K37" s="193">
        <v>5000</v>
      </c>
      <c r="L37" s="194"/>
      <c r="M37" s="194"/>
      <c r="N37" s="194"/>
      <c r="O37" s="194"/>
      <c r="P37" s="194"/>
      <c r="Q37" s="194"/>
      <c r="R37" s="194"/>
      <c r="S37" s="193"/>
      <c r="T37" s="193"/>
      <c r="U37" s="193"/>
      <c r="V37" s="194"/>
      <c r="W37" s="194"/>
    </row>
    <row r="38" ht="18.75" customHeight="1" spans="1:23">
      <c r="A38" s="180" t="s">
        <v>440</v>
      </c>
      <c r="B38" s="181" t="s">
        <v>441</v>
      </c>
      <c r="C38" s="182" t="s">
        <v>442</v>
      </c>
      <c r="D38" s="24" t="s">
        <v>72</v>
      </c>
      <c r="E38" s="24" t="s">
        <v>443</v>
      </c>
      <c r="F38" s="24" t="s">
        <v>134</v>
      </c>
      <c r="G38" s="24" t="s">
        <v>381</v>
      </c>
      <c r="H38" s="24" t="s">
        <v>382</v>
      </c>
      <c r="I38" s="193">
        <v>600000</v>
      </c>
      <c r="J38" s="193">
        <v>600000</v>
      </c>
      <c r="K38" s="193">
        <v>600000</v>
      </c>
      <c r="L38" s="194"/>
      <c r="M38" s="194"/>
      <c r="N38" s="194"/>
      <c r="O38" s="194"/>
      <c r="P38" s="194"/>
      <c r="Q38" s="194"/>
      <c r="R38" s="194"/>
      <c r="S38" s="193"/>
      <c r="T38" s="193"/>
      <c r="U38" s="193"/>
      <c r="V38" s="194"/>
      <c r="W38" s="194"/>
    </row>
    <row r="39" ht="18.75" customHeight="1" spans="1:23">
      <c r="A39" s="180" t="s">
        <v>377</v>
      </c>
      <c r="B39" s="181" t="s">
        <v>444</v>
      </c>
      <c r="C39" s="182" t="s">
        <v>445</v>
      </c>
      <c r="D39" s="24" t="s">
        <v>72</v>
      </c>
      <c r="E39" s="24" t="s">
        <v>446</v>
      </c>
      <c r="F39" s="24" t="s">
        <v>146</v>
      </c>
      <c r="G39" s="24" t="s">
        <v>284</v>
      </c>
      <c r="H39" s="24" t="s">
        <v>285</v>
      </c>
      <c r="I39" s="193">
        <v>1300000</v>
      </c>
      <c r="J39" s="193">
        <v>1300000</v>
      </c>
      <c r="K39" s="193">
        <v>1300000</v>
      </c>
      <c r="L39" s="194"/>
      <c r="M39" s="194"/>
      <c r="N39" s="194"/>
      <c r="O39" s="194"/>
      <c r="P39" s="194"/>
      <c r="Q39" s="194"/>
      <c r="R39" s="194"/>
      <c r="S39" s="193"/>
      <c r="T39" s="193"/>
      <c r="U39" s="193"/>
      <c r="V39" s="194"/>
      <c r="W39" s="194"/>
    </row>
    <row r="40" ht="18.75" customHeight="1" spans="1:23">
      <c r="A40" s="180" t="s">
        <v>377</v>
      </c>
      <c r="B40" s="181" t="s">
        <v>447</v>
      </c>
      <c r="C40" s="182" t="s">
        <v>448</v>
      </c>
      <c r="D40" s="24" t="s">
        <v>72</v>
      </c>
      <c r="E40" s="24" t="s">
        <v>408</v>
      </c>
      <c r="F40" s="24" t="s">
        <v>106</v>
      </c>
      <c r="G40" s="24" t="s">
        <v>381</v>
      </c>
      <c r="H40" s="24" t="s">
        <v>382</v>
      </c>
      <c r="I40" s="193">
        <v>25000</v>
      </c>
      <c r="J40" s="193">
        <v>25000</v>
      </c>
      <c r="K40" s="193">
        <v>25000</v>
      </c>
      <c r="L40" s="194"/>
      <c r="M40" s="194"/>
      <c r="N40" s="194"/>
      <c r="O40" s="194"/>
      <c r="P40" s="194"/>
      <c r="Q40" s="194"/>
      <c r="R40" s="194"/>
      <c r="S40" s="193"/>
      <c r="T40" s="193"/>
      <c r="U40" s="193"/>
      <c r="V40" s="194"/>
      <c r="W40" s="194"/>
    </row>
    <row r="41" ht="18.75" customHeight="1" spans="1:23">
      <c r="A41" s="180" t="s">
        <v>377</v>
      </c>
      <c r="B41" s="181" t="s">
        <v>447</v>
      </c>
      <c r="C41" s="182" t="s">
        <v>448</v>
      </c>
      <c r="D41" s="24" t="s">
        <v>72</v>
      </c>
      <c r="E41" s="24" t="s">
        <v>408</v>
      </c>
      <c r="F41" s="24" t="s">
        <v>106</v>
      </c>
      <c r="G41" s="24" t="s">
        <v>277</v>
      </c>
      <c r="H41" s="24" t="s">
        <v>278</v>
      </c>
      <c r="I41" s="193">
        <v>40000</v>
      </c>
      <c r="J41" s="193">
        <v>40000</v>
      </c>
      <c r="K41" s="193">
        <v>40000</v>
      </c>
      <c r="L41" s="194"/>
      <c r="M41" s="194"/>
      <c r="N41" s="194"/>
      <c r="O41" s="194"/>
      <c r="P41" s="194"/>
      <c r="Q41" s="194"/>
      <c r="R41" s="194"/>
      <c r="S41" s="193"/>
      <c r="T41" s="193"/>
      <c r="U41" s="193"/>
      <c r="V41" s="194"/>
      <c r="W41" s="194"/>
    </row>
    <row r="42" ht="18.75" customHeight="1" spans="1:23">
      <c r="A42" s="180" t="s">
        <v>377</v>
      </c>
      <c r="B42" s="181" t="s">
        <v>447</v>
      </c>
      <c r="C42" s="182" t="s">
        <v>448</v>
      </c>
      <c r="D42" s="24" t="s">
        <v>72</v>
      </c>
      <c r="E42" s="24" t="s">
        <v>408</v>
      </c>
      <c r="F42" s="24" t="s">
        <v>106</v>
      </c>
      <c r="G42" s="24" t="s">
        <v>260</v>
      </c>
      <c r="H42" s="24" t="s">
        <v>261</v>
      </c>
      <c r="I42" s="193">
        <v>3000</v>
      </c>
      <c r="J42" s="193">
        <v>3000</v>
      </c>
      <c r="K42" s="193">
        <v>3000</v>
      </c>
      <c r="L42" s="194"/>
      <c r="M42" s="194"/>
      <c r="N42" s="194"/>
      <c r="O42" s="194"/>
      <c r="P42" s="194"/>
      <c r="Q42" s="194"/>
      <c r="R42" s="194"/>
      <c r="S42" s="193"/>
      <c r="T42" s="193"/>
      <c r="U42" s="193"/>
      <c r="V42" s="194"/>
      <c r="W42" s="194"/>
    </row>
    <row r="43" ht="18.75" customHeight="1" spans="1:23">
      <c r="A43" s="180" t="s">
        <v>377</v>
      </c>
      <c r="B43" s="181" t="s">
        <v>447</v>
      </c>
      <c r="C43" s="182" t="s">
        <v>448</v>
      </c>
      <c r="D43" s="24" t="s">
        <v>72</v>
      </c>
      <c r="E43" s="24" t="s">
        <v>408</v>
      </c>
      <c r="F43" s="24" t="s">
        <v>106</v>
      </c>
      <c r="G43" s="24" t="s">
        <v>279</v>
      </c>
      <c r="H43" s="24" t="s">
        <v>280</v>
      </c>
      <c r="I43" s="193">
        <v>2000</v>
      </c>
      <c r="J43" s="193">
        <v>2000</v>
      </c>
      <c r="K43" s="193">
        <v>2000</v>
      </c>
      <c r="L43" s="194"/>
      <c r="M43" s="194"/>
      <c r="N43" s="194"/>
      <c r="O43" s="194"/>
      <c r="P43" s="194"/>
      <c r="Q43" s="194"/>
      <c r="R43" s="194"/>
      <c r="S43" s="193"/>
      <c r="T43" s="193"/>
      <c r="U43" s="193"/>
      <c r="V43" s="194"/>
      <c r="W43" s="194"/>
    </row>
    <row r="44" ht="18.75" customHeight="1" spans="1:23">
      <c r="A44" s="180" t="s">
        <v>377</v>
      </c>
      <c r="B44" s="181" t="s">
        <v>449</v>
      </c>
      <c r="C44" s="182" t="s">
        <v>450</v>
      </c>
      <c r="D44" s="24" t="s">
        <v>72</v>
      </c>
      <c r="E44" s="24" t="s">
        <v>408</v>
      </c>
      <c r="F44" s="24" t="s">
        <v>106</v>
      </c>
      <c r="G44" s="24" t="s">
        <v>383</v>
      </c>
      <c r="H44" s="24" t="s">
        <v>384</v>
      </c>
      <c r="I44" s="193">
        <v>20000</v>
      </c>
      <c r="J44" s="193">
        <v>20000</v>
      </c>
      <c r="K44" s="193">
        <v>20000</v>
      </c>
      <c r="L44" s="194"/>
      <c r="M44" s="194"/>
      <c r="N44" s="194"/>
      <c r="O44" s="194"/>
      <c r="P44" s="194"/>
      <c r="Q44" s="194"/>
      <c r="R44" s="194"/>
      <c r="S44" s="193"/>
      <c r="T44" s="193"/>
      <c r="U44" s="193"/>
      <c r="V44" s="194"/>
      <c r="W44" s="194"/>
    </row>
    <row r="45" ht="18.75" customHeight="1" spans="1:23">
      <c r="A45" s="180" t="s">
        <v>377</v>
      </c>
      <c r="B45" s="181" t="s">
        <v>449</v>
      </c>
      <c r="C45" s="182" t="s">
        <v>450</v>
      </c>
      <c r="D45" s="24" t="s">
        <v>72</v>
      </c>
      <c r="E45" s="24" t="s">
        <v>408</v>
      </c>
      <c r="F45" s="24" t="s">
        <v>106</v>
      </c>
      <c r="G45" s="24" t="s">
        <v>260</v>
      </c>
      <c r="H45" s="24" t="s">
        <v>261</v>
      </c>
      <c r="I45" s="193">
        <v>30000</v>
      </c>
      <c r="J45" s="193">
        <v>30000</v>
      </c>
      <c r="K45" s="193">
        <v>30000</v>
      </c>
      <c r="L45" s="194"/>
      <c r="M45" s="194"/>
      <c r="N45" s="194"/>
      <c r="O45" s="194"/>
      <c r="P45" s="194"/>
      <c r="Q45" s="194"/>
      <c r="R45" s="194"/>
      <c r="S45" s="193"/>
      <c r="T45" s="193"/>
      <c r="U45" s="193"/>
      <c r="V45" s="194"/>
      <c r="W45" s="194"/>
    </row>
    <row r="46" ht="18.75" customHeight="1" spans="1:23">
      <c r="A46" s="180" t="s">
        <v>377</v>
      </c>
      <c r="B46" s="181" t="s">
        <v>449</v>
      </c>
      <c r="C46" s="182" t="s">
        <v>450</v>
      </c>
      <c r="D46" s="24" t="s">
        <v>72</v>
      </c>
      <c r="E46" s="24" t="s">
        <v>408</v>
      </c>
      <c r="F46" s="24" t="s">
        <v>106</v>
      </c>
      <c r="G46" s="24" t="s">
        <v>381</v>
      </c>
      <c r="H46" s="24" t="s">
        <v>382</v>
      </c>
      <c r="I46" s="193">
        <v>70000</v>
      </c>
      <c r="J46" s="193">
        <v>70000</v>
      </c>
      <c r="K46" s="193">
        <v>70000</v>
      </c>
      <c r="L46" s="194"/>
      <c r="M46" s="194"/>
      <c r="N46" s="194"/>
      <c r="O46" s="194"/>
      <c r="P46" s="194"/>
      <c r="Q46" s="194"/>
      <c r="R46" s="194"/>
      <c r="S46" s="193"/>
      <c r="T46" s="193"/>
      <c r="U46" s="193"/>
      <c r="V46" s="194"/>
      <c r="W46" s="194"/>
    </row>
    <row r="47" ht="18.75" customHeight="1" spans="1:23">
      <c r="A47" s="180" t="s">
        <v>377</v>
      </c>
      <c r="B47" s="181" t="s">
        <v>451</v>
      </c>
      <c r="C47" s="182" t="s">
        <v>452</v>
      </c>
      <c r="D47" s="24" t="s">
        <v>72</v>
      </c>
      <c r="E47" s="24" t="s">
        <v>453</v>
      </c>
      <c r="F47" s="24" t="s">
        <v>152</v>
      </c>
      <c r="G47" s="24" t="s">
        <v>284</v>
      </c>
      <c r="H47" s="24" t="s">
        <v>285</v>
      </c>
      <c r="I47" s="193">
        <v>9180</v>
      </c>
      <c r="J47" s="193">
        <v>9180</v>
      </c>
      <c r="K47" s="193">
        <v>9180</v>
      </c>
      <c r="L47" s="194"/>
      <c r="M47" s="194"/>
      <c r="N47" s="194"/>
      <c r="O47" s="194"/>
      <c r="P47" s="194"/>
      <c r="Q47" s="194"/>
      <c r="R47" s="194"/>
      <c r="S47" s="193"/>
      <c r="T47" s="193"/>
      <c r="U47" s="193"/>
      <c r="V47" s="194"/>
      <c r="W47" s="194"/>
    </row>
    <row r="48" ht="18.75" customHeight="1" spans="1:23">
      <c r="A48" s="180" t="s">
        <v>377</v>
      </c>
      <c r="B48" s="181" t="s">
        <v>454</v>
      </c>
      <c r="C48" s="182" t="s">
        <v>455</v>
      </c>
      <c r="D48" s="24" t="s">
        <v>72</v>
      </c>
      <c r="E48" s="24" t="s">
        <v>408</v>
      </c>
      <c r="F48" s="24" t="s">
        <v>106</v>
      </c>
      <c r="G48" s="24" t="s">
        <v>383</v>
      </c>
      <c r="H48" s="24" t="s">
        <v>384</v>
      </c>
      <c r="I48" s="193">
        <v>30000</v>
      </c>
      <c r="J48" s="193">
        <v>30000</v>
      </c>
      <c r="K48" s="193">
        <v>30000</v>
      </c>
      <c r="L48" s="194"/>
      <c r="M48" s="194"/>
      <c r="N48" s="194"/>
      <c r="O48" s="194"/>
      <c r="P48" s="194"/>
      <c r="Q48" s="194"/>
      <c r="R48" s="194"/>
      <c r="S48" s="193"/>
      <c r="T48" s="193"/>
      <c r="U48" s="193"/>
      <c r="V48" s="194"/>
      <c r="W48" s="194"/>
    </row>
    <row r="49" ht="18.75" customHeight="1" spans="1:23">
      <c r="A49" s="180" t="s">
        <v>377</v>
      </c>
      <c r="B49" s="181" t="s">
        <v>454</v>
      </c>
      <c r="C49" s="182" t="s">
        <v>455</v>
      </c>
      <c r="D49" s="24" t="s">
        <v>72</v>
      </c>
      <c r="E49" s="24" t="s">
        <v>408</v>
      </c>
      <c r="F49" s="24" t="s">
        <v>106</v>
      </c>
      <c r="G49" s="24" t="s">
        <v>381</v>
      </c>
      <c r="H49" s="24" t="s">
        <v>382</v>
      </c>
      <c r="I49" s="193">
        <v>200000</v>
      </c>
      <c r="J49" s="193">
        <v>200000</v>
      </c>
      <c r="K49" s="193">
        <v>200000</v>
      </c>
      <c r="L49" s="194"/>
      <c r="M49" s="194"/>
      <c r="N49" s="194"/>
      <c r="O49" s="194"/>
      <c r="P49" s="194"/>
      <c r="Q49" s="194"/>
      <c r="R49" s="194"/>
      <c r="S49" s="193"/>
      <c r="T49" s="193"/>
      <c r="U49" s="193"/>
      <c r="V49" s="194"/>
      <c r="W49" s="194"/>
    </row>
    <row r="50" ht="18.75" customHeight="1" spans="1:23">
      <c r="A50" s="180" t="s">
        <v>377</v>
      </c>
      <c r="B50" s="181" t="s">
        <v>454</v>
      </c>
      <c r="C50" s="182" t="s">
        <v>455</v>
      </c>
      <c r="D50" s="24" t="s">
        <v>72</v>
      </c>
      <c r="E50" s="24" t="s">
        <v>408</v>
      </c>
      <c r="F50" s="24" t="s">
        <v>106</v>
      </c>
      <c r="G50" s="24" t="s">
        <v>279</v>
      </c>
      <c r="H50" s="24" t="s">
        <v>280</v>
      </c>
      <c r="I50" s="193">
        <v>90000</v>
      </c>
      <c r="J50" s="193">
        <v>90000</v>
      </c>
      <c r="K50" s="193">
        <v>90000</v>
      </c>
      <c r="L50" s="194"/>
      <c r="M50" s="194"/>
      <c r="N50" s="194"/>
      <c r="O50" s="194"/>
      <c r="P50" s="194"/>
      <c r="Q50" s="194"/>
      <c r="R50" s="194"/>
      <c r="S50" s="193"/>
      <c r="T50" s="193"/>
      <c r="U50" s="193"/>
      <c r="V50" s="194"/>
      <c r="W50" s="194"/>
    </row>
    <row r="51" ht="18.75" customHeight="1" spans="1:23">
      <c r="A51" s="180" t="s">
        <v>377</v>
      </c>
      <c r="B51" s="181" t="s">
        <v>456</v>
      </c>
      <c r="C51" s="182" t="s">
        <v>457</v>
      </c>
      <c r="D51" s="24" t="s">
        <v>72</v>
      </c>
      <c r="E51" s="24" t="s">
        <v>408</v>
      </c>
      <c r="F51" s="24" t="s">
        <v>106</v>
      </c>
      <c r="G51" s="24" t="s">
        <v>383</v>
      </c>
      <c r="H51" s="24" t="s">
        <v>384</v>
      </c>
      <c r="I51" s="193">
        <v>160000</v>
      </c>
      <c r="J51" s="193">
        <v>160000</v>
      </c>
      <c r="K51" s="193">
        <v>160000</v>
      </c>
      <c r="L51" s="194"/>
      <c r="M51" s="194"/>
      <c r="N51" s="194"/>
      <c r="O51" s="194"/>
      <c r="P51" s="194"/>
      <c r="Q51" s="194"/>
      <c r="R51" s="194"/>
      <c r="S51" s="193"/>
      <c r="T51" s="193"/>
      <c r="U51" s="193"/>
      <c r="V51" s="194"/>
      <c r="W51" s="194"/>
    </row>
    <row r="52" ht="18.75" customHeight="1" spans="1:23">
      <c r="A52" s="180" t="s">
        <v>377</v>
      </c>
      <c r="B52" s="181" t="s">
        <v>456</v>
      </c>
      <c r="C52" s="182" t="s">
        <v>457</v>
      </c>
      <c r="D52" s="24" t="s">
        <v>72</v>
      </c>
      <c r="E52" s="24" t="s">
        <v>408</v>
      </c>
      <c r="F52" s="24" t="s">
        <v>106</v>
      </c>
      <c r="G52" s="24" t="s">
        <v>277</v>
      </c>
      <c r="H52" s="24" t="s">
        <v>278</v>
      </c>
      <c r="I52" s="193">
        <v>100000</v>
      </c>
      <c r="J52" s="193">
        <v>100000</v>
      </c>
      <c r="K52" s="193">
        <v>100000</v>
      </c>
      <c r="L52" s="194"/>
      <c r="M52" s="194"/>
      <c r="N52" s="194"/>
      <c r="O52" s="194"/>
      <c r="P52" s="194"/>
      <c r="Q52" s="194"/>
      <c r="R52" s="194"/>
      <c r="S52" s="193"/>
      <c r="T52" s="193"/>
      <c r="U52" s="193"/>
      <c r="V52" s="194"/>
      <c r="W52" s="194"/>
    </row>
    <row r="53" ht="18.75" customHeight="1" spans="1:23">
      <c r="A53" s="180" t="s">
        <v>377</v>
      </c>
      <c r="B53" s="181" t="s">
        <v>456</v>
      </c>
      <c r="C53" s="182" t="s">
        <v>457</v>
      </c>
      <c r="D53" s="24" t="s">
        <v>72</v>
      </c>
      <c r="E53" s="24" t="s">
        <v>408</v>
      </c>
      <c r="F53" s="24" t="s">
        <v>106</v>
      </c>
      <c r="G53" s="24" t="s">
        <v>381</v>
      </c>
      <c r="H53" s="24" t="s">
        <v>382</v>
      </c>
      <c r="I53" s="193">
        <v>220000</v>
      </c>
      <c r="J53" s="193">
        <v>220000</v>
      </c>
      <c r="K53" s="193">
        <v>220000</v>
      </c>
      <c r="L53" s="194"/>
      <c r="M53" s="194"/>
      <c r="N53" s="194"/>
      <c r="O53" s="194"/>
      <c r="P53" s="194"/>
      <c r="Q53" s="194"/>
      <c r="R53" s="194"/>
      <c r="S53" s="193"/>
      <c r="T53" s="193"/>
      <c r="U53" s="193"/>
      <c r="V53" s="194"/>
      <c r="W53" s="194"/>
    </row>
    <row r="54" ht="18.75" customHeight="1" spans="1:23">
      <c r="A54" s="180" t="s">
        <v>377</v>
      </c>
      <c r="B54" s="181" t="s">
        <v>458</v>
      </c>
      <c r="C54" s="182" t="s">
        <v>459</v>
      </c>
      <c r="D54" s="24" t="s">
        <v>72</v>
      </c>
      <c r="E54" s="24" t="s">
        <v>268</v>
      </c>
      <c r="F54" s="24" t="s">
        <v>106</v>
      </c>
      <c r="G54" s="24" t="s">
        <v>381</v>
      </c>
      <c r="H54" s="24" t="s">
        <v>382</v>
      </c>
      <c r="I54" s="193">
        <v>1000000</v>
      </c>
      <c r="J54" s="193">
        <v>1000000</v>
      </c>
      <c r="K54" s="193">
        <v>1000000</v>
      </c>
      <c r="L54" s="194"/>
      <c r="M54" s="194"/>
      <c r="N54" s="194"/>
      <c r="O54" s="194"/>
      <c r="P54" s="194"/>
      <c r="Q54" s="194"/>
      <c r="R54" s="194"/>
      <c r="S54" s="193"/>
      <c r="T54" s="193"/>
      <c r="U54" s="193"/>
      <c r="V54" s="194"/>
      <c r="W54" s="194"/>
    </row>
    <row r="55" ht="18.75" customHeight="1" spans="1:23">
      <c r="A55" s="180" t="s">
        <v>377</v>
      </c>
      <c r="B55" s="181" t="s">
        <v>460</v>
      </c>
      <c r="C55" s="182" t="s">
        <v>461</v>
      </c>
      <c r="D55" s="24" t="s">
        <v>72</v>
      </c>
      <c r="E55" s="24" t="s">
        <v>462</v>
      </c>
      <c r="F55" s="24" t="s">
        <v>174</v>
      </c>
      <c r="G55" s="24" t="s">
        <v>381</v>
      </c>
      <c r="H55" s="24" t="s">
        <v>382</v>
      </c>
      <c r="I55" s="193">
        <v>50000</v>
      </c>
      <c r="J55" s="193">
        <v>50000</v>
      </c>
      <c r="K55" s="193">
        <v>50000</v>
      </c>
      <c r="L55" s="194"/>
      <c r="M55" s="194"/>
      <c r="N55" s="194"/>
      <c r="O55" s="194"/>
      <c r="P55" s="194"/>
      <c r="Q55" s="194"/>
      <c r="R55" s="194"/>
      <c r="S55" s="193"/>
      <c r="T55" s="193"/>
      <c r="U55" s="193"/>
      <c r="V55" s="194"/>
      <c r="W55" s="194"/>
    </row>
    <row r="56" ht="18.75" customHeight="1" spans="1:23">
      <c r="A56" s="180" t="s">
        <v>377</v>
      </c>
      <c r="B56" s="181" t="s">
        <v>463</v>
      </c>
      <c r="C56" s="182" t="s">
        <v>464</v>
      </c>
      <c r="D56" s="24" t="s">
        <v>72</v>
      </c>
      <c r="E56" s="24" t="s">
        <v>465</v>
      </c>
      <c r="F56" s="24" t="s">
        <v>185</v>
      </c>
      <c r="G56" s="24" t="s">
        <v>381</v>
      </c>
      <c r="H56" s="24" t="s">
        <v>382</v>
      </c>
      <c r="I56" s="193">
        <v>500000</v>
      </c>
      <c r="J56" s="193">
        <v>500000</v>
      </c>
      <c r="K56" s="193">
        <v>500000</v>
      </c>
      <c r="L56" s="194"/>
      <c r="M56" s="194"/>
      <c r="N56" s="194"/>
      <c r="O56" s="194"/>
      <c r="P56" s="194"/>
      <c r="Q56" s="194"/>
      <c r="R56" s="194"/>
      <c r="S56" s="193"/>
      <c r="T56" s="193"/>
      <c r="U56" s="193"/>
      <c r="V56" s="194"/>
      <c r="W56" s="194"/>
    </row>
    <row r="57" ht="18.75" customHeight="1" spans="1:23">
      <c r="A57" s="180" t="s">
        <v>377</v>
      </c>
      <c r="B57" s="181" t="s">
        <v>466</v>
      </c>
      <c r="C57" s="182" t="s">
        <v>467</v>
      </c>
      <c r="D57" s="24" t="s">
        <v>72</v>
      </c>
      <c r="E57" s="24" t="s">
        <v>324</v>
      </c>
      <c r="F57" s="24" t="s">
        <v>148</v>
      </c>
      <c r="G57" s="24" t="s">
        <v>468</v>
      </c>
      <c r="H57" s="24" t="s">
        <v>469</v>
      </c>
      <c r="I57" s="193">
        <v>60000</v>
      </c>
      <c r="J57" s="193">
        <v>60000</v>
      </c>
      <c r="K57" s="193">
        <v>60000</v>
      </c>
      <c r="L57" s="194"/>
      <c r="M57" s="194"/>
      <c r="N57" s="194"/>
      <c r="O57" s="194"/>
      <c r="P57" s="194"/>
      <c r="Q57" s="194"/>
      <c r="R57" s="194"/>
      <c r="S57" s="193"/>
      <c r="T57" s="193"/>
      <c r="U57" s="193"/>
      <c r="V57" s="194"/>
      <c r="W57" s="194"/>
    </row>
    <row r="58" ht="18.75" customHeight="1" spans="1:23">
      <c r="A58" s="180" t="s">
        <v>377</v>
      </c>
      <c r="B58" s="181" t="s">
        <v>470</v>
      </c>
      <c r="C58" s="182" t="s">
        <v>471</v>
      </c>
      <c r="D58" s="24" t="s">
        <v>72</v>
      </c>
      <c r="E58" s="24" t="s">
        <v>472</v>
      </c>
      <c r="F58" s="24" t="s">
        <v>123</v>
      </c>
      <c r="G58" s="24" t="s">
        <v>279</v>
      </c>
      <c r="H58" s="24" t="s">
        <v>280</v>
      </c>
      <c r="I58" s="193">
        <v>300000</v>
      </c>
      <c r="J58" s="193">
        <v>300000</v>
      </c>
      <c r="K58" s="193">
        <v>300000</v>
      </c>
      <c r="L58" s="194"/>
      <c r="M58" s="194"/>
      <c r="N58" s="194"/>
      <c r="O58" s="194"/>
      <c r="P58" s="194"/>
      <c r="Q58" s="194"/>
      <c r="R58" s="194"/>
      <c r="S58" s="193"/>
      <c r="T58" s="193"/>
      <c r="U58" s="193"/>
      <c r="V58" s="194"/>
      <c r="W58" s="194"/>
    </row>
    <row r="59" ht="18.75" customHeight="1" spans="1:23">
      <c r="A59" s="180" t="s">
        <v>377</v>
      </c>
      <c r="B59" s="181" t="s">
        <v>473</v>
      </c>
      <c r="C59" s="182" t="s">
        <v>474</v>
      </c>
      <c r="D59" s="24" t="s">
        <v>72</v>
      </c>
      <c r="E59" s="24" t="s">
        <v>475</v>
      </c>
      <c r="F59" s="24" t="s">
        <v>125</v>
      </c>
      <c r="G59" s="24" t="s">
        <v>277</v>
      </c>
      <c r="H59" s="24" t="s">
        <v>278</v>
      </c>
      <c r="I59" s="193">
        <v>20000</v>
      </c>
      <c r="J59" s="193">
        <v>20000</v>
      </c>
      <c r="K59" s="193">
        <v>20000</v>
      </c>
      <c r="L59" s="194"/>
      <c r="M59" s="194"/>
      <c r="N59" s="194"/>
      <c r="O59" s="194"/>
      <c r="P59" s="194"/>
      <c r="Q59" s="194"/>
      <c r="R59" s="194"/>
      <c r="S59" s="193"/>
      <c r="T59" s="193"/>
      <c r="U59" s="193"/>
      <c r="V59" s="194"/>
      <c r="W59" s="194"/>
    </row>
    <row r="60" ht="18.75" customHeight="1" spans="1:23">
      <c r="A60" s="180" t="s">
        <v>377</v>
      </c>
      <c r="B60" s="181" t="s">
        <v>476</v>
      </c>
      <c r="C60" s="182" t="s">
        <v>477</v>
      </c>
      <c r="D60" s="24" t="s">
        <v>72</v>
      </c>
      <c r="E60" s="24" t="s">
        <v>478</v>
      </c>
      <c r="F60" s="24" t="s">
        <v>182</v>
      </c>
      <c r="G60" s="24" t="s">
        <v>388</v>
      </c>
      <c r="H60" s="24" t="s">
        <v>389</v>
      </c>
      <c r="I60" s="193">
        <v>1780000</v>
      </c>
      <c r="J60" s="193">
        <v>1780000</v>
      </c>
      <c r="K60" s="193">
        <v>1780000</v>
      </c>
      <c r="L60" s="194"/>
      <c r="M60" s="194"/>
      <c r="N60" s="194"/>
      <c r="O60" s="194"/>
      <c r="P60" s="194"/>
      <c r="Q60" s="194"/>
      <c r="R60" s="194"/>
      <c r="S60" s="193"/>
      <c r="T60" s="193"/>
      <c r="U60" s="193"/>
      <c r="V60" s="194"/>
      <c r="W60" s="194"/>
    </row>
    <row r="61" ht="18.75" customHeight="1" spans="1:23">
      <c r="A61" s="180" t="s">
        <v>377</v>
      </c>
      <c r="B61" s="181" t="s">
        <v>479</v>
      </c>
      <c r="C61" s="182" t="s">
        <v>480</v>
      </c>
      <c r="D61" s="24" t="s">
        <v>72</v>
      </c>
      <c r="E61" s="24" t="s">
        <v>366</v>
      </c>
      <c r="F61" s="24" t="s">
        <v>132</v>
      </c>
      <c r="G61" s="24" t="s">
        <v>260</v>
      </c>
      <c r="H61" s="24" t="s">
        <v>261</v>
      </c>
      <c r="I61" s="193">
        <v>40000</v>
      </c>
      <c r="J61" s="193">
        <v>40000</v>
      </c>
      <c r="K61" s="193">
        <v>40000</v>
      </c>
      <c r="L61" s="194"/>
      <c r="M61" s="194"/>
      <c r="N61" s="194"/>
      <c r="O61" s="194"/>
      <c r="P61" s="194"/>
      <c r="Q61" s="194"/>
      <c r="R61" s="194"/>
      <c r="S61" s="193"/>
      <c r="T61" s="193"/>
      <c r="U61" s="193"/>
      <c r="V61" s="194"/>
      <c r="W61" s="194"/>
    </row>
    <row r="62" ht="18.75" customHeight="1" spans="1:23">
      <c r="A62" s="180" t="s">
        <v>377</v>
      </c>
      <c r="B62" s="181" t="s">
        <v>481</v>
      </c>
      <c r="C62" s="182" t="s">
        <v>482</v>
      </c>
      <c r="D62" s="24" t="s">
        <v>72</v>
      </c>
      <c r="E62" s="24" t="s">
        <v>483</v>
      </c>
      <c r="F62" s="24" t="s">
        <v>161</v>
      </c>
      <c r="G62" s="24" t="s">
        <v>381</v>
      </c>
      <c r="H62" s="24" t="s">
        <v>382</v>
      </c>
      <c r="I62" s="193">
        <v>10000</v>
      </c>
      <c r="J62" s="193">
        <v>10000</v>
      </c>
      <c r="K62" s="193">
        <v>10000</v>
      </c>
      <c r="L62" s="194"/>
      <c r="M62" s="194"/>
      <c r="N62" s="194"/>
      <c r="O62" s="194"/>
      <c r="P62" s="194"/>
      <c r="Q62" s="194"/>
      <c r="R62" s="194"/>
      <c r="S62" s="193"/>
      <c r="T62" s="193"/>
      <c r="U62" s="193"/>
      <c r="V62" s="194"/>
      <c r="W62" s="194"/>
    </row>
    <row r="63" ht="18.75" customHeight="1" spans="1:23">
      <c r="A63" s="180" t="s">
        <v>377</v>
      </c>
      <c r="B63" s="181" t="s">
        <v>484</v>
      </c>
      <c r="C63" s="182" t="s">
        <v>485</v>
      </c>
      <c r="D63" s="24" t="s">
        <v>72</v>
      </c>
      <c r="E63" s="24" t="s">
        <v>483</v>
      </c>
      <c r="F63" s="24" t="s">
        <v>161</v>
      </c>
      <c r="G63" s="24" t="s">
        <v>412</v>
      </c>
      <c r="H63" s="24" t="s">
        <v>413</v>
      </c>
      <c r="I63" s="193">
        <v>20000</v>
      </c>
      <c r="J63" s="193">
        <v>20000</v>
      </c>
      <c r="K63" s="193">
        <v>20000</v>
      </c>
      <c r="L63" s="194"/>
      <c r="M63" s="194"/>
      <c r="N63" s="194"/>
      <c r="O63" s="194"/>
      <c r="P63" s="194"/>
      <c r="Q63" s="194"/>
      <c r="R63" s="194"/>
      <c r="S63" s="193"/>
      <c r="T63" s="193"/>
      <c r="U63" s="193"/>
      <c r="V63" s="194"/>
      <c r="W63" s="194"/>
    </row>
    <row r="64" ht="18.75" customHeight="1" spans="1:23">
      <c r="A64" s="180" t="s">
        <v>377</v>
      </c>
      <c r="B64" s="181" t="s">
        <v>486</v>
      </c>
      <c r="C64" s="182" t="s">
        <v>487</v>
      </c>
      <c r="D64" s="24" t="s">
        <v>72</v>
      </c>
      <c r="E64" s="24" t="s">
        <v>488</v>
      </c>
      <c r="F64" s="24" t="s">
        <v>145</v>
      </c>
      <c r="G64" s="24" t="s">
        <v>284</v>
      </c>
      <c r="H64" s="24" t="s">
        <v>285</v>
      </c>
      <c r="I64" s="193">
        <v>24000</v>
      </c>
      <c r="J64" s="193">
        <v>24000</v>
      </c>
      <c r="K64" s="193">
        <v>24000</v>
      </c>
      <c r="L64" s="194"/>
      <c r="M64" s="194"/>
      <c r="N64" s="194"/>
      <c r="O64" s="194"/>
      <c r="P64" s="194"/>
      <c r="Q64" s="194"/>
      <c r="R64" s="194"/>
      <c r="S64" s="193"/>
      <c r="T64" s="193"/>
      <c r="U64" s="193"/>
      <c r="V64" s="194"/>
      <c r="W64" s="194"/>
    </row>
    <row r="65" ht="18.75" customHeight="1" spans="1:23">
      <c r="A65" s="180" t="s">
        <v>377</v>
      </c>
      <c r="B65" s="181" t="s">
        <v>489</v>
      </c>
      <c r="C65" s="182" t="s">
        <v>490</v>
      </c>
      <c r="D65" s="24" t="s">
        <v>72</v>
      </c>
      <c r="E65" s="24" t="s">
        <v>491</v>
      </c>
      <c r="F65" s="24" t="s">
        <v>103</v>
      </c>
      <c r="G65" s="24" t="s">
        <v>277</v>
      </c>
      <c r="H65" s="24" t="s">
        <v>278</v>
      </c>
      <c r="I65" s="193">
        <v>7696</v>
      </c>
      <c r="J65" s="193">
        <v>7696</v>
      </c>
      <c r="K65" s="193">
        <v>7696</v>
      </c>
      <c r="L65" s="194"/>
      <c r="M65" s="194"/>
      <c r="N65" s="194"/>
      <c r="O65" s="194"/>
      <c r="P65" s="194"/>
      <c r="Q65" s="194"/>
      <c r="R65" s="194"/>
      <c r="S65" s="193"/>
      <c r="T65" s="193"/>
      <c r="U65" s="193"/>
      <c r="V65" s="194"/>
      <c r="W65" s="194"/>
    </row>
    <row r="66" ht="18.75" customHeight="1" spans="1:23">
      <c r="A66" s="180" t="s">
        <v>377</v>
      </c>
      <c r="B66" s="181" t="s">
        <v>489</v>
      </c>
      <c r="C66" s="182" t="s">
        <v>490</v>
      </c>
      <c r="D66" s="24" t="s">
        <v>72</v>
      </c>
      <c r="E66" s="24" t="s">
        <v>491</v>
      </c>
      <c r="F66" s="24" t="s">
        <v>103</v>
      </c>
      <c r="G66" s="24" t="s">
        <v>260</v>
      </c>
      <c r="H66" s="24" t="s">
        <v>261</v>
      </c>
      <c r="I66" s="193">
        <v>2304</v>
      </c>
      <c r="J66" s="193">
        <v>2304</v>
      </c>
      <c r="K66" s="193">
        <v>2304</v>
      </c>
      <c r="L66" s="194"/>
      <c r="M66" s="194"/>
      <c r="N66" s="194"/>
      <c r="O66" s="194"/>
      <c r="P66" s="194"/>
      <c r="Q66" s="194"/>
      <c r="R66" s="194"/>
      <c r="S66" s="193"/>
      <c r="T66" s="193"/>
      <c r="U66" s="193"/>
      <c r="V66" s="194"/>
      <c r="W66" s="194"/>
    </row>
    <row r="67" ht="18.75" customHeight="1" spans="1:23">
      <c r="A67" s="180" t="s">
        <v>377</v>
      </c>
      <c r="B67" s="181" t="s">
        <v>492</v>
      </c>
      <c r="C67" s="182" t="s">
        <v>493</v>
      </c>
      <c r="D67" s="24" t="s">
        <v>72</v>
      </c>
      <c r="E67" s="24" t="s">
        <v>494</v>
      </c>
      <c r="F67" s="24" t="s">
        <v>106</v>
      </c>
      <c r="G67" s="24" t="s">
        <v>277</v>
      </c>
      <c r="H67" s="24" t="s">
        <v>278</v>
      </c>
      <c r="I67" s="193">
        <v>5000</v>
      </c>
      <c r="J67" s="193">
        <v>5000</v>
      </c>
      <c r="K67" s="193">
        <v>5000</v>
      </c>
      <c r="L67" s="194"/>
      <c r="M67" s="194"/>
      <c r="N67" s="194"/>
      <c r="O67" s="194"/>
      <c r="P67" s="194"/>
      <c r="Q67" s="194"/>
      <c r="R67" s="194"/>
      <c r="S67" s="193"/>
      <c r="T67" s="193"/>
      <c r="U67" s="193"/>
      <c r="V67" s="194"/>
      <c r="W67" s="194"/>
    </row>
    <row r="68" ht="18.75" customHeight="1" spans="1:23">
      <c r="A68" s="180" t="s">
        <v>377</v>
      </c>
      <c r="B68" s="181" t="s">
        <v>492</v>
      </c>
      <c r="C68" s="182" t="s">
        <v>493</v>
      </c>
      <c r="D68" s="24" t="s">
        <v>72</v>
      </c>
      <c r="E68" s="24" t="s">
        <v>494</v>
      </c>
      <c r="F68" s="24" t="s">
        <v>106</v>
      </c>
      <c r="G68" s="24" t="s">
        <v>260</v>
      </c>
      <c r="H68" s="24" t="s">
        <v>261</v>
      </c>
      <c r="I68" s="193">
        <v>5000</v>
      </c>
      <c r="J68" s="193">
        <v>5000</v>
      </c>
      <c r="K68" s="193">
        <v>5000</v>
      </c>
      <c r="L68" s="194"/>
      <c r="M68" s="194"/>
      <c r="N68" s="194"/>
      <c r="O68" s="194"/>
      <c r="P68" s="194"/>
      <c r="Q68" s="194"/>
      <c r="R68" s="194"/>
      <c r="S68" s="193"/>
      <c r="T68" s="193"/>
      <c r="U68" s="193"/>
      <c r="V68" s="194"/>
      <c r="W68" s="194"/>
    </row>
    <row r="69" ht="18.75" customHeight="1" spans="1:23">
      <c r="A69" s="180" t="s">
        <v>377</v>
      </c>
      <c r="B69" s="181" t="s">
        <v>495</v>
      </c>
      <c r="C69" s="182" t="s">
        <v>496</v>
      </c>
      <c r="D69" s="24" t="s">
        <v>72</v>
      </c>
      <c r="E69" s="24" t="s">
        <v>408</v>
      </c>
      <c r="F69" s="24" t="s">
        <v>106</v>
      </c>
      <c r="G69" s="24" t="s">
        <v>260</v>
      </c>
      <c r="H69" s="24" t="s">
        <v>261</v>
      </c>
      <c r="I69" s="193">
        <v>70000</v>
      </c>
      <c r="J69" s="193">
        <v>70000</v>
      </c>
      <c r="K69" s="193">
        <v>70000</v>
      </c>
      <c r="L69" s="194"/>
      <c r="M69" s="194"/>
      <c r="N69" s="194"/>
      <c r="O69" s="194"/>
      <c r="P69" s="194"/>
      <c r="Q69" s="194"/>
      <c r="R69" s="194"/>
      <c r="S69" s="193"/>
      <c r="T69" s="193"/>
      <c r="U69" s="193"/>
      <c r="V69" s="194"/>
      <c r="W69" s="194"/>
    </row>
    <row r="70" ht="18.75" customHeight="1" spans="1:23">
      <c r="A70" s="180" t="s">
        <v>377</v>
      </c>
      <c r="B70" s="181" t="s">
        <v>497</v>
      </c>
      <c r="C70" s="182" t="s">
        <v>498</v>
      </c>
      <c r="D70" s="24" t="s">
        <v>72</v>
      </c>
      <c r="E70" s="24" t="s">
        <v>365</v>
      </c>
      <c r="F70" s="24" t="s">
        <v>112</v>
      </c>
      <c r="G70" s="24" t="s">
        <v>277</v>
      </c>
      <c r="H70" s="24" t="s">
        <v>278</v>
      </c>
      <c r="I70" s="193">
        <v>20000</v>
      </c>
      <c r="J70" s="193">
        <v>20000</v>
      </c>
      <c r="K70" s="193">
        <v>20000</v>
      </c>
      <c r="L70" s="194"/>
      <c r="M70" s="194"/>
      <c r="N70" s="194"/>
      <c r="O70" s="194"/>
      <c r="P70" s="194"/>
      <c r="Q70" s="194"/>
      <c r="R70" s="194"/>
      <c r="S70" s="193"/>
      <c r="T70" s="193"/>
      <c r="U70" s="193"/>
      <c r="V70" s="194"/>
      <c r="W70" s="194"/>
    </row>
    <row r="71" ht="18.75" customHeight="1" spans="1:23">
      <c r="A71" s="180" t="s">
        <v>377</v>
      </c>
      <c r="B71" s="181" t="s">
        <v>499</v>
      </c>
      <c r="C71" s="182" t="s">
        <v>500</v>
      </c>
      <c r="D71" s="24" t="s">
        <v>72</v>
      </c>
      <c r="E71" s="24" t="s">
        <v>439</v>
      </c>
      <c r="F71" s="24" t="s">
        <v>106</v>
      </c>
      <c r="G71" s="24" t="s">
        <v>388</v>
      </c>
      <c r="H71" s="24" t="s">
        <v>389</v>
      </c>
      <c r="I71" s="193">
        <v>100000</v>
      </c>
      <c r="J71" s="193">
        <v>100000</v>
      </c>
      <c r="K71" s="193">
        <v>100000</v>
      </c>
      <c r="L71" s="194"/>
      <c r="M71" s="194"/>
      <c r="N71" s="194"/>
      <c r="O71" s="194"/>
      <c r="P71" s="194"/>
      <c r="Q71" s="194"/>
      <c r="R71" s="194"/>
      <c r="S71" s="193"/>
      <c r="T71" s="193"/>
      <c r="U71" s="193"/>
      <c r="V71" s="194"/>
      <c r="W71" s="194"/>
    </row>
    <row r="72" ht="18.75" customHeight="1" spans="1:23">
      <c r="A72" s="180" t="s">
        <v>377</v>
      </c>
      <c r="B72" s="181" t="s">
        <v>501</v>
      </c>
      <c r="C72" s="182" t="s">
        <v>502</v>
      </c>
      <c r="D72" s="24" t="s">
        <v>72</v>
      </c>
      <c r="E72" s="24" t="s">
        <v>503</v>
      </c>
      <c r="F72" s="24" t="s">
        <v>118</v>
      </c>
      <c r="G72" s="24" t="s">
        <v>381</v>
      </c>
      <c r="H72" s="24" t="s">
        <v>382</v>
      </c>
      <c r="I72" s="193">
        <v>10000</v>
      </c>
      <c r="J72" s="193">
        <v>10000</v>
      </c>
      <c r="K72" s="193">
        <v>10000</v>
      </c>
      <c r="L72" s="194"/>
      <c r="M72" s="194"/>
      <c r="N72" s="194"/>
      <c r="O72" s="194"/>
      <c r="P72" s="194"/>
      <c r="Q72" s="194"/>
      <c r="R72" s="194"/>
      <c r="S72" s="193"/>
      <c r="T72" s="193"/>
      <c r="U72" s="193"/>
      <c r="V72" s="194"/>
      <c r="W72" s="194"/>
    </row>
    <row r="73" ht="18.75" customHeight="1" spans="1:23">
      <c r="A73" s="180" t="s">
        <v>377</v>
      </c>
      <c r="B73" s="181" t="s">
        <v>501</v>
      </c>
      <c r="C73" s="182" t="s">
        <v>502</v>
      </c>
      <c r="D73" s="24" t="s">
        <v>72</v>
      </c>
      <c r="E73" s="24" t="s">
        <v>503</v>
      </c>
      <c r="F73" s="24" t="s">
        <v>118</v>
      </c>
      <c r="G73" s="24" t="s">
        <v>260</v>
      </c>
      <c r="H73" s="24" t="s">
        <v>261</v>
      </c>
      <c r="I73" s="193">
        <v>20000</v>
      </c>
      <c r="J73" s="193">
        <v>20000</v>
      </c>
      <c r="K73" s="193">
        <v>20000</v>
      </c>
      <c r="L73" s="194"/>
      <c r="M73" s="194"/>
      <c r="N73" s="194"/>
      <c r="O73" s="194"/>
      <c r="P73" s="194"/>
      <c r="Q73" s="194"/>
      <c r="R73" s="194"/>
      <c r="S73" s="193"/>
      <c r="T73" s="193"/>
      <c r="U73" s="193"/>
      <c r="V73" s="194"/>
      <c r="W73" s="194"/>
    </row>
    <row r="74" ht="18.75" customHeight="1" spans="1:23">
      <c r="A74" s="180" t="s">
        <v>377</v>
      </c>
      <c r="B74" s="181" t="s">
        <v>504</v>
      </c>
      <c r="C74" s="182" t="s">
        <v>505</v>
      </c>
      <c r="D74" s="24" t="s">
        <v>72</v>
      </c>
      <c r="E74" s="24" t="s">
        <v>506</v>
      </c>
      <c r="F74" s="24" t="s">
        <v>115</v>
      </c>
      <c r="G74" s="24" t="s">
        <v>260</v>
      </c>
      <c r="H74" s="24" t="s">
        <v>261</v>
      </c>
      <c r="I74" s="193">
        <v>15000</v>
      </c>
      <c r="J74" s="193">
        <v>15000</v>
      </c>
      <c r="K74" s="193">
        <v>15000</v>
      </c>
      <c r="L74" s="194"/>
      <c r="M74" s="194"/>
      <c r="N74" s="194"/>
      <c r="O74" s="194"/>
      <c r="P74" s="194"/>
      <c r="Q74" s="194"/>
      <c r="R74" s="194"/>
      <c r="S74" s="193"/>
      <c r="T74" s="193"/>
      <c r="U74" s="193"/>
      <c r="V74" s="194"/>
      <c r="W74" s="194"/>
    </row>
    <row r="75" ht="18.75" customHeight="1" spans="1:23">
      <c r="A75" s="180" t="s">
        <v>377</v>
      </c>
      <c r="B75" s="181" t="s">
        <v>504</v>
      </c>
      <c r="C75" s="182" t="s">
        <v>505</v>
      </c>
      <c r="D75" s="24" t="s">
        <v>72</v>
      </c>
      <c r="E75" s="24" t="s">
        <v>506</v>
      </c>
      <c r="F75" s="24" t="s">
        <v>115</v>
      </c>
      <c r="G75" s="24" t="s">
        <v>381</v>
      </c>
      <c r="H75" s="24" t="s">
        <v>382</v>
      </c>
      <c r="I75" s="193">
        <v>15000</v>
      </c>
      <c r="J75" s="193">
        <v>15000</v>
      </c>
      <c r="K75" s="193">
        <v>15000</v>
      </c>
      <c r="L75" s="194"/>
      <c r="M75" s="194"/>
      <c r="N75" s="194"/>
      <c r="O75" s="194"/>
      <c r="P75" s="194"/>
      <c r="Q75" s="194"/>
      <c r="R75" s="194"/>
      <c r="S75" s="193"/>
      <c r="T75" s="193"/>
      <c r="U75" s="193"/>
      <c r="V75" s="194"/>
      <c r="W75" s="194"/>
    </row>
    <row r="76" ht="18.75" customHeight="1" spans="1:23">
      <c r="A76" s="180" t="s">
        <v>377</v>
      </c>
      <c r="B76" s="181" t="s">
        <v>507</v>
      </c>
      <c r="C76" s="182" t="s">
        <v>508</v>
      </c>
      <c r="D76" s="24" t="s">
        <v>72</v>
      </c>
      <c r="E76" s="24" t="s">
        <v>408</v>
      </c>
      <c r="F76" s="24" t="s">
        <v>106</v>
      </c>
      <c r="G76" s="24" t="s">
        <v>260</v>
      </c>
      <c r="H76" s="24" t="s">
        <v>261</v>
      </c>
      <c r="I76" s="193">
        <v>8000</v>
      </c>
      <c r="J76" s="193">
        <v>8000</v>
      </c>
      <c r="K76" s="193">
        <v>8000</v>
      </c>
      <c r="L76" s="194"/>
      <c r="M76" s="194"/>
      <c r="N76" s="194"/>
      <c r="O76" s="194"/>
      <c r="P76" s="194"/>
      <c r="Q76" s="194"/>
      <c r="R76" s="194"/>
      <c r="S76" s="193"/>
      <c r="T76" s="193"/>
      <c r="U76" s="193"/>
      <c r="V76" s="194"/>
      <c r="W76" s="194"/>
    </row>
    <row r="77" ht="18.75" customHeight="1" spans="1:23">
      <c r="A77" s="180" t="s">
        <v>377</v>
      </c>
      <c r="B77" s="181" t="s">
        <v>507</v>
      </c>
      <c r="C77" s="182" t="s">
        <v>508</v>
      </c>
      <c r="D77" s="24" t="s">
        <v>72</v>
      </c>
      <c r="E77" s="24" t="s">
        <v>408</v>
      </c>
      <c r="F77" s="24" t="s">
        <v>106</v>
      </c>
      <c r="G77" s="24" t="s">
        <v>381</v>
      </c>
      <c r="H77" s="24" t="s">
        <v>382</v>
      </c>
      <c r="I77" s="193">
        <v>12000</v>
      </c>
      <c r="J77" s="193">
        <v>12000</v>
      </c>
      <c r="K77" s="193">
        <v>12000</v>
      </c>
      <c r="L77" s="194"/>
      <c r="M77" s="194"/>
      <c r="N77" s="194"/>
      <c r="O77" s="194"/>
      <c r="P77" s="194"/>
      <c r="Q77" s="194"/>
      <c r="R77" s="194"/>
      <c r="S77" s="193"/>
      <c r="T77" s="193"/>
      <c r="U77" s="193"/>
      <c r="V77" s="194"/>
      <c r="W77" s="194"/>
    </row>
    <row r="78" ht="18.75" customHeight="1" spans="1:23">
      <c r="A78" s="180" t="s">
        <v>377</v>
      </c>
      <c r="B78" s="181" t="s">
        <v>509</v>
      </c>
      <c r="C78" s="182" t="s">
        <v>510</v>
      </c>
      <c r="D78" s="24" t="s">
        <v>72</v>
      </c>
      <c r="E78" s="24" t="s">
        <v>408</v>
      </c>
      <c r="F78" s="24" t="s">
        <v>106</v>
      </c>
      <c r="G78" s="24" t="s">
        <v>302</v>
      </c>
      <c r="H78" s="24" t="s">
        <v>303</v>
      </c>
      <c r="I78" s="193">
        <v>44240</v>
      </c>
      <c r="J78" s="193">
        <v>44240</v>
      </c>
      <c r="K78" s="193">
        <v>44240</v>
      </c>
      <c r="L78" s="194"/>
      <c r="M78" s="194"/>
      <c r="N78" s="194"/>
      <c r="O78" s="194"/>
      <c r="P78" s="194"/>
      <c r="Q78" s="194"/>
      <c r="R78" s="194"/>
      <c r="S78" s="193"/>
      <c r="T78" s="193"/>
      <c r="U78" s="193"/>
      <c r="V78" s="194"/>
      <c r="W78" s="194"/>
    </row>
    <row r="79" ht="18.75" customHeight="1" spans="1:23">
      <c r="A79" s="180" t="s">
        <v>377</v>
      </c>
      <c r="B79" s="181" t="s">
        <v>509</v>
      </c>
      <c r="C79" s="182" t="s">
        <v>510</v>
      </c>
      <c r="D79" s="24" t="s">
        <v>72</v>
      </c>
      <c r="E79" s="24" t="s">
        <v>408</v>
      </c>
      <c r="F79" s="24" t="s">
        <v>106</v>
      </c>
      <c r="G79" s="24" t="s">
        <v>381</v>
      </c>
      <c r="H79" s="24" t="s">
        <v>382</v>
      </c>
      <c r="I79" s="193">
        <v>1825760</v>
      </c>
      <c r="J79" s="193">
        <v>1825760</v>
      </c>
      <c r="K79" s="193">
        <v>1825760</v>
      </c>
      <c r="L79" s="194"/>
      <c r="M79" s="194"/>
      <c r="N79" s="194"/>
      <c r="O79" s="194"/>
      <c r="P79" s="194"/>
      <c r="Q79" s="194"/>
      <c r="R79" s="194"/>
      <c r="S79" s="193"/>
      <c r="T79" s="193"/>
      <c r="U79" s="193"/>
      <c r="V79" s="194"/>
      <c r="W79" s="194"/>
    </row>
    <row r="80" ht="18.75" customHeight="1" spans="1:23">
      <c r="A80" s="180" t="s">
        <v>377</v>
      </c>
      <c r="B80" s="181" t="s">
        <v>509</v>
      </c>
      <c r="C80" s="182" t="s">
        <v>510</v>
      </c>
      <c r="D80" s="24" t="s">
        <v>72</v>
      </c>
      <c r="E80" s="24" t="s">
        <v>408</v>
      </c>
      <c r="F80" s="24" t="s">
        <v>106</v>
      </c>
      <c r="G80" s="24" t="s">
        <v>279</v>
      </c>
      <c r="H80" s="24" t="s">
        <v>280</v>
      </c>
      <c r="I80" s="193">
        <v>50000</v>
      </c>
      <c r="J80" s="193">
        <v>50000</v>
      </c>
      <c r="K80" s="193">
        <v>50000</v>
      </c>
      <c r="L80" s="194"/>
      <c r="M80" s="194"/>
      <c r="N80" s="194"/>
      <c r="O80" s="194"/>
      <c r="P80" s="194"/>
      <c r="Q80" s="194"/>
      <c r="R80" s="194"/>
      <c r="S80" s="193"/>
      <c r="T80" s="193"/>
      <c r="U80" s="193"/>
      <c r="V80" s="194"/>
      <c r="W80" s="194"/>
    </row>
    <row r="81" ht="18.75" customHeight="1" spans="1:23">
      <c r="A81" s="180" t="s">
        <v>377</v>
      </c>
      <c r="B81" s="181" t="s">
        <v>509</v>
      </c>
      <c r="C81" s="182" t="s">
        <v>510</v>
      </c>
      <c r="D81" s="24" t="s">
        <v>72</v>
      </c>
      <c r="E81" s="24" t="s">
        <v>408</v>
      </c>
      <c r="F81" s="24" t="s">
        <v>106</v>
      </c>
      <c r="G81" s="24" t="s">
        <v>269</v>
      </c>
      <c r="H81" s="24" t="s">
        <v>270</v>
      </c>
      <c r="I81" s="193">
        <v>30000</v>
      </c>
      <c r="J81" s="193">
        <v>30000</v>
      </c>
      <c r="K81" s="193">
        <v>30000</v>
      </c>
      <c r="L81" s="194"/>
      <c r="M81" s="194"/>
      <c r="N81" s="194"/>
      <c r="O81" s="194"/>
      <c r="P81" s="194"/>
      <c r="Q81" s="194"/>
      <c r="R81" s="194"/>
      <c r="S81" s="193"/>
      <c r="T81" s="193"/>
      <c r="U81" s="193"/>
      <c r="V81" s="194"/>
      <c r="W81" s="194"/>
    </row>
    <row r="82" ht="18.75" customHeight="1" spans="1:23">
      <c r="A82" s="180" t="s">
        <v>377</v>
      </c>
      <c r="B82" s="181" t="s">
        <v>509</v>
      </c>
      <c r="C82" s="182" t="s">
        <v>510</v>
      </c>
      <c r="D82" s="24" t="s">
        <v>72</v>
      </c>
      <c r="E82" s="24" t="s">
        <v>408</v>
      </c>
      <c r="F82" s="24" t="s">
        <v>106</v>
      </c>
      <c r="G82" s="24" t="s">
        <v>271</v>
      </c>
      <c r="H82" s="24" t="s">
        <v>272</v>
      </c>
      <c r="I82" s="193">
        <v>50000</v>
      </c>
      <c r="J82" s="193">
        <v>50000</v>
      </c>
      <c r="K82" s="193">
        <v>50000</v>
      </c>
      <c r="L82" s="194"/>
      <c r="M82" s="194"/>
      <c r="N82" s="194"/>
      <c r="O82" s="194"/>
      <c r="P82" s="194"/>
      <c r="Q82" s="194"/>
      <c r="R82" s="194"/>
      <c r="S82" s="193"/>
      <c r="T82" s="193"/>
      <c r="U82" s="193"/>
      <c r="V82" s="194"/>
      <c r="W82" s="194"/>
    </row>
    <row r="83" ht="18.75" customHeight="1" spans="1:23">
      <c r="A83" s="180" t="s">
        <v>377</v>
      </c>
      <c r="B83" s="181" t="s">
        <v>511</v>
      </c>
      <c r="C83" s="182" t="s">
        <v>512</v>
      </c>
      <c r="D83" s="24" t="s">
        <v>72</v>
      </c>
      <c r="E83" s="24" t="s">
        <v>506</v>
      </c>
      <c r="F83" s="24" t="s">
        <v>115</v>
      </c>
      <c r="G83" s="24" t="s">
        <v>260</v>
      </c>
      <c r="H83" s="24" t="s">
        <v>261</v>
      </c>
      <c r="I83" s="193">
        <v>10000</v>
      </c>
      <c r="J83" s="193">
        <v>10000</v>
      </c>
      <c r="K83" s="193">
        <v>10000</v>
      </c>
      <c r="L83" s="194"/>
      <c r="M83" s="194"/>
      <c r="N83" s="194"/>
      <c r="O83" s="194"/>
      <c r="P83" s="194"/>
      <c r="Q83" s="194"/>
      <c r="R83" s="194"/>
      <c r="S83" s="193"/>
      <c r="T83" s="193"/>
      <c r="U83" s="193"/>
      <c r="V83" s="194"/>
      <c r="W83" s="194"/>
    </row>
    <row r="84" ht="18.75" customHeight="1" spans="1:23">
      <c r="A84" s="180" t="s">
        <v>377</v>
      </c>
      <c r="B84" s="181" t="s">
        <v>513</v>
      </c>
      <c r="C84" s="182" t="s">
        <v>514</v>
      </c>
      <c r="D84" s="24" t="s">
        <v>72</v>
      </c>
      <c r="E84" s="24" t="s">
        <v>443</v>
      </c>
      <c r="F84" s="24" t="s">
        <v>134</v>
      </c>
      <c r="G84" s="24" t="s">
        <v>260</v>
      </c>
      <c r="H84" s="24" t="s">
        <v>261</v>
      </c>
      <c r="I84" s="193">
        <v>10000</v>
      </c>
      <c r="J84" s="193">
        <v>10000</v>
      </c>
      <c r="K84" s="193">
        <v>10000</v>
      </c>
      <c r="L84" s="194"/>
      <c r="M84" s="194"/>
      <c r="N84" s="194"/>
      <c r="O84" s="194"/>
      <c r="P84" s="194"/>
      <c r="Q84" s="194"/>
      <c r="R84" s="194"/>
      <c r="S84" s="193"/>
      <c r="T84" s="193"/>
      <c r="U84" s="193"/>
      <c r="V84" s="194"/>
      <c r="W84" s="194"/>
    </row>
    <row r="85" ht="18.75" customHeight="1" spans="1:23">
      <c r="A85" s="180" t="s">
        <v>377</v>
      </c>
      <c r="B85" s="181" t="s">
        <v>515</v>
      </c>
      <c r="C85" s="182" t="s">
        <v>516</v>
      </c>
      <c r="D85" s="24" t="s">
        <v>72</v>
      </c>
      <c r="E85" s="24" t="s">
        <v>439</v>
      </c>
      <c r="F85" s="24" t="s">
        <v>106</v>
      </c>
      <c r="G85" s="24" t="s">
        <v>383</v>
      </c>
      <c r="H85" s="24" t="s">
        <v>384</v>
      </c>
      <c r="I85" s="193">
        <v>8400</v>
      </c>
      <c r="J85" s="193">
        <v>8400</v>
      </c>
      <c r="K85" s="193">
        <v>8400</v>
      </c>
      <c r="L85" s="194"/>
      <c r="M85" s="194"/>
      <c r="N85" s="194"/>
      <c r="O85" s="194"/>
      <c r="P85" s="194"/>
      <c r="Q85" s="194"/>
      <c r="R85" s="194"/>
      <c r="S85" s="193"/>
      <c r="T85" s="193"/>
      <c r="U85" s="193"/>
      <c r="V85" s="194"/>
      <c r="W85" s="194"/>
    </row>
    <row r="86" ht="18.75" customHeight="1" spans="1:23">
      <c r="A86" s="180" t="s">
        <v>377</v>
      </c>
      <c r="B86" s="181" t="s">
        <v>515</v>
      </c>
      <c r="C86" s="182" t="s">
        <v>516</v>
      </c>
      <c r="D86" s="24" t="s">
        <v>72</v>
      </c>
      <c r="E86" s="24" t="s">
        <v>439</v>
      </c>
      <c r="F86" s="24" t="s">
        <v>106</v>
      </c>
      <c r="G86" s="24" t="s">
        <v>260</v>
      </c>
      <c r="H86" s="24" t="s">
        <v>261</v>
      </c>
      <c r="I86" s="193">
        <v>1600</v>
      </c>
      <c r="J86" s="193">
        <v>1600</v>
      </c>
      <c r="K86" s="193">
        <v>1600</v>
      </c>
      <c r="L86" s="194"/>
      <c r="M86" s="194"/>
      <c r="N86" s="194"/>
      <c r="O86" s="194"/>
      <c r="P86" s="194"/>
      <c r="Q86" s="194"/>
      <c r="R86" s="194"/>
      <c r="S86" s="193"/>
      <c r="T86" s="193"/>
      <c r="U86" s="193"/>
      <c r="V86" s="194"/>
      <c r="W86" s="194"/>
    </row>
    <row r="87" ht="18.75" customHeight="1" spans="1:23">
      <c r="A87" s="180" t="s">
        <v>377</v>
      </c>
      <c r="B87" s="181" t="s">
        <v>517</v>
      </c>
      <c r="C87" s="182" t="s">
        <v>518</v>
      </c>
      <c r="D87" s="24" t="s">
        <v>72</v>
      </c>
      <c r="E87" s="24" t="s">
        <v>408</v>
      </c>
      <c r="F87" s="24" t="s">
        <v>106</v>
      </c>
      <c r="G87" s="24" t="s">
        <v>277</v>
      </c>
      <c r="H87" s="24" t="s">
        <v>278</v>
      </c>
      <c r="I87" s="193">
        <v>20000</v>
      </c>
      <c r="J87" s="193">
        <v>20000</v>
      </c>
      <c r="K87" s="193">
        <v>20000</v>
      </c>
      <c r="L87" s="194"/>
      <c r="M87" s="194"/>
      <c r="N87" s="194"/>
      <c r="O87" s="194"/>
      <c r="P87" s="194"/>
      <c r="Q87" s="194"/>
      <c r="R87" s="194"/>
      <c r="S87" s="193"/>
      <c r="T87" s="193"/>
      <c r="U87" s="193"/>
      <c r="V87" s="194"/>
      <c r="W87" s="194"/>
    </row>
    <row r="88" ht="18.75" customHeight="1" spans="1:23">
      <c r="A88" s="180" t="s">
        <v>377</v>
      </c>
      <c r="B88" s="181" t="s">
        <v>519</v>
      </c>
      <c r="C88" s="182" t="s">
        <v>520</v>
      </c>
      <c r="D88" s="24" t="s">
        <v>72</v>
      </c>
      <c r="E88" s="24" t="s">
        <v>422</v>
      </c>
      <c r="F88" s="24" t="s">
        <v>179</v>
      </c>
      <c r="G88" s="24" t="s">
        <v>381</v>
      </c>
      <c r="H88" s="24" t="s">
        <v>382</v>
      </c>
      <c r="I88" s="193">
        <v>115000</v>
      </c>
      <c r="J88" s="193">
        <v>115000</v>
      </c>
      <c r="K88" s="193">
        <v>115000</v>
      </c>
      <c r="L88" s="194"/>
      <c r="M88" s="194"/>
      <c r="N88" s="194"/>
      <c r="O88" s="194"/>
      <c r="P88" s="194"/>
      <c r="Q88" s="194"/>
      <c r="R88" s="194"/>
      <c r="S88" s="193"/>
      <c r="T88" s="193"/>
      <c r="U88" s="193"/>
      <c r="V88" s="194"/>
      <c r="W88" s="194"/>
    </row>
    <row r="89" ht="18.75" customHeight="1" spans="1:23">
      <c r="A89" s="180" t="s">
        <v>377</v>
      </c>
      <c r="B89" s="181" t="s">
        <v>521</v>
      </c>
      <c r="C89" s="182" t="s">
        <v>522</v>
      </c>
      <c r="D89" s="24" t="s">
        <v>72</v>
      </c>
      <c r="E89" s="24" t="s">
        <v>523</v>
      </c>
      <c r="F89" s="24" t="s">
        <v>169</v>
      </c>
      <c r="G89" s="24" t="s">
        <v>381</v>
      </c>
      <c r="H89" s="24" t="s">
        <v>382</v>
      </c>
      <c r="I89" s="193">
        <v>250000</v>
      </c>
      <c r="J89" s="193">
        <v>250000</v>
      </c>
      <c r="K89" s="193">
        <v>250000</v>
      </c>
      <c r="L89" s="194"/>
      <c r="M89" s="194"/>
      <c r="N89" s="194"/>
      <c r="O89" s="194"/>
      <c r="P89" s="194"/>
      <c r="Q89" s="194"/>
      <c r="R89" s="194"/>
      <c r="S89" s="193"/>
      <c r="T89" s="193"/>
      <c r="U89" s="193"/>
      <c r="V89" s="194"/>
      <c r="W89" s="194"/>
    </row>
    <row r="90" ht="18.75" customHeight="1" spans="1:23">
      <c r="A90" s="180" t="s">
        <v>377</v>
      </c>
      <c r="B90" s="181" t="s">
        <v>524</v>
      </c>
      <c r="C90" s="182" t="s">
        <v>525</v>
      </c>
      <c r="D90" s="24" t="s">
        <v>72</v>
      </c>
      <c r="E90" s="24" t="s">
        <v>523</v>
      </c>
      <c r="F90" s="24" t="s">
        <v>169</v>
      </c>
      <c r="G90" s="24" t="s">
        <v>381</v>
      </c>
      <c r="H90" s="24" t="s">
        <v>382</v>
      </c>
      <c r="I90" s="193">
        <v>92886</v>
      </c>
      <c r="J90" s="193">
        <v>92886</v>
      </c>
      <c r="K90" s="193">
        <v>92886</v>
      </c>
      <c r="L90" s="194"/>
      <c r="M90" s="194"/>
      <c r="N90" s="194"/>
      <c r="O90" s="194"/>
      <c r="P90" s="194"/>
      <c r="Q90" s="194"/>
      <c r="R90" s="194"/>
      <c r="S90" s="193"/>
      <c r="T90" s="193"/>
      <c r="U90" s="193"/>
      <c r="V90" s="194"/>
      <c r="W90" s="194"/>
    </row>
    <row r="91" ht="18.75" customHeight="1" spans="1:23">
      <c r="A91" s="180" t="s">
        <v>377</v>
      </c>
      <c r="B91" s="181" t="s">
        <v>526</v>
      </c>
      <c r="C91" s="182" t="s">
        <v>527</v>
      </c>
      <c r="D91" s="24" t="s">
        <v>72</v>
      </c>
      <c r="E91" s="24" t="s">
        <v>422</v>
      </c>
      <c r="F91" s="24" t="s">
        <v>179</v>
      </c>
      <c r="G91" s="24" t="s">
        <v>381</v>
      </c>
      <c r="H91" s="24" t="s">
        <v>382</v>
      </c>
      <c r="I91" s="193">
        <v>144000</v>
      </c>
      <c r="J91" s="193">
        <v>144000</v>
      </c>
      <c r="K91" s="193">
        <v>144000</v>
      </c>
      <c r="L91" s="194"/>
      <c r="M91" s="194"/>
      <c r="N91" s="194"/>
      <c r="O91" s="194"/>
      <c r="P91" s="194"/>
      <c r="Q91" s="194"/>
      <c r="R91" s="194"/>
      <c r="S91" s="193"/>
      <c r="T91" s="193"/>
      <c r="U91" s="193"/>
      <c r="V91" s="194"/>
      <c r="W91" s="194"/>
    </row>
    <row r="92" ht="18.75" customHeight="1" spans="1:23">
      <c r="A92" s="180" t="s">
        <v>377</v>
      </c>
      <c r="B92" s="181" t="s">
        <v>528</v>
      </c>
      <c r="C92" s="182" t="s">
        <v>529</v>
      </c>
      <c r="D92" s="24" t="s">
        <v>72</v>
      </c>
      <c r="E92" s="24" t="s">
        <v>530</v>
      </c>
      <c r="F92" s="24" t="s">
        <v>188</v>
      </c>
      <c r="G92" s="24" t="s">
        <v>381</v>
      </c>
      <c r="H92" s="24" t="s">
        <v>382</v>
      </c>
      <c r="I92" s="193">
        <v>290400</v>
      </c>
      <c r="J92" s="193">
        <v>290400</v>
      </c>
      <c r="K92" s="193">
        <v>290400</v>
      </c>
      <c r="L92" s="194"/>
      <c r="M92" s="194"/>
      <c r="N92" s="194"/>
      <c r="O92" s="194"/>
      <c r="P92" s="194"/>
      <c r="Q92" s="194"/>
      <c r="R92" s="194"/>
      <c r="S92" s="193"/>
      <c r="T92" s="193"/>
      <c r="U92" s="193"/>
      <c r="V92" s="194"/>
      <c r="W92" s="194"/>
    </row>
    <row r="93" ht="18.75" customHeight="1" spans="1:23">
      <c r="A93" s="180" t="s">
        <v>440</v>
      </c>
      <c r="B93" s="181" t="s">
        <v>531</v>
      </c>
      <c r="C93" s="182" t="s">
        <v>532</v>
      </c>
      <c r="D93" s="24" t="s">
        <v>72</v>
      </c>
      <c r="E93" s="24" t="s">
        <v>326</v>
      </c>
      <c r="F93" s="24" t="s">
        <v>177</v>
      </c>
      <c r="G93" s="24" t="s">
        <v>260</v>
      </c>
      <c r="H93" s="24" t="s">
        <v>261</v>
      </c>
      <c r="I93" s="193">
        <v>10000</v>
      </c>
      <c r="J93" s="193">
        <v>10000</v>
      </c>
      <c r="K93" s="193">
        <v>10000</v>
      </c>
      <c r="L93" s="194"/>
      <c r="M93" s="194"/>
      <c r="N93" s="194"/>
      <c r="O93" s="194"/>
      <c r="P93" s="194"/>
      <c r="Q93" s="194"/>
      <c r="R93" s="194"/>
      <c r="S93" s="193"/>
      <c r="T93" s="193"/>
      <c r="U93" s="193"/>
      <c r="V93" s="194"/>
      <c r="W93" s="194"/>
    </row>
    <row r="94" ht="18.75" customHeight="1" spans="1:23">
      <c r="A94" s="180" t="s">
        <v>377</v>
      </c>
      <c r="B94" s="181" t="s">
        <v>533</v>
      </c>
      <c r="C94" s="182" t="s">
        <v>534</v>
      </c>
      <c r="D94" s="24" t="s">
        <v>72</v>
      </c>
      <c r="E94" s="24" t="s">
        <v>380</v>
      </c>
      <c r="F94" s="24" t="s">
        <v>101</v>
      </c>
      <c r="G94" s="24" t="s">
        <v>381</v>
      </c>
      <c r="H94" s="24" t="s">
        <v>382</v>
      </c>
      <c r="I94" s="193">
        <v>350000</v>
      </c>
      <c r="J94" s="193">
        <v>350000</v>
      </c>
      <c r="K94" s="193">
        <v>350000</v>
      </c>
      <c r="L94" s="194"/>
      <c r="M94" s="194"/>
      <c r="N94" s="194"/>
      <c r="O94" s="194"/>
      <c r="P94" s="194"/>
      <c r="Q94" s="194"/>
      <c r="R94" s="194"/>
      <c r="S94" s="193"/>
      <c r="T94" s="193"/>
      <c r="U94" s="193"/>
      <c r="V94" s="194"/>
      <c r="W94" s="194"/>
    </row>
    <row r="95" ht="18.75" customHeight="1" spans="1:23">
      <c r="A95" s="180" t="s">
        <v>377</v>
      </c>
      <c r="B95" s="181" t="s">
        <v>535</v>
      </c>
      <c r="C95" s="182" t="s">
        <v>536</v>
      </c>
      <c r="D95" s="24" t="s">
        <v>72</v>
      </c>
      <c r="E95" s="24" t="s">
        <v>380</v>
      </c>
      <c r="F95" s="24" t="s">
        <v>101</v>
      </c>
      <c r="G95" s="24" t="s">
        <v>381</v>
      </c>
      <c r="H95" s="24" t="s">
        <v>382</v>
      </c>
      <c r="I95" s="193">
        <v>400000</v>
      </c>
      <c r="J95" s="193">
        <v>400000</v>
      </c>
      <c r="K95" s="193">
        <v>400000</v>
      </c>
      <c r="L95" s="194"/>
      <c r="M95" s="194"/>
      <c r="N95" s="194"/>
      <c r="O95" s="194"/>
      <c r="P95" s="194"/>
      <c r="Q95" s="194"/>
      <c r="R95" s="194"/>
      <c r="S95" s="193"/>
      <c r="T95" s="193"/>
      <c r="U95" s="193"/>
      <c r="V95" s="194"/>
      <c r="W95" s="194"/>
    </row>
    <row r="96" ht="18.75" customHeight="1" spans="1:23">
      <c r="A96" s="180" t="s">
        <v>390</v>
      </c>
      <c r="B96" s="181" t="s">
        <v>537</v>
      </c>
      <c r="C96" s="182" t="s">
        <v>538</v>
      </c>
      <c r="D96" s="24" t="s">
        <v>72</v>
      </c>
      <c r="E96" s="24" t="s">
        <v>539</v>
      </c>
      <c r="F96" s="24" t="s">
        <v>150</v>
      </c>
      <c r="G96" s="24" t="s">
        <v>468</v>
      </c>
      <c r="H96" s="24" t="s">
        <v>469</v>
      </c>
      <c r="I96" s="193">
        <v>30000</v>
      </c>
      <c r="J96" s="193">
        <v>30000</v>
      </c>
      <c r="K96" s="193">
        <v>30000</v>
      </c>
      <c r="L96" s="194"/>
      <c r="M96" s="194"/>
      <c r="N96" s="194"/>
      <c r="O96" s="194"/>
      <c r="P96" s="194"/>
      <c r="Q96" s="194"/>
      <c r="R96" s="194"/>
      <c r="S96" s="193"/>
      <c r="T96" s="193"/>
      <c r="U96" s="193"/>
      <c r="V96" s="194"/>
      <c r="W96" s="194"/>
    </row>
    <row r="97" ht="18.75" customHeight="1" spans="1:23">
      <c r="A97" s="180" t="s">
        <v>377</v>
      </c>
      <c r="B97" s="181" t="s">
        <v>540</v>
      </c>
      <c r="C97" s="182" t="s">
        <v>541</v>
      </c>
      <c r="D97" s="24" t="s">
        <v>72</v>
      </c>
      <c r="E97" s="24" t="s">
        <v>542</v>
      </c>
      <c r="F97" s="24" t="s">
        <v>120</v>
      </c>
      <c r="G97" s="24" t="s">
        <v>284</v>
      </c>
      <c r="H97" s="24" t="s">
        <v>285</v>
      </c>
      <c r="I97" s="193"/>
      <c r="J97" s="193"/>
      <c r="K97" s="193"/>
      <c r="L97" s="194"/>
      <c r="M97" s="194"/>
      <c r="N97" s="194"/>
      <c r="O97" s="194"/>
      <c r="P97" s="194"/>
      <c r="Q97" s="194"/>
      <c r="R97" s="193">
        <v>3000</v>
      </c>
      <c r="S97" s="193"/>
      <c r="T97" s="193"/>
      <c r="U97" s="193">
        <v>3000</v>
      </c>
      <c r="V97" s="194"/>
      <c r="W97" s="194"/>
    </row>
    <row r="98" ht="18.75" customHeight="1" spans="1:23">
      <c r="A98" s="180" t="s">
        <v>377</v>
      </c>
      <c r="B98" s="181" t="s">
        <v>543</v>
      </c>
      <c r="C98" s="182" t="s">
        <v>544</v>
      </c>
      <c r="D98" s="24" t="s">
        <v>72</v>
      </c>
      <c r="E98" s="24" t="s">
        <v>366</v>
      </c>
      <c r="F98" s="24" t="s">
        <v>132</v>
      </c>
      <c r="G98" s="24" t="s">
        <v>284</v>
      </c>
      <c r="H98" s="24" t="s">
        <v>285</v>
      </c>
      <c r="I98" s="193"/>
      <c r="J98" s="193"/>
      <c r="K98" s="193"/>
      <c r="L98" s="194"/>
      <c r="M98" s="194"/>
      <c r="N98" s="194"/>
      <c r="O98" s="194"/>
      <c r="P98" s="194"/>
      <c r="Q98" s="194"/>
      <c r="R98" s="193">
        <v>10000</v>
      </c>
      <c r="S98" s="193"/>
      <c r="T98" s="193"/>
      <c r="U98" s="193">
        <v>10000</v>
      </c>
      <c r="V98" s="194"/>
      <c r="W98" s="194"/>
    </row>
    <row r="99" ht="18.75" customHeight="1" spans="1:23">
      <c r="A99" s="180" t="s">
        <v>377</v>
      </c>
      <c r="B99" s="181" t="s">
        <v>545</v>
      </c>
      <c r="C99" s="182" t="s">
        <v>546</v>
      </c>
      <c r="D99" s="24" t="s">
        <v>72</v>
      </c>
      <c r="E99" s="24" t="s">
        <v>547</v>
      </c>
      <c r="F99" s="24" t="s">
        <v>107</v>
      </c>
      <c r="G99" s="24" t="s">
        <v>284</v>
      </c>
      <c r="H99" s="24" t="s">
        <v>285</v>
      </c>
      <c r="I99" s="193"/>
      <c r="J99" s="193"/>
      <c r="K99" s="193"/>
      <c r="L99" s="194"/>
      <c r="M99" s="194"/>
      <c r="N99" s="194"/>
      <c r="O99" s="194"/>
      <c r="P99" s="194"/>
      <c r="Q99" s="194"/>
      <c r="R99" s="193">
        <v>954282</v>
      </c>
      <c r="S99" s="193"/>
      <c r="T99" s="193"/>
      <c r="U99" s="193">
        <v>954282</v>
      </c>
      <c r="V99" s="194"/>
      <c r="W99" s="194"/>
    </row>
    <row r="100" ht="18.75" customHeight="1" spans="1:23">
      <c r="A100" s="180" t="s">
        <v>377</v>
      </c>
      <c r="B100" s="181" t="s">
        <v>548</v>
      </c>
      <c r="C100" s="182" t="s">
        <v>549</v>
      </c>
      <c r="D100" s="24" t="s">
        <v>72</v>
      </c>
      <c r="E100" s="24" t="s">
        <v>419</v>
      </c>
      <c r="F100" s="24" t="s">
        <v>173</v>
      </c>
      <c r="G100" s="24" t="s">
        <v>388</v>
      </c>
      <c r="H100" s="24" t="s">
        <v>389</v>
      </c>
      <c r="I100" s="193">
        <v>320000</v>
      </c>
      <c r="J100" s="193">
        <v>320000</v>
      </c>
      <c r="K100" s="193">
        <v>320000</v>
      </c>
      <c r="L100" s="194"/>
      <c r="M100" s="194"/>
      <c r="N100" s="194"/>
      <c r="O100" s="194"/>
      <c r="P100" s="194"/>
      <c r="Q100" s="194"/>
      <c r="R100" s="194"/>
      <c r="S100" s="193"/>
      <c r="T100" s="193"/>
      <c r="U100" s="193"/>
      <c r="V100" s="194"/>
      <c r="W100" s="194"/>
    </row>
    <row r="101" ht="18.75" customHeight="1" spans="1:23">
      <c r="A101" s="180" t="s">
        <v>377</v>
      </c>
      <c r="B101" s="181" t="s">
        <v>550</v>
      </c>
      <c r="C101" s="182" t="s">
        <v>551</v>
      </c>
      <c r="D101" s="24" t="s">
        <v>72</v>
      </c>
      <c r="E101" s="24" t="s">
        <v>365</v>
      </c>
      <c r="F101" s="24" t="s">
        <v>112</v>
      </c>
      <c r="G101" s="24" t="s">
        <v>277</v>
      </c>
      <c r="H101" s="24" t="s">
        <v>278</v>
      </c>
      <c r="I101" s="193">
        <v>10000</v>
      </c>
      <c r="J101" s="193">
        <v>10000</v>
      </c>
      <c r="K101" s="193">
        <v>10000</v>
      </c>
      <c r="L101" s="194"/>
      <c r="M101" s="194"/>
      <c r="N101" s="194"/>
      <c r="O101" s="194"/>
      <c r="P101" s="194"/>
      <c r="Q101" s="194"/>
      <c r="R101" s="194"/>
      <c r="S101" s="193"/>
      <c r="T101" s="193"/>
      <c r="U101" s="193"/>
      <c r="V101" s="194"/>
      <c r="W101" s="194"/>
    </row>
    <row r="102" ht="18.75" customHeight="1" spans="1:23">
      <c r="A102" s="180" t="s">
        <v>377</v>
      </c>
      <c r="B102" s="181" t="s">
        <v>552</v>
      </c>
      <c r="C102" s="182" t="s">
        <v>553</v>
      </c>
      <c r="D102" s="24" t="s">
        <v>72</v>
      </c>
      <c r="E102" s="24" t="s">
        <v>478</v>
      </c>
      <c r="F102" s="24" t="s">
        <v>182</v>
      </c>
      <c r="G102" s="24" t="s">
        <v>388</v>
      </c>
      <c r="H102" s="24" t="s">
        <v>389</v>
      </c>
      <c r="I102" s="193">
        <v>160000</v>
      </c>
      <c r="J102" s="193">
        <v>160000</v>
      </c>
      <c r="K102" s="193">
        <v>160000</v>
      </c>
      <c r="L102" s="194"/>
      <c r="M102" s="194"/>
      <c r="N102" s="194"/>
      <c r="O102" s="194"/>
      <c r="P102" s="194"/>
      <c r="Q102" s="194"/>
      <c r="R102" s="194"/>
      <c r="S102" s="193"/>
      <c r="T102" s="193"/>
      <c r="U102" s="193"/>
      <c r="V102" s="194"/>
      <c r="W102" s="194"/>
    </row>
    <row r="103" ht="18.75" customHeight="1" spans="1:23">
      <c r="A103" s="180" t="s">
        <v>377</v>
      </c>
      <c r="B103" s="181" t="s">
        <v>554</v>
      </c>
      <c r="C103" s="182" t="s">
        <v>555</v>
      </c>
      <c r="D103" s="24" t="s">
        <v>72</v>
      </c>
      <c r="E103" s="24" t="s">
        <v>556</v>
      </c>
      <c r="F103" s="24" t="s">
        <v>143</v>
      </c>
      <c r="G103" s="24" t="s">
        <v>284</v>
      </c>
      <c r="H103" s="24" t="s">
        <v>285</v>
      </c>
      <c r="I103" s="193">
        <v>8134</v>
      </c>
      <c r="J103" s="193">
        <v>8134</v>
      </c>
      <c r="K103" s="193">
        <v>8134</v>
      </c>
      <c r="L103" s="194"/>
      <c r="M103" s="194"/>
      <c r="N103" s="194"/>
      <c r="O103" s="194"/>
      <c r="P103" s="194"/>
      <c r="Q103" s="194"/>
      <c r="R103" s="194"/>
      <c r="S103" s="193"/>
      <c r="T103" s="193"/>
      <c r="U103" s="193"/>
      <c r="V103" s="194"/>
      <c r="W103" s="194"/>
    </row>
    <row r="104" ht="18.75" customHeight="1" spans="1:23">
      <c r="A104" s="196" t="s">
        <v>192</v>
      </c>
      <c r="B104" s="116"/>
      <c r="C104" s="197"/>
      <c r="D104" s="116"/>
      <c r="E104" s="116"/>
      <c r="F104" s="116"/>
      <c r="G104" s="116"/>
      <c r="H104" s="198"/>
      <c r="I104" s="194">
        <v>13689000</v>
      </c>
      <c r="J104" s="194">
        <v>13689000</v>
      </c>
      <c r="K104" s="194">
        <v>13689000</v>
      </c>
      <c r="L104" s="194"/>
      <c r="M104" s="194"/>
      <c r="N104" s="194"/>
      <c r="O104" s="194"/>
      <c r="P104" s="194"/>
      <c r="Q104" s="194"/>
      <c r="R104" s="194">
        <f t="shared" ref="R104:U104" si="0">SUM(R97:R99)</f>
        <v>967282</v>
      </c>
      <c r="S104" s="194">
        <f t="shared" si="0"/>
        <v>0</v>
      </c>
      <c r="T104" s="194">
        <f t="shared" si="0"/>
        <v>0</v>
      </c>
      <c r="U104" s="194">
        <f t="shared" si="0"/>
        <v>967282</v>
      </c>
      <c r="V104" s="194"/>
      <c r="W104" s="194"/>
    </row>
  </sheetData>
  <mergeCells count="28">
    <mergeCell ref="A3:W3"/>
    <mergeCell ref="A4:H4"/>
    <mergeCell ref="J5:M5"/>
    <mergeCell ref="N5:P5"/>
    <mergeCell ref="R5:W5"/>
    <mergeCell ref="A104:H10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ignoredErrors>
    <ignoredError sqref="B10:B103 E10:E103 G10:G103"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36"/>
  <sheetViews>
    <sheetView showZeros="0" workbookViewId="0">
      <pane ySplit="1" topLeftCell="A530" activePane="bottomLeft" state="frozen"/>
      <selection/>
      <selection pane="bottomLeft" activeCell="G534" sqref="G53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62" customWidth="1"/>
    <col min="11" max="16384" width="9.14166666666667" style="1"/>
  </cols>
  <sheetData>
    <row r="1" customHeight="1" spans="1:10">
      <c r="A1" s="2"/>
      <c r="B1" s="2"/>
      <c r="C1" s="2"/>
      <c r="D1" s="2"/>
      <c r="E1" s="2"/>
      <c r="F1" s="2"/>
      <c r="G1" s="2"/>
      <c r="H1" s="2"/>
      <c r="I1" s="2"/>
      <c r="J1" s="170"/>
    </row>
    <row r="2" ht="18" customHeight="1" spans="10:10">
      <c r="J2" s="65" t="s">
        <v>557</v>
      </c>
    </row>
    <row r="3" ht="39.75" customHeight="1" spans="1:10">
      <c r="A3" s="66" t="str">
        <f>"2025"&amp;"年部门项目支出绩效目标表"</f>
        <v>2025年部门项目支出绩效目标表</v>
      </c>
      <c r="B3" s="5"/>
      <c r="C3" s="5"/>
      <c r="D3" s="5"/>
      <c r="E3" s="5"/>
      <c r="F3" s="67"/>
      <c r="G3" s="5"/>
      <c r="H3" s="67"/>
      <c r="I3" s="67"/>
      <c r="J3" s="171"/>
    </row>
    <row r="4" ht="17.25" customHeight="1" spans="1:1">
      <c r="A4" s="6" t="s">
        <v>54</v>
      </c>
    </row>
    <row r="5" ht="44.25" customHeight="1" spans="1:10">
      <c r="A5" s="68" t="s">
        <v>242</v>
      </c>
      <c r="B5" s="68" t="s">
        <v>558</v>
      </c>
      <c r="C5" s="68" t="s">
        <v>559</v>
      </c>
      <c r="D5" s="68" t="s">
        <v>560</v>
      </c>
      <c r="E5" s="68" t="s">
        <v>561</v>
      </c>
      <c r="F5" s="69" t="s">
        <v>562</v>
      </c>
      <c r="G5" s="68" t="s">
        <v>563</v>
      </c>
      <c r="H5" s="69" t="s">
        <v>564</v>
      </c>
      <c r="I5" s="69" t="s">
        <v>565</v>
      </c>
      <c r="J5" s="68" t="s">
        <v>566</v>
      </c>
    </row>
    <row r="6" ht="18.75" customHeight="1" spans="1:10">
      <c r="A6" s="163">
        <v>1</v>
      </c>
      <c r="B6" s="163">
        <v>2</v>
      </c>
      <c r="C6" s="163">
        <v>3</v>
      </c>
      <c r="D6" s="163">
        <v>4</v>
      </c>
      <c r="E6" s="163">
        <v>5</v>
      </c>
      <c r="F6" s="40">
        <v>6</v>
      </c>
      <c r="G6" s="163">
        <v>7</v>
      </c>
      <c r="H6" s="40">
        <v>8</v>
      </c>
      <c r="I6" s="40">
        <v>9</v>
      </c>
      <c r="J6" s="163">
        <v>10</v>
      </c>
    </row>
    <row r="7" ht="42" customHeight="1" spans="1:10">
      <c r="A7" s="164" t="s">
        <v>72</v>
      </c>
      <c r="B7" s="165"/>
      <c r="C7" s="165"/>
      <c r="D7" s="165"/>
      <c r="E7" s="166"/>
      <c r="F7" s="167"/>
      <c r="G7" s="166"/>
      <c r="H7" s="167"/>
      <c r="I7" s="167"/>
      <c r="J7" s="166"/>
    </row>
    <row r="8" ht="70" customHeight="1" spans="1:10">
      <c r="A8" s="168" t="s">
        <v>438</v>
      </c>
      <c r="B8" s="169" t="s">
        <v>567</v>
      </c>
      <c r="C8" s="169" t="s">
        <v>568</v>
      </c>
      <c r="D8" s="169" t="s">
        <v>569</v>
      </c>
      <c r="E8" s="169" t="s">
        <v>570</v>
      </c>
      <c r="F8" s="169" t="s">
        <v>571</v>
      </c>
      <c r="G8" s="169" t="s">
        <v>572</v>
      </c>
      <c r="H8" s="169" t="s">
        <v>573</v>
      </c>
      <c r="I8" s="169" t="s">
        <v>574</v>
      </c>
      <c r="J8" s="172" t="s">
        <v>575</v>
      </c>
    </row>
    <row r="9" ht="70" customHeight="1" spans="1:10">
      <c r="A9" s="168"/>
      <c r="B9" s="169"/>
      <c r="C9" s="169" t="s">
        <v>568</v>
      </c>
      <c r="D9" s="169" t="s">
        <v>576</v>
      </c>
      <c r="E9" s="169" t="s">
        <v>577</v>
      </c>
      <c r="F9" s="169" t="s">
        <v>571</v>
      </c>
      <c r="G9" s="169" t="s">
        <v>578</v>
      </c>
      <c r="H9" s="169" t="s">
        <v>579</v>
      </c>
      <c r="I9" s="169" t="s">
        <v>574</v>
      </c>
      <c r="J9" s="172" t="s">
        <v>580</v>
      </c>
    </row>
    <row r="10" ht="70" customHeight="1" spans="1:10">
      <c r="A10" s="168"/>
      <c r="B10" s="169"/>
      <c r="C10" s="169" t="s">
        <v>568</v>
      </c>
      <c r="D10" s="169" t="s">
        <v>581</v>
      </c>
      <c r="E10" s="169" t="s">
        <v>582</v>
      </c>
      <c r="F10" s="169" t="s">
        <v>571</v>
      </c>
      <c r="G10" s="169" t="s">
        <v>583</v>
      </c>
      <c r="H10" s="169" t="s">
        <v>584</v>
      </c>
      <c r="I10" s="169" t="s">
        <v>585</v>
      </c>
      <c r="J10" s="172" t="s">
        <v>586</v>
      </c>
    </row>
    <row r="11" ht="70" customHeight="1" spans="1:10">
      <c r="A11" s="168"/>
      <c r="B11" s="169"/>
      <c r="C11" s="169" t="s">
        <v>568</v>
      </c>
      <c r="D11" s="169" t="s">
        <v>587</v>
      </c>
      <c r="E11" s="169" t="s">
        <v>588</v>
      </c>
      <c r="F11" s="169" t="s">
        <v>571</v>
      </c>
      <c r="G11" s="169" t="s">
        <v>589</v>
      </c>
      <c r="H11" s="169" t="s">
        <v>590</v>
      </c>
      <c r="I11" s="169" t="s">
        <v>574</v>
      </c>
      <c r="J11" s="172" t="s">
        <v>591</v>
      </c>
    </row>
    <row r="12" ht="70" customHeight="1" spans="1:10">
      <c r="A12" s="168"/>
      <c r="B12" s="169"/>
      <c r="C12" s="169" t="s">
        <v>592</v>
      </c>
      <c r="D12" s="169" t="s">
        <v>593</v>
      </c>
      <c r="E12" s="169" t="s">
        <v>594</v>
      </c>
      <c r="F12" s="169" t="s">
        <v>571</v>
      </c>
      <c r="G12" s="169" t="s">
        <v>595</v>
      </c>
      <c r="H12" s="169" t="s">
        <v>596</v>
      </c>
      <c r="I12" s="169" t="s">
        <v>585</v>
      </c>
      <c r="J12" s="172" t="s">
        <v>597</v>
      </c>
    </row>
    <row r="13" ht="70" customHeight="1" spans="1:10">
      <c r="A13" s="168"/>
      <c r="B13" s="169"/>
      <c r="C13" s="169" t="s">
        <v>598</v>
      </c>
      <c r="D13" s="169" t="s">
        <v>599</v>
      </c>
      <c r="E13" s="169" t="s">
        <v>600</v>
      </c>
      <c r="F13" s="169" t="s">
        <v>571</v>
      </c>
      <c r="G13" s="169" t="s">
        <v>601</v>
      </c>
      <c r="H13" s="169" t="s">
        <v>579</v>
      </c>
      <c r="I13" s="169" t="s">
        <v>585</v>
      </c>
      <c r="J13" s="172" t="s">
        <v>600</v>
      </c>
    </row>
    <row r="14" ht="70" customHeight="1" spans="1:10">
      <c r="A14" s="168" t="s">
        <v>386</v>
      </c>
      <c r="B14" s="169" t="s">
        <v>602</v>
      </c>
      <c r="C14" s="169" t="s">
        <v>568</v>
      </c>
      <c r="D14" s="169" t="s">
        <v>569</v>
      </c>
      <c r="E14" s="169" t="s">
        <v>603</v>
      </c>
      <c r="F14" s="169" t="s">
        <v>604</v>
      </c>
      <c r="G14" s="169" t="s">
        <v>605</v>
      </c>
      <c r="H14" s="169" t="s">
        <v>606</v>
      </c>
      <c r="I14" s="169" t="s">
        <v>574</v>
      </c>
      <c r="J14" s="172" t="s">
        <v>607</v>
      </c>
    </row>
    <row r="15" ht="70" customHeight="1" spans="1:10">
      <c r="A15" s="168"/>
      <c r="B15" s="169"/>
      <c r="C15" s="169" t="s">
        <v>568</v>
      </c>
      <c r="D15" s="169" t="s">
        <v>576</v>
      </c>
      <c r="E15" s="169" t="s">
        <v>608</v>
      </c>
      <c r="F15" s="169" t="s">
        <v>604</v>
      </c>
      <c r="G15" s="169" t="s">
        <v>609</v>
      </c>
      <c r="H15" s="169" t="s">
        <v>579</v>
      </c>
      <c r="I15" s="169" t="s">
        <v>574</v>
      </c>
      <c r="J15" s="172" t="s">
        <v>609</v>
      </c>
    </row>
    <row r="16" ht="70" customHeight="1" spans="1:10">
      <c r="A16" s="168"/>
      <c r="B16" s="169"/>
      <c r="C16" s="169" t="s">
        <v>568</v>
      </c>
      <c r="D16" s="169" t="s">
        <v>581</v>
      </c>
      <c r="E16" s="169" t="s">
        <v>610</v>
      </c>
      <c r="F16" s="169" t="s">
        <v>604</v>
      </c>
      <c r="G16" s="169" t="s">
        <v>611</v>
      </c>
      <c r="H16" s="169" t="s">
        <v>596</v>
      </c>
      <c r="I16" s="169" t="s">
        <v>574</v>
      </c>
      <c r="J16" s="172" t="s">
        <v>612</v>
      </c>
    </row>
    <row r="17" ht="70" customHeight="1" spans="1:10">
      <c r="A17" s="168"/>
      <c r="B17" s="169"/>
      <c r="C17" s="169" t="s">
        <v>568</v>
      </c>
      <c r="D17" s="169" t="s">
        <v>587</v>
      </c>
      <c r="E17" s="169" t="s">
        <v>588</v>
      </c>
      <c r="F17" s="169" t="s">
        <v>604</v>
      </c>
      <c r="G17" s="169" t="s">
        <v>613</v>
      </c>
      <c r="H17" s="169" t="s">
        <v>590</v>
      </c>
      <c r="I17" s="169" t="s">
        <v>574</v>
      </c>
      <c r="J17" s="172" t="s">
        <v>614</v>
      </c>
    </row>
    <row r="18" ht="70" customHeight="1" spans="1:10">
      <c r="A18" s="168"/>
      <c r="B18" s="169"/>
      <c r="C18" s="169" t="s">
        <v>592</v>
      </c>
      <c r="D18" s="169" t="s">
        <v>615</v>
      </c>
      <c r="E18" s="169" t="s">
        <v>616</v>
      </c>
      <c r="F18" s="169" t="s">
        <v>604</v>
      </c>
      <c r="G18" s="169" t="s">
        <v>578</v>
      </c>
      <c r="H18" s="169" t="s">
        <v>578</v>
      </c>
      <c r="I18" s="169" t="s">
        <v>574</v>
      </c>
      <c r="J18" s="172" t="s">
        <v>616</v>
      </c>
    </row>
    <row r="19" ht="70" customHeight="1" spans="1:10">
      <c r="A19" s="168"/>
      <c r="B19" s="169"/>
      <c r="C19" s="169" t="s">
        <v>598</v>
      </c>
      <c r="D19" s="169" t="s">
        <v>599</v>
      </c>
      <c r="E19" s="169" t="s">
        <v>617</v>
      </c>
      <c r="F19" s="169" t="s">
        <v>571</v>
      </c>
      <c r="G19" s="169" t="s">
        <v>601</v>
      </c>
      <c r="H19" s="169" t="s">
        <v>579</v>
      </c>
      <c r="I19" s="169" t="s">
        <v>585</v>
      </c>
      <c r="J19" s="172" t="s">
        <v>618</v>
      </c>
    </row>
    <row r="20" ht="70" customHeight="1" spans="1:10">
      <c r="A20" s="168" t="s">
        <v>452</v>
      </c>
      <c r="B20" s="169" t="s">
        <v>619</v>
      </c>
      <c r="C20" s="169" t="s">
        <v>568</v>
      </c>
      <c r="D20" s="169" t="s">
        <v>569</v>
      </c>
      <c r="E20" s="169" t="s">
        <v>620</v>
      </c>
      <c r="F20" s="169" t="s">
        <v>571</v>
      </c>
      <c r="G20" s="169" t="s">
        <v>88</v>
      </c>
      <c r="H20" s="169" t="s">
        <v>621</v>
      </c>
      <c r="I20" s="169" t="s">
        <v>574</v>
      </c>
      <c r="J20" s="172" t="s">
        <v>622</v>
      </c>
    </row>
    <row r="21" ht="70" customHeight="1" spans="1:10">
      <c r="A21" s="168"/>
      <c r="B21" s="169"/>
      <c r="C21" s="169" t="s">
        <v>568</v>
      </c>
      <c r="D21" s="169" t="s">
        <v>576</v>
      </c>
      <c r="E21" s="169" t="s">
        <v>623</v>
      </c>
      <c r="F21" s="169" t="s">
        <v>571</v>
      </c>
      <c r="G21" s="169" t="s">
        <v>578</v>
      </c>
      <c r="H21" s="169" t="s">
        <v>579</v>
      </c>
      <c r="I21" s="169" t="s">
        <v>585</v>
      </c>
      <c r="J21" s="172" t="s">
        <v>623</v>
      </c>
    </row>
    <row r="22" ht="70" customHeight="1" spans="1:10">
      <c r="A22" s="168"/>
      <c r="B22" s="169"/>
      <c r="C22" s="169" t="s">
        <v>568</v>
      </c>
      <c r="D22" s="169" t="s">
        <v>581</v>
      </c>
      <c r="E22" s="169" t="s">
        <v>624</v>
      </c>
      <c r="F22" s="169" t="s">
        <v>604</v>
      </c>
      <c r="G22" s="169" t="s">
        <v>625</v>
      </c>
      <c r="H22" s="169" t="s">
        <v>584</v>
      </c>
      <c r="I22" s="169" t="s">
        <v>574</v>
      </c>
      <c r="J22" s="172" t="s">
        <v>626</v>
      </c>
    </row>
    <row r="23" ht="70" customHeight="1" spans="1:10">
      <c r="A23" s="168"/>
      <c r="B23" s="169"/>
      <c r="C23" s="169" t="s">
        <v>568</v>
      </c>
      <c r="D23" s="169" t="s">
        <v>587</v>
      </c>
      <c r="E23" s="169" t="s">
        <v>588</v>
      </c>
      <c r="F23" s="169" t="s">
        <v>571</v>
      </c>
      <c r="G23" s="169" t="s">
        <v>627</v>
      </c>
      <c r="H23" s="169" t="s">
        <v>590</v>
      </c>
      <c r="I23" s="169" t="s">
        <v>574</v>
      </c>
      <c r="J23" s="172" t="s">
        <v>628</v>
      </c>
    </row>
    <row r="24" ht="70" customHeight="1" spans="1:10">
      <c r="A24" s="168"/>
      <c r="B24" s="169"/>
      <c r="C24" s="169" t="s">
        <v>592</v>
      </c>
      <c r="D24" s="169" t="s">
        <v>615</v>
      </c>
      <c r="E24" s="169" t="s">
        <v>629</v>
      </c>
      <c r="F24" s="169" t="s">
        <v>571</v>
      </c>
      <c r="G24" s="169" t="s">
        <v>629</v>
      </c>
      <c r="H24" s="169" t="s">
        <v>596</v>
      </c>
      <c r="I24" s="169" t="s">
        <v>574</v>
      </c>
      <c r="J24" s="172" t="s">
        <v>630</v>
      </c>
    </row>
    <row r="25" ht="70" customHeight="1" spans="1:10">
      <c r="A25" s="168"/>
      <c r="B25" s="169"/>
      <c r="C25" s="169" t="s">
        <v>598</v>
      </c>
      <c r="D25" s="169" t="s">
        <v>599</v>
      </c>
      <c r="E25" s="169" t="s">
        <v>631</v>
      </c>
      <c r="F25" s="169" t="s">
        <v>571</v>
      </c>
      <c r="G25" s="169" t="s">
        <v>601</v>
      </c>
      <c r="H25" s="169" t="s">
        <v>579</v>
      </c>
      <c r="I25" s="169" t="s">
        <v>585</v>
      </c>
      <c r="J25" s="172" t="s">
        <v>632</v>
      </c>
    </row>
    <row r="26" ht="70" customHeight="1" spans="1:10">
      <c r="A26" s="168" t="s">
        <v>546</v>
      </c>
      <c r="B26" s="169" t="s">
        <v>633</v>
      </c>
      <c r="C26" s="169" t="s">
        <v>568</v>
      </c>
      <c r="D26" s="169" t="s">
        <v>569</v>
      </c>
      <c r="E26" s="169" t="s">
        <v>634</v>
      </c>
      <c r="F26" s="169" t="s">
        <v>571</v>
      </c>
      <c r="G26" s="169" t="s">
        <v>635</v>
      </c>
      <c r="H26" s="169" t="s">
        <v>621</v>
      </c>
      <c r="I26" s="169" t="s">
        <v>574</v>
      </c>
      <c r="J26" s="172" t="s">
        <v>636</v>
      </c>
    </row>
    <row r="27" ht="70" customHeight="1" spans="1:10">
      <c r="A27" s="168"/>
      <c r="B27" s="169"/>
      <c r="C27" s="169" t="s">
        <v>568</v>
      </c>
      <c r="D27" s="169" t="s">
        <v>576</v>
      </c>
      <c r="E27" s="169" t="s">
        <v>637</v>
      </c>
      <c r="F27" s="169" t="s">
        <v>604</v>
      </c>
      <c r="G27" s="169" t="s">
        <v>578</v>
      </c>
      <c r="H27" s="169" t="s">
        <v>579</v>
      </c>
      <c r="I27" s="169" t="s">
        <v>574</v>
      </c>
      <c r="J27" s="172" t="s">
        <v>638</v>
      </c>
    </row>
    <row r="28" ht="70" customHeight="1" spans="1:10">
      <c r="A28" s="168"/>
      <c r="B28" s="169"/>
      <c r="C28" s="169" t="s">
        <v>568</v>
      </c>
      <c r="D28" s="169" t="s">
        <v>581</v>
      </c>
      <c r="E28" s="169" t="s">
        <v>639</v>
      </c>
      <c r="F28" s="169" t="s">
        <v>604</v>
      </c>
      <c r="G28" s="169" t="s">
        <v>640</v>
      </c>
      <c r="H28" s="169" t="s">
        <v>596</v>
      </c>
      <c r="I28" s="169" t="s">
        <v>574</v>
      </c>
      <c r="J28" s="172" t="s">
        <v>640</v>
      </c>
    </row>
    <row r="29" ht="70" customHeight="1" spans="1:10">
      <c r="A29" s="168"/>
      <c r="B29" s="169"/>
      <c r="C29" s="169" t="s">
        <v>568</v>
      </c>
      <c r="D29" s="169" t="s">
        <v>587</v>
      </c>
      <c r="E29" s="169" t="s">
        <v>588</v>
      </c>
      <c r="F29" s="169" t="s">
        <v>571</v>
      </c>
      <c r="G29" s="169" t="s">
        <v>641</v>
      </c>
      <c r="H29" s="169" t="s">
        <v>590</v>
      </c>
      <c r="I29" s="169" t="s">
        <v>574</v>
      </c>
      <c r="J29" s="172" t="s">
        <v>642</v>
      </c>
    </row>
    <row r="30" ht="70" customHeight="1" spans="1:10">
      <c r="A30" s="168"/>
      <c r="B30" s="169"/>
      <c r="C30" s="169" t="s">
        <v>592</v>
      </c>
      <c r="D30" s="169" t="s">
        <v>615</v>
      </c>
      <c r="E30" s="169" t="s">
        <v>643</v>
      </c>
      <c r="F30" s="169" t="s">
        <v>604</v>
      </c>
      <c r="G30" s="169" t="s">
        <v>578</v>
      </c>
      <c r="H30" s="169" t="s">
        <v>579</v>
      </c>
      <c r="I30" s="169" t="s">
        <v>574</v>
      </c>
      <c r="J30" s="172" t="s">
        <v>643</v>
      </c>
    </row>
    <row r="31" ht="70" customHeight="1" spans="1:10">
      <c r="A31" s="168"/>
      <c r="B31" s="169"/>
      <c r="C31" s="169" t="s">
        <v>598</v>
      </c>
      <c r="D31" s="169" t="s">
        <v>599</v>
      </c>
      <c r="E31" s="169" t="s">
        <v>644</v>
      </c>
      <c r="F31" s="169" t="s">
        <v>604</v>
      </c>
      <c r="G31" s="169" t="s">
        <v>578</v>
      </c>
      <c r="H31" s="169" t="s">
        <v>579</v>
      </c>
      <c r="I31" s="169" t="s">
        <v>574</v>
      </c>
      <c r="J31" s="172" t="s">
        <v>645</v>
      </c>
    </row>
    <row r="32" ht="70" customHeight="1" spans="1:10">
      <c r="A32" s="168" t="s">
        <v>455</v>
      </c>
      <c r="B32" s="169" t="s">
        <v>646</v>
      </c>
      <c r="C32" s="169" t="s">
        <v>568</v>
      </c>
      <c r="D32" s="169" t="s">
        <v>569</v>
      </c>
      <c r="E32" s="169" t="s">
        <v>647</v>
      </c>
      <c r="F32" s="169" t="s">
        <v>571</v>
      </c>
      <c r="G32" s="169" t="s">
        <v>648</v>
      </c>
      <c r="H32" s="169" t="s">
        <v>573</v>
      </c>
      <c r="I32" s="169" t="s">
        <v>574</v>
      </c>
      <c r="J32" s="172" t="s">
        <v>649</v>
      </c>
    </row>
    <row r="33" ht="70" customHeight="1" spans="1:10">
      <c r="A33" s="168"/>
      <c r="B33" s="169"/>
      <c r="C33" s="169" t="s">
        <v>568</v>
      </c>
      <c r="D33" s="169" t="s">
        <v>569</v>
      </c>
      <c r="E33" s="169" t="s">
        <v>650</v>
      </c>
      <c r="F33" s="169" t="s">
        <v>571</v>
      </c>
      <c r="G33" s="169" t="s">
        <v>648</v>
      </c>
      <c r="H33" s="169" t="s">
        <v>573</v>
      </c>
      <c r="I33" s="169" t="s">
        <v>574</v>
      </c>
      <c r="J33" s="172" t="s">
        <v>651</v>
      </c>
    </row>
    <row r="34" ht="70" customHeight="1" spans="1:10">
      <c r="A34" s="168"/>
      <c r="B34" s="169"/>
      <c r="C34" s="169" t="s">
        <v>568</v>
      </c>
      <c r="D34" s="169" t="s">
        <v>576</v>
      </c>
      <c r="E34" s="169" t="s">
        <v>652</v>
      </c>
      <c r="F34" s="169" t="s">
        <v>571</v>
      </c>
      <c r="G34" s="169" t="s">
        <v>578</v>
      </c>
      <c r="H34" s="169" t="s">
        <v>579</v>
      </c>
      <c r="I34" s="169" t="s">
        <v>574</v>
      </c>
      <c r="J34" s="172" t="s">
        <v>653</v>
      </c>
    </row>
    <row r="35" ht="70" customHeight="1" spans="1:10">
      <c r="A35" s="168"/>
      <c r="B35" s="169"/>
      <c r="C35" s="169" t="s">
        <v>568</v>
      </c>
      <c r="D35" s="169" t="s">
        <v>581</v>
      </c>
      <c r="E35" s="169" t="s">
        <v>654</v>
      </c>
      <c r="F35" s="169" t="s">
        <v>571</v>
      </c>
      <c r="G35" s="169" t="s">
        <v>655</v>
      </c>
      <c r="H35" s="169" t="s">
        <v>596</v>
      </c>
      <c r="I35" s="169" t="s">
        <v>574</v>
      </c>
      <c r="J35" s="172" t="s">
        <v>656</v>
      </c>
    </row>
    <row r="36" ht="70" customHeight="1" spans="1:10">
      <c r="A36" s="168"/>
      <c r="B36" s="169"/>
      <c r="C36" s="169" t="s">
        <v>568</v>
      </c>
      <c r="D36" s="169" t="s">
        <v>587</v>
      </c>
      <c r="E36" s="169" t="s">
        <v>588</v>
      </c>
      <c r="F36" s="169" t="s">
        <v>571</v>
      </c>
      <c r="G36" s="169" t="s">
        <v>657</v>
      </c>
      <c r="H36" s="169" t="s">
        <v>590</v>
      </c>
      <c r="I36" s="169" t="s">
        <v>574</v>
      </c>
      <c r="J36" s="172" t="s">
        <v>658</v>
      </c>
    </row>
    <row r="37" ht="70" customHeight="1" spans="1:10">
      <c r="A37" s="168"/>
      <c r="B37" s="169"/>
      <c r="C37" s="169" t="s">
        <v>592</v>
      </c>
      <c r="D37" s="169" t="s">
        <v>615</v>
      </c>
      <c r="E37" s="169" t="s">
        <v>659</v>
      </c>
      <c r="F37" s="169" t="s">
        <v>571</v>
      </c>
      <c r="G37" s="169" t="s">
        <v>578</v>
      </c>
      <c r="H37" s="169" t="s">
        <v>579</v>
      </c>
      <c r="I37" s="169" t="s">
        <v>574</v>
      </c>
      <c r="J37" s="172" t="s">
        <v>653</v>
      </c>
    </row>
    <row r="38" ht="70" customHeight="1" spans="1:10">
      <c r="A38" s="168"/>
      <c r="B38" s="169"/>
      <c r="C38" s="169" t="s">
        <v>592</v>
      </c>
      <c r="D38" s="169" t="s">
        <v>593</v>
      </c>
      <c r="E38" s="169" t="s">
        <v>660</v>
      </c>
      <c r="F38" s="169" t="s">
        <v>571</v>
      </c>
      <c r="G38" s="169" t="s">
        <v>648</v>
      </c>
      <c r="H38" s="169" t="s">
        <v>573</v>
      </c>
      <c r="I38" s="169" t="s">
        <v>574</v>
      </c>
      <c r="J38" s="172" t="s">
        <v>661</v>
      </c>
    </row>
    <row r="39" ht="70" customHeight="1" spans="1:10">
      <c r="A39" s="168"/>
      <c r="B39" s="169"/>
      <c r="C39" s="169" t="s">
        <v>598</v>
      </c>
      <c r="D39" s="169" t="s">
        <v>599</v>
      </c>
      <c r="E39" s="169" t="s">
        <v>662</v>
      </c>
      <c r="F39" s="169" t="s">
        <v>571</v>
      </c>
      <c r="G39" s="169" t="s">
        <v>663</v>
      </c>
      <c r="H39" s="169" t="s">
        <v>579</v>
      </c>
      <c r="I39" s="169" t="s">
        <v>585</v>
      </c>
      <c r="J39" s="172" t="s">
        <v>653</v>
      </c>
    </row>
    <row r="40" ht="70" customHeight="1" spans="1:10">
      <c r="A40" s="168" t="s">
        <v>493</v>
      </c>
      <c r="B40" s="169" t="s">
        <v>664</v>
      </c>
      <c r="C40" s="169" t="s">
        <v>568</v>
      </c>
      <c r="D40" s="169" t="s">
        <v>569</v>
      </c>
      <c r="E40" s="169" t="s">
        <v>665</v>
      </c>
      <c r="F40" s="169" t="s">
        <v>571</v>
      </c>
      <c r="G40" s="169" t="s">
        <v>87</v>
      </c>
      <c r="H40" s="169" t="s">
        <v>666</v>
      </c>
      <c r="I40" s="169" t="s">
        <v>574</v>
      </c>
      <c r="J40" s="172" t="s">
        <v>665</v>
      </c>
    </row>
    <row r="41" ht="70" customHeight="1" spans="1:10">
      <c r="A41" s="168"/>
      <c r="B41" s="169"/>
      <c r="C41" s="169" t="s">
        <v>568</v>
      </c>
      <c r="D41" s="169" t="s">
        <v>576</v>
      </c>
      <c r="E41" s="169" t="s">
        <v>667</v>
      </c>
      <c r="F41" s="169" t="s">
        <v>571</v>
      </c>
      <c r="G41" s="169" t="s">
        <v>663</v>
      </c>
      <c r="H41" s="169" t="s">
        <v>579</v>
      </c>
      <c r="I41" s="169" t="s">
        <v>585</v>
      </c>
      <c r="J41" s="172" t="s">
        <v>667</v>
      </c>
    </row>
    <row r="42" ht="70" customHeight="1" spans="1:10">
      <c r="A42" s="168"/>
      <c r="B42" s="169"/>
      <c r="C42" s="169" t="s">
        <v>568</v>
      </c>
      <c r="D42" s="169" t="s">
        <v>576</v>
      </c>
      <c r="E42" s="169" t="s">
        <v>668</v>
      </c>
      <c r="F42" s="169" t="s">
        <v>571</v>
      </c>
      <c r="G42" s="169" t="s">
        <v>578</v>
      </c>
      <c r="H42" s="169" t="s">
        <v>579</v>
      </c>
      <c r="I42" s="169" t="s">
        <v>585</v>
      </c>
      <c r="J42" s="172" t="s">
        <v>668</v>
      </c>
    </row>
    <row r="43" ht="70" customHeight="1" spans="1:10">
      <c r="A43" s="168"/>
      <c r="B43" s="169"/>
      <c r="C43" s="169" t="s">
        <v>568</v>
      </c>
      <c r="D43" s="169" t="s">
        <v>581</v>
      </c>
      <c r="E43" s="169" t="s">
        <v>669</v>
      </c>
      <c r="F43" s="169" t="s">
        <v>670</v>
      </c>
      <c r="G43" s="169" t="s">
        <v>94</v>
      </c>
      <c r="H43" s="169" t="s">
        <v>584</v>
      </c>
      <c r="I43" s="169" t="s">
        <v>574</v>
      </c>
      <c r="J43" s="172" t="s">
        <v>669</v>
      </c>
    </row>
    <row r="44" ht="70" customHeight="1" spans="1:10">
      <c r="A44" s="168"/>
      <c r="B44" s="169"/>
      <c r="C44" s="169" t="s">
        <v>568</v>
      </c>
      <c r="D44" s="169" t="s">
        <v>587</v>
      </c>
      <c r="E44" s="169" t="s">
        <v>588</v>
      </c>
      <c r="F44" s="169" t="s">
        <v>571</v>
      </c>
      <c r="G44" s="169" t="s">
        <v>671</v>
      </c>
      <c r="H44" s="169" t="s">
        <v>590</v>
      </c>
      <c r="I44" s="169" t="s">
        <v>574</v>
      </c>
      <c r="J44" s="172" t="s">
        <v>672</v>
      </c>
    </row>
    <row r="45" ht="70" customHeight="1" spans="1:10">
      <c r="A45" s="168"/>
      <c r="B45" s="169"/>
      <c r="C45" s="169" t="s">
        <v>592</v>
      </c>
      <c r="D45" s="169" t="s">
        <v>615</v>
      </c>
      <c r="E45" s="169" t="s">
        <v>673</v>
      </c>
      <c r="F45" s="169" t="s">
        <v>571</v>
      </c>
      <c r="G45" s="169" t="s">
        <v>674</v>
      </c>
      <c r="H45" s="169" t="s">
        <v>596</v>
      </c>
      <c r="I45" s="169" t="s">
        <v>585</v>
      </c>
      <c r="J45" s="172" t="s">
        <v>675</v>
      </c>
    </row>
    <row r="46" ht="70" customHeight="1" spans="1:10">
      <c r="A46" s="168"/>
      <c r="B46" s="169"/>
      <c r="C46" s="169" t="s">
        <v>592</v>
      </c>
      <c r="D46" s="169" t="s">
        <v>593</v>
      </c>
      <c r="E46" s="169" t="s">
        <v>676</v>
      </c>
      <c r="F46" s="169" t="s">
        <v>571</v>
      </c>
      <c r="G46" s="169" t="s">
        <v>677</v>
      </c>
      <c r="H46" s="169" t="s">
        <v>596</v>
      </c>
      <c r="I46" s="169" t="s">
        <v>585</v>
      </c>
      <c r="J46" s="172" t="s">
        <v>678</v>
      </c>
    </row>
    <row r="47" ht="70" customHeight="1" spans="1:10">
      <c r="A47" s="168"/>
      <c r="B47" s="169"/>
      <c r="C47" s="169" t="s">
        <v>598</v>
      </c>
      <c r="D47" s="169" t="s">
        <v>599</v>
      </c>
      <c r="E47" s="169" t="s">
        <v>679</v>
      </c>
      <c r="F47" s="169" t="s">
        <v>571</v>
      </c>
      <c r="G47" s="169" t="s">
        <v>680</v>
      </c>
      <c r="H47" s="169" t="s">
        <v>579</v>
      </c>
      <c r="I47" s="169" t="s">
        <v>585</v>
      </c>
      <c r="J47" s="172" t="s">
        <v>679</v>
      </c>
    </row>
    <row r="48" ht="70" customHeight="1" spans="1:10">
      <c r="A48" s="168" t="s">
        <v>536</v>
      </c>
      <c r="B48" s="169" t="s">
        <v>681</v>
      </c>
      <c r="C48" s="169" t="s">
        <v>568</v>
      </c>
      <c r="D48" s="169" t="s">
        <v>569</v>
      </c>
      <c r="E48" s="169" t="s">
        <v>682</v>
      </c>
      <c r="F48" s="169" t="s">
        <v>571</v>
      </c>
      <c r="G48" s="169" t="s">
        <v>683</v>
      </c>
      <c r="H48" s="169" t="s">
        <v>684</v>
      </c>
      <c r="I48" s="169" t="s">
        <v>574</v>
      </c>
      <c r="J48" s="172" t="s">
        <v>685</v>
      </c>
    </row>
    <row r="49" ht="70" customHeight="1" spans="1:10">
      <c r="A49" s="168"/>
      <c r="B49" s="169"/>
      <c r="C49" s="169" t="s">
        <v>568</v>
      </c>
      <c r="D49" s="169" t="s">
        <v>569</v>
      </c>
      <c r="E49" s="169" t="s">
        <v>686</v>
      </c>
      <c r="F49" s="169" t="s">
        <v>571</v>
      </c>
      <c r="G49" s="169" t="s">
        <v>687</v>
      </c>
      <c r="H49" s="169" t="s">
        <v>688</v>
      </c>
      <c r="I49" s="169" t="s">
        <v>574</v>
      </c>
      <c r="J49" s="172" t="s">
        <v>689</v>
      </c>
    </row>
    <row r="50" ht="70" customHeight="1" spans="1:10">
      <c r="A50" s="168"/>
      <c r="B50" s="169"/>
      <c r="C50" s="169" t="s">
        <v>568</v>
      </c>
      <c r="D50" s="169" t="s">
        <v>576</v>
      </c>
      <c r="E50" s="169" t="s">
        <v>690</v>
      </c>
      <c r="F50" s="169" t="s">
        <v>571</v>
      </c>
      <c r="G50" s="169" t="s">
        <v>578</v>
      </c>
      <c r="H50" s="169" t="s">
        <v>579</v>
      </c>
      <c r="I50" s="169" t="s">
        <v>574</v>
      </c>
      <c r="J50" s="172" t="s">
        <v>691</v>
      </c>
    </row>
    <row r="51" ht="70" customHeight="1" spans="1:10">
      <c r="A51" s="168"/>
      <c r="B51" s="169"/>
      <c r="C51" s="169" t="s">
        <v>568</v>
      </c>
      <c r="D51" s="169" t="s">
        <v>587</v>
      </c>
      <c r="E51" s="169" t="s">
        <v>588</v>
      </c>
      <c r="F51" s="169" t="s">
        <v>571</v>
      </c>
      <c r="G51" s="169" t="s">
        <v>692</v>
      </c>
      <c r="H51" s="169" t="s">
        <v>590</v>
      </c>
      <c r="I51" s="169" t="s">
        <v>574</v>
      </c>
      <c r="J51" s="172" t="s">
        <v>693</v>
      </c>
    </row>
    <row r="52" ht="70" customHeight="1" spans="1:10">
      <c r="A52" s="168"/>
      <c r="B52" s="169"/>
      <c r="C52" s="169" t="s">
        <v>592</v>
      </c>
      <c r="D52" s="169" t="s">
        <v>615</v>
      </c>
      <c r="E52" s="169" t="s">
        <v>694</v>
      </c>
      <c r="F52" s="169" t="s">
        <v>571</v>
      </c>
      <c r="G52" s="169" t="s">
        <v>695</v>
      </c>
      <c r="H52" s="169" t="s">
        <v>621</v>
      </c>
      <c r="I52" s="169" t="s">
        <v>585</v>
      </c>
      <c r="J52" s="172" t="s">
        <v>696</v>
      </c>
    </row>
    <row r="53" ht="70" customHeight="1" spans="1:10">
      <c r="A53" s="168"/>
      <c r="B53" s="169"/>
      <c r="C53" s="169" t="s">
        <v>592</v>
      </c>
      <c r="D53" s="169" t="s">
        <v>593</v>
      </c>
      <c r="E53" s="169" t="s">
        <v>697</v>
      </c>
      <c r="F53" s="169" t="s">
        <v>571</v>
      </c>
      <c r="G53" s="169" t="s">
        <v>578</v>
      </c>
      <c r="H53" s="169" t="s">
        <v>579</v>
      </c>
      <c r="I53" s="169" t="s">
        <v>585</v>
      </c>
      <c r="J53" s="172" t="s">
        <v>698</v>
      </c>
    </row>
    <row r="54" ht="70" customHeight="1" spans="1:10">
      <c r="A54" s="168"/>
      <c r="B54" s="169"/>
      <c r="C54" s="169" t="s">
        <v>598</v>
      </c>
      <c r="D54" s="169" t="s">
        <v>599</v>
      </c>
      <c r="E54" s="169" t="s">
        <v>699</v>
      </c>
      <c r="F54" s="169" t="s">
        <v>571</v>
      </c>
      <c r="G54" s="169" t="s">
        <v>578</v>
      </c>
      <c r="H54" s="169" t="s">
        <v>579</v>
      </c>
      <c r="I54" s="169" t="s">
        <v>585</v>
      </c>
      <c r="J54" s="172" t="s">
        <v>700</v>
      </c>
    </row>
    <row r="55" ht="70" customHeight="1" spans="1:10">
      <c r="A55" s="168" t="s">
        <v>459</v>
      </c>
      <c r="B55" s="169" t="s">
        <v>701</v>
      </c>
      <c r="C55" s="169" t="s">
        <v>568</v>
      </c>
      <c r="D55" s="169" t="s">
        <v>569</v>
      </c>
      <c r="E55" s="169" t="s">
        <v>702</v>
      </c>
      <c r="F55" s="169" t="s">
        <v>571</v>
      </c>
      <c r="G55" s="169" t="s">
        <v>702</v>
      </c>
      <c r="H55" s="169" t="s">
        <v>573</v>
      </c>
      <c r="I55" s="169" t="s">
        <v>574</v>
      </c>
      <c r="J55" s="172" t="s">
        <v>703</v>
      </c>
    </row>
    <row r="56" ht="70" customHeight="1" spans="1:10">
      <c r="A56" s="168"/>
      <c r="B56" s="169"/>
      <c r="C56" s="169" t="s">
        <v>568</v>
      </c>
      <c r="D56" s="169" t="s">
        <v>576</v>
      </c>
      <c r="E56" s="169" t="s">
        <v>704</v>
      </c>
      <c r="F56" s="169" t="s">
        <v>571</v>
      </c>
      <c r="G56" s="169" t="s">
        <v>87</v>
      </c>
      <c r="H56" s="169" t="s">
        <v>705</v>
      </c>
      <c r="I56" s="169" t="s">
        <v>574</v>
      </c>
      <c r="J56" s="172" t="s">
        <v>706</v>
      </c>
    </row>
    <row r="57" ht="70" customHeight="1" spans="1:10">
      <c r="A57" s="168"/>
      <c r="B57" s="169"/>
      <c r="C57" s="169" t="s">
        <v>568</v>
      </c>
      <c r="D57" s="169" t="s">
        <v>581</v>
      </c>
      <c r="E57" s="169" t="s">
        <v>707</v>
      </c>
      <c r="F57" s="169" t="s">
        <v>571</v>
      </c>
      <c r="G57" s="169" t="s">
        <v>708</v>
      </c>
      <c r="H57" s="169" t="s">
        <v>584</v>
      </c>
      <c r="I57" s="169" t="s">
        <v>574</v>
      </c>
      <c r="J57" s="172" t="s">
        <v>709</v>
      </c>
    </row>
    <row r="58" ht="70" customHeight="1" spans="1:10">
      <c r="A58" s="168"/>
      <c r="B58" s="169"/>
      <c r="C58" s="169" t="s">
        <v>568</v>
      </c>
      <c r="D58" s="169" t="s">
        <v>587</v>
      </c>
      <c r="E58" s="169" t="s">
        <v>588</v>
      </c>
      <c r="F58" s="169" t="s">
        <v>571</v>
      </c>
      <c r="G58" s="169" t="s">
        <v>710</v>
      </c>
      <c r="H58" s="169" t="s">
        <v>590</v>
      </c>
      <c r="I58" s="169" t="s">
        <v>574</v>
      </c>
      <c r="J58" s="172" t="s">
        <v>711</v>
      </c>
    </row>
    <row r="59" ht="70" customHeight="1" spans="1:10">
      <c r="A59" s="168"/>
      <c r="B59" s="169"/>
      <c r="C59" s="169" t="s">
        <v>592</v>
      </c>
      <c r="D59" s="169" t="s">
        <v>615</v>
      </c>
      <c r="E59" s="169" t="s">
        <v>712</v>
      </c>
      <c r="F59" s="169" t="s">
        <v>604</v>
      </c>
      <c r="G59" s="169" t="s">
        <v>713</v>
      </c>
      <c r="H59" s="169" t="s">
        <v>579</v>
      </c>
      <c r="I59" s="169" t="s">
        <v>585</v>
      </c>
      <c r="J59" s="172" t="s">
        <v>714</v>
      </c>
    </row>
    <row r="60" ht="70" customHeight="1" spans="1:10">
      <c r="A60" s="168"/>
      <c r="B60" s="169"/>
      <c r="C60" s="169" t="s">
        <v>592</v>
      </c>
      <c r="D60" s="169" t="s">
        <v>593</v>
      </c>
      <c r="E60" s="169" t="s">
        <v>715</v>
      </c>
      <c r="F60" s="169" t="s">
        <v>571</v>
      </c>
      <c r="G60" s="169" t="s">
        <v>716</v>
      </c>
      <c r="H60" s="169" t="s">
        <v>579</v>
      </c>
      <c r="I60" s="169" t="s">
        <v>585</v>
      </c>
      <c r="J60" s="172" t="s">
        <v>717</v>
      </c>
    </row>
    <row r="61" ht="70" customHeight="1" spans="1:10">
      <c r="A61" s="168"/>
      <c r="B61" s="169"/>
      <c r="C61" s="169" t="s">
        <v>598</v>
      </c>
      <c r="D61" s="169" t="s">
        <v>599</v>
      </c>
      <c r="E61" s="169" t="s">
        <v>718</v>
      </c>
      <c r="F61" s="169" t="s">
        <v>571</v>
      </c>
      <c r="G61" s="169" t="s">
        <v>719</v>
      </c>
      <c r="H61" s="169" t="s">
        <v>579</v>
      </c>
      <c r="I61" s="169" t="s">
        <v>585</v>
      </c>
      <c r="J61" s="172" t="s">
        <v>720</v>
      </c>
    </row>
    <row r="62" ht="70" customHeight="1" spans="1:10">
      <c r="A62" s="168" t="s">
        <v>522</v>
      </c>
      <c r="B62" s="169" t="s">
        <v>721</v>
      </c>
      <c r="C62" s="169" t="s">
        <v>568</v>
      </c>
      <c r="D62" s="169" t="s">
        <v>569</v>
      </c>
      <c r="E62" s="169" t="s">
        <v>722</v>
      </c>
      <c r="F62" s="169" t="s">
        <v>604</v>
      </c>
      <c r="G62" s="169" t="s">
        <v>84</v>
      </c>
      <c r="H62" s="169" t="s">
        <v>723</v>
      </c>
      <c r="I62" s="169" t="s">
        <v>574</v>
      </c>
      <c r="J62" s="172" t="s">
        <v>724</v>
      </c>
    </row>
    <row r="63" ht="70" customHeight="1" spans="1:10">
      <c r="A63" s="168"/>
      <c r="B63" s="169"/>
      <c r="C63" s="169" t="s">
        <v>568</v>
      </c>
      <c r="D63" s="169" t="s">
        <v>569</v>
      </c>
      <c r="E63" s="169" t="s">
        <v>725</v>
      </c>
      <c r="F63" s="169" t="s">
        <v>571</v>
      </c>
      <c r="G63" s="169" t="s">
        <v>85</v>
      </c>
      <c r="H63" s="169" t="s">
        <v>573</v>
      </c>
      <c r="I63" s="169" t="s">
        <v>574</v>
      </c>
      <c r="J63" s="172" t="s">
        <v>726</v>
      </c>
    </row>
    <row r="64" ht="70" customHeight="1" spans="1:10">
      <c r="A64" s="168"/>
      <c r="B64" s="169"/>
      <c r="C64" s="169" t="s">
        <v>568</v>
      </c>
      <c r="D64" s="169" t="s">
        <v>576</v>
      </c>
      <c r="E64" s="169" t="s">
        <v>727</v>
      </c>
      <c r="F64" s="169" t="s">
        <v>604</v>
      </c>
      <c r="G64" s="169" t="s">
        <v>601</v>
      </c>
      <c r="H64" s="169" t="s">
        <v>579</v>
      </c>
      <c r="I64" s="169" t="s">
        <v>585</v>
      </c>
      <c r="J64" s="172" t="s">
        <v>728</v>
      </c>
    </row>
    <row r="65" ht="70" customHeight="1" spans="1:10">
      <c r="A65" s="168"/>
      <c r="B65" s="169"/>
      <c r="C65" s="169" t="s">
        <v>568</v>
      </c>
      <c r="D65" s="169" t="s">
        <v>581</v>
      </c>
      <c r="E65" s="169" t="s">
        <v>729</v>
      </c>
      <c r="F65" s="169" t="s">
        <v>571</v>
      </c>
      <c r="G65" s="169" t="s">
        <v>730</v>
      </c>
      <c r="H65" s="169" t="s">
        <v>731</v>
      </c>
      <c r="I65" s="169" t="s">
        <v>585</v>
      </c>
      <c r="J65" s="172" t="s">
        <v>732</v>
      </c>
    </row>
    <row r="66" ht="70" customHeight="1" spans="1:10">
      <c r="A66" s="168"/>
      <c r="B66" s="169"/>
      <c r="C66" s="169" t="s">
        <v>568</v>
      </c>
      <c r="D66" s="169" t="s">
        <v>587</v>
      </c>
      <c r="E66" s="169" t="s">
        <v>588</v>
      </c>
      <c r="F66" s="169" t="s">
        <v>571</v>
      </c>
      <c r="G66" s="169" t="s">
        <v>733</v>
      </c>
      <c r="H66" s="169" t="s">
        <v>590</v>
      </c>
      <c r="I66" s="169" t="s">
        <v>574</v>
      </c>
      <c r="J66" s="172" t="s">
        <v>734</v>
      </c>
    </row>
    <row r="67" ht="70" customHeight="1" spans="1:10">
      <c r="A67" s="168"/>
      <c r="B67" s="169"/>
      <c r="C67" s="169" t="s">
        <v>592</v>
      </c>
      <c r="D67" s="169" t="s">
        <v>615</v>
      </c>
      <c r="E67" s="169" t="s">
        <v>735</v>
      </c>
      <c r="F67" s="169" t="s">
        <v>571</v>
      </c>
      <c r="G67" s="169" t="s">
        <v>736</v>
      </c>
      <c r="H67" s="169" t="s">
        <v>737</v>
      </c>
      <c r="I67" s="169" t="s">
        <v>574</v>
      </c>
      <c r="J67" s="172" t="s">
        <v>738</v>
      </c>
    </row>
    <row r="68" ht="70" customHeight="1" spans="1:10">
      <c r="A68" s="168"/>
      <c r="B68" s="169"/>
      <c r="C68" s="169" t="s">
        <v>592</v>
      </c>
      <c r="D68" s="169" t="s">
        <v>739</v>
      </c>
      <c r="E68" s="169" t="s">
        <v>740</v>
      </c>
      <c r="F68" s="169" t="s">
        <v>571</v>
      </c>
      <c r="G68" s="169" t="s">
        <v>741</v>
      </c>
      <c r="H68" s="169" t="s">
        <v>737</v>
      </c>
      <c r="I68" s="169" t="s">
        <v>574</v>
      </c>
      <c r="J68" s="172" t="s">
        <v>742</v>
      </c>
    </row>
    <row r="69" ht="70" customHeight="1" spans="1:10">
      <c r="A69" s="168"/>
      <c r="B69" s="169"/>
      <c r="C69" s="169" t="s">
        <v>592</v>
      </c>
      <c r="D69" s="169" t="s">
        <v>593</v>
      </c>
      <c r="E69" s="169" t="s">
        <v>743</v>
      </c>
      <c r="F69" s="169" t="s">
        <v>571</v>
      </c>
      <c r="G69" s="169" t="s">
        <v>744</v>
      </c>
      <c r="H69" s="169" t="s">
        <v>737</v>
      </c>
      <c r="I69" s="169" t="s">
        <v>574</v>
      </c>
      <c r="J69" s="172" t="s">
        <v>745</v>
      </c>
    </row>
    <row r="70" ht="70" customHeight="1" spans="1:10">
      <c r="A70" s="168"/>
      <c r="B70" s="169"/>
      <c r="C70" s="169" t="s">
        <v>598</v>
      </c>
      <c r="D70" s="169" t="s">
        <v>599</v>
      </c>
      <c r="E70" s="169" t="s">
        <v>617</v>
      </c>
      <c r="F70" s="169" t="s">
        <v>604</v>
      </c>
      <c r="G70" s="169" t="s">
        <v>746</v>
      </c>
      <c r="H70" s="169" t="s">
        <v>579</v>
      </c>
      <c r="I70" s="169" t="s">
        <v>574</v>
      </c>
      <c r="J70" s="172" t="s">
        <v>747</v>
      </c>
    </row>
    <row r="71" ht="70" customHeight="1" spans="1:10">
      <c r="A71" s="168" t="s">
        <v>430</v>
      </c>
      <c r="B71" s="169" t="s">
        <v>748</v>
      </c>
      <c r="C71" s="169" t="s">
        <v>568</v>
      </c>
      <c r="D71" s="169" t="s">
        <v>569</v>
      </c>
      <c r="E71" s="169" t="s">
        <v>749</v>
      </c>
      <c r="F71" s="169" t="s">
        <v>571</v>
      </c>
      <c r="G71" s="169" t="s">
        <v>578</v>
      </c>
      <c r="H71" s="169" t="s">
        <v>579</v>
      </c>
      <c r="I71" s="169" t="s">
        <v>574</v>
      </c>
      <c r="J71" s="172" t="s">
        <v>750</v>
      </c>
    </row>
    <row r="72" ht="70" customHeight="1" spans="1:10">
      <c r="A72" s="168"/>
      <c r="B72" s="169"/>
      <c r="C72" s="169" t="s">
        <v>568</v>
      </c>
      <c r="D72" s="169" t="s">
        <v>569</v>
      </c>
      <c r="E72" s="169" t="s">
        <v>751</v>
      </c>
      <c r="F72" s="169" t="s">
        <v>571</v>
      </c>
      <c r="G72" s="169" t="s">
        <v>648</v>
      </c>
      <c r="H72" s="169" t="s">
        <v>573</v>
      </c>
      <c r="I72" s="169" t="s">
        <v>574</v>
      </c>
      <c r="J72" s="172" t="s">
        <v>752</v>
      </c>
    </row>
    <row r="73" ht="70" customHeight="1" spans="1:10">
      <c r="A73" s="168"/>
      <c r="B73" s="169"/>
      <c r="C73" s="169" t="s">
        <v>568</v>
      </c>
      <c r="D73" s="169" t="s">
        <v>569</v>
      </c>
      <c r="E73" s="169" t="s">
        <v>753</v>
      </c>
      <c r="F73" s="169" t="s">
        <v>571</v>
      </c>
      <c r="G73" s="169" t="s">
        <v>754</v>
      </c>
      <c r="H73" s="169" t="s">
        <v>573</v>
      </c>
      <c r="I73" s="169" t="s">
        <v>574</v>
      </c>
      <c r="J73" s="172" t="s">
        <v>755</v>
      </c>
    </row>
    <row r="74" ht="70" customHeight="1" spans="1:10">
      <c r="A74" s="168"/>
      <c r="B74" s="169"/>
      <c r="C74" s="169" t="s">
        <v>568</v>
      </c>
      <c r="D74" s="169" t="s">
        <v>576</v>
      </c>
      <c r="E74" s="169" t="s">
        <v>756</v>
      </c>
      <c r="F74" s="169" t="s">
        <v>571</v>
      </c>
      <c r="G74" s="169" t="s">
        <v>578</v>
      </c>
      <c r="H74" s="169" t="s">
        <v>579</v>
      </c>
      <c r="I74" s="169" t="s">
        <v>574</v>
      </c>
      <c r="J74" s="172" t="s">
        <v>757</v>
      </c>
    </row>
    <row r="75" ht="70" customHeight="1" spans="1:10">
      <c r="A75" s="168"/>
      <c r="B75" s="169"/>
      <c r="C75" s="169" t="s">
        <v>568</v>
      </c>
      <c r="D75" s="169" t="s">
        <v>581</v>
      </c>
      <c r="E75" s="169" t="s">
        <v>758</v>
      </c>
      <c r="F75" s="169" t="s">
        <v>571</v>
      </c>
      <c r="G75" s="169" t="s">
        <v>758</v>
      </c>
      <c r="H75" s="169" t="s">
        <v>596</v>
      </c>
      <c r="I75" s="169" t="s">
        <v>574</v>
      </c>
      <c r="J75" s="172" t="s">
        <v>758</v>
      </c>
    </row>
    <row r="76" ht="70" customHeight="1" spans="1:10">
      <c r="A76" s="168"/>
      <c r="B76" s="169"/>
      <c r="C76" s="169" t="s">
        <v>568</v>
      </c>
      <c r="D76" s="169" t="s">
        <v>587</v>
      </c>
      <c r="E76" s="169" t="s">
        <v>588</v>
      </c>
      <c r="F76" s="169" t="s">
        <v>571</v>
      </c>
      <c r="G76" s="169" t="s">
        <v>759</v>
      </c>
      <c r="H76" s="169" t="s">
        <v>590</v>
      </c>
      <c r="I76" s="169" t="s">
        <v>574</v>
      </c>
      <c r="J76" s="172" t="s">
        <v>760</v>
      </c>
    </row>
    <row r="77" ht="70" customHeight="1" spans="1:10">
      <c r="A77" s="168"/>
      <c r="B77" s="169"/>
      <c r="C77" s="169" t="s">
        <v>592</v>
      </c>
      <c r="D77" s="169" t="s">
        <v>615</v>
      </c>
      <c r="E77" s="169" t="s">
        <v>761</v>
      </c>
      <c r="F77" s="169" t="s">
        <v>571</v>
      </c>
      <c r="G77" s="169" t="s">
        <v>762</v>
      </c>
      <c r="H77" s="169" t="s">
        <v>579</v>
      </c>
      <c r="I77" s="169" t="s">
        <v>585</v>
      </c>
      <c r="J77" s="172" t="s">
        <v>763</v>
      </c>
    </row>
    <row r="78" ht="70" customHeight="1" spans="1:10">
      <c r="A78" s="168"/>
      <c r="B78" s="169"/>
      <c r="C78" s="169" t="s">
        <v>592</v>
      </c>
      <c r="D78" s="169" t="s">
        <v>593</v>
      </c>
      <c r="E78" s="169" t="s">
        <v>764</v>
      </c>
      <c r="F78" s="169" t="s">
        <v>571</v>
      </c>
      <c r="G78" s="169" t="s">
        <v>578</v>
      </c>
      <c r="H78" s="169" t="s">
        <v>579</v>
      </c>
      <c r="I78" s="169" t="s">
        <v>574</v>
      </c>
      <c r="J78" s="172" t="s">
        <v>765</v>
      </c>
    </row>
    <row r="79" ht="70" customHeight="1" spans="1:10">
      <c r="A79" s="168"/>
      <c r="B79" s="169"/>
      <c r="C79" s="169" t="s">
        <v>598</v>
      </c>
      <c r="D79" s="169" t="s">
        <v>599</v>
      </c>
      <c r="E79" s="169" t="s">
        <v>766</v>
      </c>
      <c r="F79" s="169" t="s">
        <v>571</v>
      </c>
      <c r="G79" s="169" t="s">
        <v>767</v>
      </c>
      <c r="H79" s="169" t="s">
        <v>579</v>
      </c>
      <c r="I79" s="169" t="s">
        <v>585</v>
      </c>
      <c r="J79" s="172" t="s">
        <v>768</v>
      </c>
    </row>
    <row r="80" ht="70" customHeight="1" spans="1:10">
      <c r="A80" s="168" t="s">
        <v>424</v>
      </c>
      <c r="B80" s="169" t="s">
        <v>769</v>
      </c>
      <c r="C80" s="169" t="s">
        <v>568</v>
      </c>
      <c r="D80" s="169" t="s">
        <v>569</v>
      </c>
      <c r="E80" s="169" t="s">
        <v>770</v>
      </c>
      <c r="F80" s="169" t="s">
        <v>604</v>
      </c>
      <c r="G80" s="169" t="s">
        <v>86</v>
      </c>
      <c r="H80" s="169" t="s">
        <v>666</v>
      </c>
      <c r="I80" s="169" t="s">
        <v>574</v>
      </c>
      <c r="J80" s="172" t="s">
        <v>771</v>
      </c>
    </row>
    <row r="81" ht="70" customHeight="1" spans="1:10">
      <c r="A81" s="168"/>
      <c r="B81" s="169"/>
      <c r="C81" s="169" t="s">
        <v>568</v>
      </c>
      <c r="D81" s="169" t="s">
        <v>569</v>
      </c>
      <c r="E81" s="169" t="s">
        <v>772</v>
      </c>
      <c r="F81" s="169" t="s">
        <v>604</v>
      </c>
      <c r="G81" s="169" t="s">
        <v>773</v>
      </c>
      <c r="H81" s="169" t="s">
        <v>774</v>
      </c>
      <c r="I81" s="169" t="s">
        <v>574</v>
      </c>
      <c r="J81" s="172" t="s">
        <v>775</v>
      </c>
    </row>
    <row r="82" ht="70" customHeight="1" spans="1:10">
      <c r="A82" s="168"/>
      <c r="B82" s="169"/>
      <c r="C82" s="169" t="s">
        <v>568</v>
      </c>
      <c r="D82" s="169" t="s">
        <v>569</v>
      </c>
      <c r="E82" s="169" t="s">
        <v>776</v>
      </c>
      <c r="F82" s="169" t="s">
        <v>604</v>
      </c>
      <c r="G82" s="169" t="s">
        <v>88</v>
      </c>
      <c r="H82" s="169" t="s">
        <v>666</v>
      </c>
      <c r="I82" s="169" t="s">
        <v>574</v>
      </c>
      <c r="J82" s="172" t="s">
        <v>777</v>
      </c>
    </row>
    <row r="83" ht="70" customHeight="1" spans="1:10">
      <c r="A83" s="168"/>
      <c r="B83" s="169"/>
      <c r="C83" s="169" t="s">
        <v>568</v>
      </c>
      <c r="D83" s="169" t="s">
        <v>569</v>
      </c>
      <c r="E83" s="169" t="s">
        <v>778</v>
      </c>
      <c r="F83" s="169" t="s">
        <v>604</v>
      </c>
      <c r="G83" s="169" t="s">
        <v>95</v>
      </c>
      <c r="H83" s="169" t="s">
        <v>666</v>
      </c>
      <c r="I83" s="169" t="s">
        <v>574</v>
      </c>
      <c r="J83" s="172" t="s">
        <v>779</v>
      </c>
    </row>
    <row r="84" ht="70" customHeight="1" spans="1:10">
      <c r="A84" s="168"/>
      <c r="B84" s="169"/>
      <c r="C84" s="169" t="s">
        <v>568</v>
      </c>
      <c r="D84" s="169" t="s">
        <v>569</v>
      </c>
      <c r="E84" s="169" t="s">
        <v>780</v>
      </c>
      <c r="F84" s="169" t="s">
        <v>604</v>
      </c>
      <c r="G84" s="169" t="s">
        <v>86</v>
      </c>
      <c r="H84" s="169" t="s">
        <v>666</v>
      </c>
      <c r="I84" s="169" t="s">
        <v>574</v>
      </c>
      <c r="J84" s="172" t="s">
        <v>781</v>
      </c>
    </row>
    <row r="85" ht="70" customHeight="1" spans="1:10">
      <c r="A85" s="168"/>
      <c r="B85" s="169"/>
      <c r="C85" s="169" t="s">
        <v>568</v>
      </c>
      <c r="D85" s="169" t="s">
        <v>576</v>
      </c>
      <c r="E85" s="169" t="s">
        <v>772</v>
      </c>
      <c r="F85" s="169" t="s">
        <v>604</v>
      </c>
      <c r="G85" s="169" t="s">
        <v>578</v>
      </c>
      <c r="H85" s="169" t="s">
        <v>579</v>
      </c>
      <c r="I85" s="169" t="s">
        <v>585</v>
      </c>
      <c r="J85" s="172" t="s">
        <v>782</v>
      </c>
    </row>
    <row r="86" ht="70" customHeight="1" spans="1:10">
      <c r="A86" s="168"/>
      <c r="B86" s="169"/>
      <c r="C86" s="169" t="s">
        <v>568</v>
      </c>
      <c r="D86" s="169" t="s">
        <v>576</v>
      </c>
      <c r="E86" s="169" t="s">
        <v>783</v>
      </c>
      <c r="F86" s="169" t="s">
        <v>604</v>
      </c>
      <c r="G86" s="169" t="s">
        <v>578</v>
      </c>
      <c r="H86" s="169" t="s">
        <v>579</v>
      </c>
      <c r="I86" s="169" t="s">
        <v>585</v>
      </c>
      <c r="J86" s="172" t="s">
        <v>783</v>
      </c>
    </row>
    <row r="87" ht="70" customHeight="1" spans="1:10">
      <c r="A87" s="168"/>
      <c r="B87" s="169"/>
      <c r="C87" s="169" t="s">
        <v>568</v>
      </c>
      <c r="D87" s="169" t="s">
        <v>576</v>
      </c>
      <c r="E87" s="169" t="s">
        <v>780</v>
      </c>
      <c r="F87" s="169" t="s">
        <v>604</v>
      </c>
      <c r="G87" s="169" t="s">
        <v>578</v>
      </c>
      <c r="H87" s="169" t="s">
        <v>579</v>
      </c>
      <c r="I87" s="169" t="s">
        <v>585</v>
      </c>
      <c r="J87" s="172" t="s">
        <v>784</v>
      </c>
    </row>
    <row r="88" ht="70" customHeight="1" spans="1:10">
      <c r="A88" s="168"/>
      <c r="B88" s="169"/>
      <c r="C88" s="169" t="s">
        <v>568</v>
      </c>
      <c r="D88" s="169" t="s">
        <v>576</v>
      </c>
      <c r="E88" s="169" t="s">
        <v>770</v>
      </c>
      <c r="F88" s="169" t="s">
        <v>604</v>
      </c>
      <c r="G88" s="169" t="s">
        <v>578</v>
      </c>
      <c r="H88" s="169" t="s">
        <v>579</v>
      </c>
      <c r="I88" s="169" t="s">
        <v>585</v>
      </c>
      <c r="J88" s="172" t="s">
        <v>785</v>
      </c>
    </row>
    <row r="89" ht="70" customHeight="1" spans="1:10">
      <c r="A89" s="168"/>
      <c r="B89" s="169"/>
      <c r="C89" s="169" t="s">
        <v>568</v>
      </c>
      <c r="D89" s="169" t="s">
        <v>576</v>
      </c>
      <c r="E89" s="169" t="s">
        <v>776</v>
      </c>
      <c r="F89" s="169" t="s">
        <v>604</v>
      </c>
      <c r="G89" s="169" t="s">
        <v>578</v>
      </c>
      <c r="H89" s="169" t="s">
        <v>579</v>
      </c>
      <c r="I89" s="169" t="s">
        <v>585</v>
      </c>
      <c r="J89" s="172" t="s">
        <v>786</v>
      </c>
    </row>
    <row r="90" ht="70" customHeight="1" spans="1:10">
      <c r="A90" s="168"/>
      <c r="B90" s="169"/>
      <c r="C90" s="169" t="s">
        <v>568</v>
      </c>
      <c r="D90" s="169" t="s">
        <v>581</v>
      </c>
      <c r="E90" s="169" t="s">
        <v>639</v>
      </c>
      <c r="F90" s="169" t="s">
        <v>571</v>
      </c>
      <c r="G90" s="169" t="s">
        <v>758</v>
      </c>
      <c r="H90" s="169" t="s">
        <v>596</v>
      </c>
      <c r="I90" s="169" t="s">
        <v>585</v>
      </c>
      <c r="J90" s="172" t="s">
        <v>758</v>
      </c>
    </row>
    <row r="91" ht="70" customHeight="1" spans="1:10">
      <c r="A91" s="168"/>
      <c r="B91" s="169"/>
      <c r="C91" s="169" t="s">
        <v>568</v>
      </c>
      <c r="D91" s="169" t="s">
        <v>587</v>
      </c>
      <c r="E91" s="169" t="s">
        <v>588</v>
      </c>
      <c r="F91" s="169" t="s">
        <v>571</v>
      </c>
      <c r="G91" s="169" t="s">
        <v>787</v>
      </c>
      <c r="H91" s="169" t="s">
        <v>590</v>
      </c>
      <c r="I91" s="169" t="s">
        <v>574</v>
      </c>
      <c r="J91" s="172" t="s">
        <v>788</v>
      </c>
    </row>
    <row r="92" ht="70" customHeight="1" spans="1:10">
      <c r="A92" s="168"/>
      <c r="B92" s="169"/>
      <c r="C92" s="169" t="s">
        <v>592</v>
      </c>
      <c r="D92" s="169" t="s">
        <v>615</v>
      </c>
      <c r="E92" s="169" t="s">
        <v>789</v>
      </c>
      <c r="F92" s="169" t="s">
        <v>571</v>
      </c>
      <c r="G92" s="169" t="s">
        <v>578</v>
      </c>
      <c r="H92" s="169" t="s">
        <v>579</v>
      </c>
      <c r="I92" s="169" t="s">
        <v>585</v>
      </c>
      <c r="J92" s="172" t="s">
        <v>790</v>
      </c>
    </row>
    <row r="93" ht="70" customHeight="1" spans="1:10">
      <c r="A93" s="168"/>
      <c r="B93" s="169"/>
      <c r="C93" s="169" t="s">
        <v>592</v>
      </c>
      <c r="D93" s="169" t="s">
        <v>593</v>
      </c>
      <c r="E93" s="169" t="s">
        <v>791</v>
      </c>
      <c r="F93" s="169" t="s">
        <v>571</v>
      </c>
      <c r="G93" s="169" t="s">
        <v>578</v>
      </c>
      <c r="H93" s="169" t="s">
        <v>579</v>
      </c>
      <c r="I93" s="169" t="s">
        <v>585</v>
      </c>
      <c r="J93" s="172" t="s">
        <v>791</v>
      </c>
    </row>
    <row r="94" ht="70" customHeight="1" spans="1:10">
      <c r="A94" s="168"/>
      <c r="B94" s="169"/>
      <c r="C94" s="169" t="s">
        <v>598</v>
      </c>
      <c r="D94" s="169" t="s">
        <v>599</v>
      </c>
      <c r="E94" s="169" t="s">
        <v>617</v>
      </c>
      <c r="F94" s="169" t="s">
        <v>571</v>
      </c>
      <c r="G94" s="169" t="s">
        <v>663</v>
      </c>
      <c r="H94" s="169" t="s">
        <v>579</v>
      </c>
      <c r="I94" s="169" t="s">
        <v>585</v>
      </c>
      <c r="J94" s="172" t="s">
        <v>792</v>
      </c>
    </row>
    <row r="95" ht="70" customHeight="1" spans="1:10">
      <c r="A95" s="168" t="s">
        <v>527</v>
      </c>
      <c r="B95" s="169" t="s">
        <v>793</v>
      </c>
      <c r="C95" s="169" t="s">
        <v>568</v>
      </c>
      <c r="D95" s="169" t="s">
        <v>569</v>
      </c>
      <c r="E95" s="169" t="s">
        <v>794</v>
      </c>
      <c r="F95" s="169" t="s">
        <v>571</v>
      </c>
      <c r="G95" s="169" t="s">
        <v>795</v>
      </c>
      <c r="H95" s="169" t="s">
        <v>590</v>
      </c>
      <c r="I95" s="169" t="s">
        <v>574</v>
      </c>
      <c r="J95" s="172" t="s">
        <v>796</v>
      </c>
    </row>
    <row r="96" ht="70" customHeight="1" spans="1:10">
      <c r="A96" s="168"/>
      <c r="B96" s="169"/>
      <c r="C96" s="169" t="s">
        <v>568</v>
      </c>
      <c r="D96" s="169" t="s">
        <v>569</v>
      </c>
      <c r="E96" s="169" t="s">
        <v>797</v>
      </c>
      <c r="F96" s="169" t="s">
        <v>571</v>
      </c>
      <c r="G96" s="169" t="s">
        <v>798</v>
      </c>
      <c r="H96" s="169" t="s">
        <v>799</v>
      </c>
      <c r="I96" s="169" t="s">
        <v>574</v>
      </c>
      <c r="J96" s="172" t="s">
        <v>800</v>
      </c>
    </row>
    <row r="97" ht="70" customHeight="1" spans="1:10">
      <c r="A97" s="168"/>
      <c r="B97" s="169"/>
      <c r="C97" s="169" t="s">
        <v>568</v>
      </c>
      <c r="D97" s="169" t="s">
        <v>576</v>
      </c>
      <c r="E97" s="169" t="s">
        <v>801</v>
      </c>
      <c r="F97" s="169" t="s">
        <v>571</v>
      </c>
      <c r="G97" s="169" t="s">
        <v>578</v>
      </c>
      <c r="H97" s="169" t="s">
        <v>579</v>
      </c>
      <c r="I97" s="169" t="s">
        <v>585</v>
      </c>
      <c r="J97" s="172" t="s">
        <v>801</v>
      </c>
    </row>
    <row r="98" ht="70" customHeight="1" spans="1:10">
      <c r="A98" s="168"/>
      <c r="B98" s="169"/>
      <c r="C98" s="169" t="s">
        <v>568</v>
      </c>
      <c r="D98" s="169" t="s">
        <v>581</v>
      </c>
      <c r="E98" s="169" t="s">
        <v>802</v>
      </c>
      <c r="F98" s="169" t="s">
        <v>571</v>
      </c>
      <c r="G98" s="169" t="s">
        <v>91</v>
      </c>
      <c r="H98" s="169" t="s">
        <v>803</v>
      </c>
      <c r="I98" s="169" t="s">
        <v>574</v>
      </c>
      <c r="J98" s="172" t="s">
        <v>804</v>
      </c>
    </row>
    <row r="99" ht="70" customHeight="1" spans="1:10">
      <c r="A99" s="168"/>
      <c r="B99" s="169"/>
      <c r="C99" s="169" t="s">
        <v>568</v>
      </c>
      <c r="D99" s="169" t="s">
        <v>581</v>
      </c>
      <c r="E99" s="169" t="s">
        <v>797</v>
      </c>
      <c r="F99" s="169" t="s">
        <v>571</v>
      </c>
      <c r="G99" s="169" t="s">
        <v>578</v>
      </c>
      <c r="H99" s="169" t="s">
        <v>579</v>
      </c>
      <c r="I99" s="169" t="s">
        <v>574</v>
      </c>
      <c r="J99" s="172" t="s">
        <v>804</v>
      </c>
    </row>
    <row r="100" ht="70" customHeight="1" spans="1:10">
      <c r="A100" s="168"/>
      <c r="B100" s="169"/>
      <c r="C100" s="169" t="s">
        <v>568</v>
      </c>
      <c r="D100" s="169" t="s">
        <v>587</v>
      </c>
      <c r="E100" s="169" t="s">
        <v>588</v>
      </c>
      <c r="F100" s="169" t="s">
        <v>571</v>
      </c>
      <c r="G100" s="169" t="s">
        <v>805</v>
      </c>
      <c r="H100" s="169" t="s">
        <v>590</v>
      </c>
      <c r="I100" s="169" t="s">
        <v>574</v>
      </c>
      <c r="J100" s="172" t="s">
        <v>806</v>
      </c>
    </row>
    <row r="101" ht="70" customHeight="1" spans="1:10">
      <c r="A101" s="168"/>
      <c r="B101" s="169"/>
      <c r="C101" s="169" t="s">
        <v>592</v>
      </c>
      <c r="D101" s="169" t="s">
        <v>615</v>
      </c>
      <c r="E101" s="169" t="s">
        <v>807</v>
      </c>
      <c r="F101" s="169" t="s">
        <v>571</v>
      </c>
      <c r="G101" s="169" t="s">
        <v>808</v>
      </c>
      <c r="H101" s="169" t="s">
        <v>737</v>
      </c>
      <c r="I101" s="169" t="s">
        <v>585</v>
      </c>
      <c r="J101" s="172" t="s">
        <v>809</v>
      </c>
    </row>
    <row r="102" ht="70" customHeight="1" spans="1:10">
      <c r="A102" s="168"/>
      <c r="B102" s="169"/>
      <c r="C102" s="169" t="s">
        <v>592</v>
      </c>
      <c r="D102" s="169" t="s">
        <v>739</v>
      </c>
      <c r="E102" s="169" t="s">
        <v>810</v>
      </c>
      <c r="F102" s="169" t="s">
        <v>571</v>
      </c>
      <c r="G102" s="169" t="s">
        <v>811</v>
      </c>
      <c r="H102" s="169" t="s">
        <v>737</v>
      </c>
      <c r="I102" s="169" t="s">
        <v>585</v>
      </c>
      <c r="J102" s="172" t="s">
        <v>809</v>
      </c>
    </row>
    <row r="103" ht="70" customHeight="1" spans="1:10">
      <c r="A103" s="168"/>
      <c r="B103" s="169"/>
      <c r="C103" s="169" t="s">
        <v>592</v>
      </c>
      <c r="D103" s="169" t="s">
        <v>593</v>
      </c>
      <c r="E103" s="169" t="s">
        <v>812</v>
      </c>
      <c r="F103" s="169" t="s">
        <v>571</v>
      </c>
      <c r="G103" s="169" t="s">
        <v>811</v>
      </c>
      <c r="H103" s="169" t="s">
        <v>737</v>
      </c>
      <c r="I103" s="169" t="s">
        <v>585</v>
      </c>
      <c r="J103" s="172" t="s">
        <v>809</v>
      </c>
    </row>
    <row r="104" ht="70" customHeight="1" spans="1:10">
      <c r="A104" s="168"/>
      <c r="B104" s="169"/>
      <c r="C104" s="169" t="s">
        <v>598</v>
      </c>
      <c r="D104" s="169" t="s">
        <v>599</v>
      </c>
      <c r="E104" s="169" t="s">
        <v>813</v>
      </c>
      <c r="F104" s="169" t="s">
        <v>604</v>
      </c>
      <c r="G104" s="169" t="s">
        <v>814</v>
      </c>
      <c r="H104" s="169" t="s">
        <v>579</v>
      </c>
      <c r="I104" s="169" t="s">
        <v>585</v>
      </c>
      <c r="J104" s="172" t="s">
        <v>809</v>
      </c>
    </row>
    <row r="105" ht="70" customHeight="1" spans="1:10">
      <c r="A105" s="168" t="s">
        <v>445</v>
      </c>
      <c r="B105" s="169" t="s">
        <v>815</v>
      </c>
      <c r="C105" s="169" t="s">
        <v>568</v>
      </c>
      <c r="D105" s="169" t="s">
        <v>569</v>
      </c>
      <c r="E105" s="169" t="s">
        <v>816</v>
      </c>
      <c r="F105" s="169" t="s">
        <v>571</v>
      </c>
      <c r="G105" s="169" t="s">
        <v>817</v>
      </c>
      <c r="H105" s="169" t="s">
        <v>573</v>
      </c>
      <c r="I105" s="169" t="s">
        <v>574</v>
      </c>
      <c r="J105" s="172" t="s">
        <v>818</v>
      </c>
    </row>
    <row r="106" ht="70" customHeight="1" spans="1:10">
      <c r="A106" s="168"/>
      <c r="B106" s="169"/>
      <c r="C106" s="169" t="s">
        <v>568</v>
      </c>
      <c r="D106" s="169" t="s">
        <v>569</v>
      </c>
      <c r="E106" s="169" t="s">
        <v>819</v>
      </c>
      <c r="F106" s="169" t="s">
        <v>604</v>
      </c>
      <c r="G106" s="169" t="s">
        <v>820</v>
      </c>
      <c r="H106" s="169" t="s">
        <v>621</v>
      </c>
      <c r="I106" s="169" t="s">
        <v>585</v>
      </c>
      <c r="J106" s="172" t="s">
        <v>821</v>
      </c>
    </row>
    <row r="107" ht="70" customHeight="1" spans="1:10">
      <c r="A107" s="168"/>
      <c r="B107" s="169"/>
      <c r="C107" s="169" t="s">
        <v>568</v>
      </c>
      <c r="D107" s="169" t="s">
        <v>576</v>
      </c>
      <c r="E107" s="169" t="s">
        <v>822</v>
      </c>
      <c r="F107" s="169" t="s">
        <v>571</v>
      </c>
      <c r="G107" s="169" t="s">
        <v>578</v>
      </c>
      <c r="H107" s="169" t="s">
        <v>579</v>
      </c>
      <c r="I107" s="169" t="s">
        <v>585</v>
      </c>
      <c r="J107" s="172" t="s">
        <v>823</v>
      </c>
    </row>
    <row r="108" ht="70" customHeight="1" spans="1:10">
      <c r="A108" s="168"/>
      <c r="B108" s="169"/>
      <c r="C108" s="169" t="s">
        <v>568</v>
      </c>
      <c r="D108" s="169" t="s">
        <v>581</v>
      </c>
      <c r="E108" s="169" t="s">
        <v>758</v>
      </c>
      <c r="F108" s="169" t="s">
        <v>604</v>
      </c>
      <c r="G108" s="169" t="s">
        <v>824</v>
      </c>
      <c r="H108" s="169" t="s">
        <v>596</v>
      </c>
      <c r="I108" s="169" t="s">
        <v>585</v>
      </c>
      <c r="J108" s="172" t="s">
        <v>825</v>
      </c>
    </row>
    <row r="109" ht="70" customHeight="1" spans="1:10">
      <c r="A109" s="168"/>
      <c r="B109" s="169"/>
      <c r="C109" s="169" t="s">
        <v>568</v>
      </c>
      <c r="D109" s="169" t="s">
        <v>587</v>
      </c>
      <c r="E109" s="169" t="s">
        <v>588</v>
      </c>
      <c r="F109" s="169" t="s">
        <v>670</v>
      </c>
      <c r="G109" s="169" t="s">
        <v>826</v>
      </c>
      <c r="H109" s="169" t="s">
        <v>590</v>
      </c>
      <c r="I109" s="169" t="s">
        <v>574</v>
      </c>
      <c r="J109" s="172" t="s">
        <v>827</v>
      </c>
    </row>
    <row r="110" ht="70" customHeight="1" spans="1:10">
      <c r="A110" s="168"/>
      <c r="B110" s="169"/>
      <c r="C110" s="169" t="s">
        <v>568</v>
      </c>
      <c r="D110" s="169" t="s">
        <v>587</v>
      </c>
      <c r="E110" s="169" t="s">
        <v>828</v>
      </c>
      <c r="F110" s="169" t="s">
        <v>571</v>
      </c>
      <c r="G110" s="169" t="s">
        <v>829</v>
      </c>
      <c r="H110" s="169" t="s">
        <v>579</v>
      </c>
      <c r="I110" s="169" t="s">
        <v>585</v>
      </c>
      <c r="J110" s="172" t="s">
        <v>830</v>
      </c>
    </row>
    <row r="111" ht="70" customHeight="1" spans="1:10">
      <c r="A111" s="168"/>
      <c r="B111" s="169"/>
      <c r="C111" s="169" t="s">
        <v>592</v>
      </c>
      <c r="D111" s="169" t="s">
        <v>615</v>
      </c>
      <c r="E111" s="169" t="s">
        <v>831</v>
      </c>
      <c r="F111" s="169" t="s">
        <v>571</v>
      </c>
      <c r="G111" s="169" t="s">
        <v>578</v>
      </c>
      <c r="H111" s="169" t="s">
        <v>579</v>
      </c>
      <c r="I111" s="169" t="s">
        <v>585</v>
      </c>
      <c r="J111" s="172" t="s">
        <v>832</v>
      </c>
    </row>
    <row r="112" ht="70" customHeight="1" spans="1:10">
      <c r="A112" s="168"/>
      <c r="B112" s="169"/>
      <c r="C112" s="169" t="s">
        <v>592</v>
      </c>
      <c r="D112" s="169" t="s">
        <v>739</v>
      </c>
      <c r="E112" s="169" t="s">
        <v>833</v>
      </c>
      <c r="F112" s="169" t="s">
        <v>571</v>
      </c>
      <c r="G112" s="169" t="s">
        <v>578</v>
      </c>
      <c r="H112" s="169" t="s">
        <v>579</v>
      </c>
      <c r="I112" s="169" t="s">
        <v>585</v>
      </c>
      <c r="J112" s="172" t="s">
        <v>834</v>
      </c>
    </row>
    <row r="113" ht="70" customHeight="1" spans="1:10">
      <c r="A113" s="168"/>
      <c r="B113" s="169"/>
      <c r="C113" s="169" t="s">
        <v>592</v>
      </c>
      <c r="D113" s="169" t="s">
        <v>593</v>
      </c>
      <c r="E113" s="169" t="s">
        <v>835</v>
      </c>
      <c r="F113" s="169" t="s">
        <v>571</v>
      </c>
      <c r="G113" s="169" t="s">
        <v>836</v>
      </c>
      <c r="H113" s="169" t="s">
        <v>596</v>
      </c>
      <c r="I113" s="169" t="s">
        <v>585</v>
      </c>
      <c r="J113" s="172" t="s">
        <v>837</v>
      </c>
    </row>
    <row r="114" ht="70" customHeight="1" spans="1:10">
      <c r="A114" s="168"/>
      <c r="B114" s="169"/>
      <c r="C114" s="169" t="s">
        <v>598</v>
      </c>
      <c r="D114" s="169" t="s">
        <v>599</v>
      </c>
      <c r="E114" s="169" t="s">
        <v>838</v>
      </c>
      <c r="F114" s="169" t="s">
        <v>604</v>
      </c>
      <c r="G114" s="169" t="s">
        <v>839</v>
      </c>
      <c r="H114" s="169" t="s">
        <v>579</v>
      </c>
      <c r="I114" s="169" t="s">
        <v>585</v>
      </c>
      <c r="J114" s="172" t="s">
        <v>840</v>
      </c>
    </row>
    <row r="115" ht="70" customHeight="1" spans="1:10">
      <c r="A115" s="168" t="s">
        <v>467</v>
      </c>
      <c r="B115" s="169" t="s">
        <v>841</v>
      </c>
      <c r="C115" s="169" t="s">
        <v>568</v>
      </c>
      <c r="D115" s="169" t="s">
        <v>569</v>
      </c>
      <c r="E115" s="169" t="s">
        <v>842</v>
      </c>
      <c r="F115" s="169" t="s">
        <v>571</v>
      </c>
      <c r="G115" s="169" t="s">
        <v>843</v>
      </c>
      <c r="H115" s="169" t="s">
        <v>621</v>
      </c>
      <c r="I115" s="169" t="s">
        <v>574</v>
      </c>
      <c r="J115" s="172" t="s">
        <v>844</v>
      </c>
    </row>
    <row r="116" ht="70" customHeight="1" spans="1:10">
      <c r="A116" s="168"/>
      <c r="B116" s="169"/>
      <c r="C116" s="169" t="s">
        <v>568</v>
      </c>
      <c r="D116" s="169" t="s">
        <v>576</v>
      </c>
      <c r="E116" s="169" t="s">
        <v>845</v>
      </c>
      <c r="F116" s="169" t="s">
        <v>571</v>
      </c>
      <c r="G116" s="169" t="s">
        <v>578</v>
      </c>
      <c r="H116" s="169" t="s">
        <v>579</v>
      </c>
      <c r="I116" s="169" t="s">
        <v>585</v>
      </c>
      <c r="J116" s="172" t="s">
        <v>846</v>
      </c>
    </row>
    <row r="117" ht="70" customHeight="1" spans="1:10">
      <c r="A117" s="168"/>
      <c r="B117" s="169"/>
      <c r="C117" s="169" t="s">
        <v>568</v>
      </c>
      <c r="D117" s="169" t="s">
        <v>581</v>
      </c>
      <c r="E117" s="169" t="s">
        <v>847</v>
      </c>
      <c r="F117" s="169" t="s">
        <v>571</v>
      </c>
      <c r="G117" s="169" t="s">
        <v>848</v>
      </c>
      <c r="H117" s="169" t="s">
        <v>584</v>
      </c>
      <c r="I117" s="169" t="s">
        <v>574</v>
      </c>
      <c r="J117" s="172" t="s">
        <v>849</v>
      </c>
    </row>
    <row r="118" ht="70" customHeight="1" spans="1:10">
      <c r="A118" s="168"/>
      <c r="B118" s="169"/>
      <c r="C118" s="169" t="s">
        <v>568</v>
      </c>
      <c r="D118" s="169" t="s">
        <v>587</v>
      </c>
      <c r="E118" s="169" t="s">
        <v>588</v>
      </c>
      <c r="F118" s="169" t="s">
        <v>571</v>
      </c>
      <c r="G118" s="169" t="s">
        <v>850</v>
      </c>
      <c r="H118" s="169" t="s">
        <v>590</v>
      </c>
      <c r="I118" s="169" t="s">
        <v>574</v>
      </c>
      <c r="J118" s="172" t="s">
        <v>851</v>
      </c>
    </row>
    <row r="119" ht="70" customHeight="1" spans="1:10">
      <c r="A119" s="168"/>
      <c r="B119" s="169"/>
      <c r="C119" s="169" t="s">
        <v>592</v>
      </c>
      <c r="D119" s="169" t="s">
        <v>615</v>
      </c>
      <c r="E119" s="169" t="s">
        <v>852</v>
      </c>
      <c r="F119" s="169" t="s">
        <v>571</v>
      </c>
      <c r="G119" s="169" t="s">
        <v>853</v>
      </c>
      <c r="H119" s="169" t="s">
        <v>579</v>
      </c>
      <c r="I119" s="169" t="s">
        <v>585</v>
      </c>
      <c r="J119" s="172" t="s">
        <v>854</v>
      </c>
    </row>
    <row r="120" ht="70" customHeight="1" spans="1:10">
      <c r="A120" s="168"/>
      <c r="B120" s="169"/>
      <c r="C120" s="169" t="s">
        <v>598</v>
      </c>
      <c r="D120" s="169" t="s">
        <v>599</v>
      </c>
      <c r="E120" s="169" t="s">
        <v>855</v>
      </c>
      <c r="F120" s="169" t="s">
        <v>571</v>
      </c>
      <c r="G120" s="169" t="s">
        <v>856</v>
      </c>
      <c r="H120" s="169" t="s">
        <v>579</v>
      </c>
      <c r="I120" s="169" t="s">
        <v>585</v>
      </c>
      <c r="J120" s="172" t="s">
        <v>857</v>
      </c>
    </row>
    <row r="121" ht="70" customHeight="1" spans="1:10">
      <c r="A121" s="168" t="s">
        <v>448</v>
      </c>
      <c r="B121" s="169" t="s">
        <v>858</v>
      </c>
      <c r="C121" s="169" t="s">
        <v>568</v>
      </c>
      <c r="D121" s="169" t="s">
        <v>569</v>
      </c>
      <c r="E121" s="169" t="s">
        <v>859</v>
      </c>
      <c r="F121" s="169" t="s">
        <v>571</v>
      </c>
      <c r="G121" s="169" t="s">
        <v>860</v>
      </c>
      <c r="H121" s="169" t="s">
        <v>666</v>
      </c>
      <c r="I121" s="169" t="s">
        <v>585</v>
      </c>
      <c r="J121" s="172" t="s">
        <v>861</v>
      </c>
    </row>
    <row r="122" ht="70" customHeight="1" spans="1:10">
      <c r="A122" s="168"/>
      <c r="B122" s="169"/>
      <c r="C122" s="169" t="s">
        <v>568</v>
      </c>
      <c r="D122" s="169" t="s">
        <v>569</v>
      </c>
      <c r="E122" s="169" t="s">
        <v>862</v>
      </c>
      <c r="F122" s="169" t="s">
        <v>863</v>
      </c>
      <c r="G122" s="169" t="s">
        <v>864</v>
      </c>
      <c r="H122" s="169" t="s">
        <v>865</v>
      </c>
      <c r="I122" s="169" t="s">
        <v>574</v>
      </c>
      <c r="J122" s="172" t="s">
        <v>866</v>
      </c>
    </row>
    <row r="123" ht="70" customHeight="1" spans="1:10">
      <c r="A123" s="168"/>
      <c r="B123" s="169"/>
      <c r="C123" s="169" t="s">
        <v>568</v>
      </c>
      <c r="D123" s="169" t="s">
        <v>569</v>
      </c>
      <c r="E123" s="169" t="s">
        <v>867</v>
      </c>
      <c r="F123" s="169" t="s">
        <v>863</v>
      </c>
      <c r="G123" s="169" t="s">
        <v>86</v>
      </c>
      <c r="H123" s="169" t="s">
        <v>666</v>
      </c>
      <c r="I123" s="169" t="s">
        <v>574</v>
      </c>
      <c r="J123" s="172" t="s">
        <v>868</v>
      </c>
    </row>
    <row r="124" ht="70" customHeight="1" spans="1:10">
      <c r="A124" s="168"/>
      <c r="B124" s="169"/>
      <c r="C124" s="169" t="s">
        <v>568</v>
      </c>
      <c r="D124" s="169" t="s">
        <v>569</v>
      </c>
      <c r="E124" s="169" t="s">
        <v>869</v>
      </c>
      <c r="F124" s="169" t="s">
        <v>571</v>
      </c>
      <c r="G124" s="169" t="s">
        <v>860</v>
      </c>
      <c r="H124" s="169" t="s">
        <v>573</v>
      </c>
      <c r="I124" s="169" t="s">
        <v>574</v>
      </c>
      <c r="J124" s="172" t="s">
        <v>870</v>
      </c>
    </row>
    <row r="125" ht="70" customHeight="1" spans="1:10">
      <c r="A125" s="168"/>
      <c r="B125" s="169"/>
      <c r="C125" s="169" t="s">
        <v>568</v>
      </c>
      <c r="D125" s="169" t="s">
        <v>576</v>
      </c>
      <c r="E125" s="169" t="s">
        <v>871</v>
      </c>
      <c r="F125" s="169" t="s">
        <v>571</v>
      </c>
      <c r="G125" s="169" t="s">
        <v>578</v>
      </c>
      <c r="H125" s="169" t="s">
        <v>579</v>
      </c>
      <c r="I125" s="169" t="s">
        <v>585</v>
      </c>
      <c r="J125" s="172" t="s">
        <v>872</v>
      </c>
    </row>
    <row r="126" ht="70" customHeight="1" spans="1:10">
      <c r="A126" s="168"/>
      <c r="B126" s="169"/>
      <c r="C126" s="169" t="s">
        <v>568</v>
      </c>
      <c r="D126" s="169" t="s">
        <v>576</v>
      </c>
      <c r="E126" s="169" t="s">
        <v>867</v>
      </c>
      <c r="F126" s="169" t="s">
        <v>571</v>
      </c>
      <c r="G126" s="169" t="s">
        <v>578</v>
      </c>
      <c r="H126" s="169" t="s">
        <v>579</v>
      </c>
      <c r="I126" s="169" t="s">
        <v>585</v>
      </c>
      <c r="J126" s="172" t="s">
        <v>873</v>
      </c>
    </row>
    <row r="127" ht="70" customHeight="1" spans="1:10">
      <c r="A127" s="168"/>
      <c r="B127" s="169"/>
      <c r="C127" s="169" t="s">
        <v>568</v>
      </c>
      <c r="D127" s="169" t="s">
        <v>576</v>
      </c>
      <c r="E127" s="169" t="s">
        <v>874</v>
      </c>
      <c r="F127" s="169" t="s">
        <v>571</v>
      </c>
      <c r="G127" s="169" t="s">
        <v>578</v>
      </c>
      <c r="H127" s="169" t="s">
        <v>579</v>
      </c>
      <c r="I127" s="169" t="s">
        <v>585</v>
      </c>
      <c r="J127" s="172" t="s">
        <v>875</v>
      </c>
    </row>
    <row r="128" ht="70" customHeight="1" spans="1:10">
      <c r="A128" s="168"/>
      <c r="B128" s="169"/>
      <c r="C128" s="169" t="s">
        <v>568</v>
      </c>
      <c r="D128" s="169" t="s">
        <v>581</v>
      </c>
      <c r="E128" s="169" t="s">
        <v>758</v>
      </c>
      <c r="F128" s="169" t="s">
        <v>571</v>
      </c>
      <c r="G128" s="169" t="s">
        <v>876</v>
      </c>
      <c r="H128" s="169" t="s">
        <v>596</v>
      </c>
      <c r="I128" s="169" t="s">
        <v>574</v>
      </c>
      <c r="J128" s="172" t="s">
        <v>877</v>
      </c>
    </row>
    <row r="129" ht="70" customHeight="1" spans="1:10">
      <c r="A129" s="168"/>
      <c r="B129" s="169"/>
      <c r="C129" s="169" t="s">
        <v>568</v>
      </c>
      <c r="D129" s="169" t="s">
        <v>587</v>
      </c>
      <c r="E129" s="169" t="s">
        <v>588</v>
      </c>
      <c r="F129" s="169" t="s">
        <v>571</v>
      </c>
      <c r="G129" s="169" t="s">
        <v>878</v>
      </c>
      <c r="H129" s="169" t="s">
        <v>590</v>
      </c>
      <c r="I129" s="169" t="s">
        <v>574</v>
      </c>
      <c r="J129" s="172" t="s">
        <v>879</v>
      </c>
    </row>
    <row r="130" ht="70" customHeight="1" spans="1:10">
      <c r="A130" s="168"/>
      <c r="B130" s="169"/>
      <c r="C130" s="169" t="s">
        <v>592</v>
      </c>
      <c r="D130" s="169" t="s">
        <v>615</v>
      </c>
      <c r="E130" s="169" t="s">
        <v>880</v>
      </c>
      <c r="F130" s="169" t="s">
        <v>571</v>
      </c>
      <c r="G130" s="169" t="s">
        <v>601</v>
      </c>
      <c r="H130" s="169" t="s">
        <v>579</v>
      </c>
      <c r="I130" s="169" t="s">
        <v>574</v>
      </c>
      <c r="J130" s="172" t="s">
        <v>872</v>
      </c>
    </row>
    <row r="131" ht="70" customHeight="1" spans="1:10">
      <c r="A131" s="168"/>
      <c r="B131" s="169"/>
      <c r="C131" s="169" t="s">
        <v>598</v>
      </c>
      <c r="D131" s="169" t="s">
        <v>599</v>
      </c>
      <c r="E131" s="169" t="s">
        <v>881</v>
      </c>
      <c r="F131" s="169" t="s">
        <v>571</v>
      </c>
      <c r="G131" s="169" t="s">
        <v>601</v>
      </c>
      <c r="H131" s="169" t="s">
        <v>579</v>
      </c>
      <c r="I131" s="169" t="s">
        <v>574</v>
      </c>
      <c r="J131" s="172" t="s">
        <v>872</v>
      </c>
    </row>
    <row r="132" ht="70" customHeight="1" spans="1:10">
      <c r="A132" s="168" t="s">
        <v>514</v>
      </c>
      <c r="B132" s="169" t="s">
        <v>882</v>
      </c>
      <c r="C132" s="169" t="s">
        <v>568</v>
      </c>
      <c r="D132" s="169" t="s">
        <v>569</v>
      </c>
      <c r="E132" s="169" t="s">
        <v>883</v>
      </c>
      <c r="F132" s="169" t="s">
        <v>604</v>
      </c>
      <c r="G132" s="169" t="s">
        <v>578</v>
      </c>
      <c r="H132" s="169" t="s">
        <v>579</v>
      </c>
      <c r="I132" s="169" t="s">
        <v>574</v>
      </c>
      <c r="J132" s="172" t="s">
        <v>884</v>
      </c>
    </row>
    <row r="133" ht="70" customHeight="1" spans="1:10">
      <c r="A133" s="168"/>
      <c r="B133" s="169"/>
      <c r="C133" s="169" t="s">
        <v>568</v>
      </c>
      <c r="D133" s="169" t="s">
        <v>576</v>
      </c>
      <c r="E133" s="169" t="s">
        <v>885</v>
      </c>
      <c r="F133" s="169" t="s">
        <v>571</v>
      </c>
      <c r="G133" s="169" t="s">
        <v>762</v>
      </c>
      <c r="H133" s="169" t="s">
        <v>579</v>
      </c>
      <c r="I133" s="169" t="s">
        <v>585</v>
      </c>
      <c r="J133" s="172" t="s">
        <v>886</v>
      </c>
    </row>
    <row r="134" ht="70" customHeight="1" spans="1:10">
      <c r="A134" s="168"/>
      <c r="B134" s="169"/>
      <c r="C134" s="169" t="s">
        <v>568</v>
      </c>
      <c r="D134" s="169" t="s">
        <v>581</v>
      </c>
      <c r="E134" s="169" t="s">
        <v>639</v>
      </c>
      <c r="F134" s="169" t="s">
        <v>571</v>
      </c>
      <c r="G134" s="169" t="s">
        <v>583</v>
      </c>
      <c r="H134" s="169" t="s">
        <v>596</v>
      </c>
      <c r="I134" s="169" t="s">
        <v>574</v>
      </c>
      <c r="J134" s="172" t="s">
        <v>887</v>
      </c>
    </row>
    <row r="135" ht="70" customHeight="1" spans="1:10">
      <c r="A135" s="168"/>
      <c r="B135" s="169"/>
      <c r="C135" s="169" t="s">
        <v>568</v>
      </c>
      <c r="D135" s="169" t="s">
        <v>587</v>
      </c>
      <c r="E135" s="169" t="s">
        <v>588</v>
      </c>
      <c r="F135" s="169" t="s">
        <v>571</v>
      </c>
      <c r="G135" s="169" t="s">
        <v>888</v>
      </c>
      <c r="H135" s="169" t="s">
        <v>590</v>
      </c>
      <c r="I135" s="169" t="s">
        <v>574</v>
      </c>
      <c r="J135" s="172" t="s">
        <v>889</v>
      </c>
    </row>
    <row r="136" ht="70" customHeight="1" spans="1:10">
      <c r="A136" s="168"/>
      <c r="B136" s="169"/>
      <c r="C136" s="169" t="s">
        <v>592</v>
      </c>
      <c r="D136" s="169" t="s">
        <v>615</v>
      </c>
      <c r="E136" s="169" t="s">
        <v>890</v>
      </c>
      <c r="F136" s="169" t="s">
        <v>571</v>
      </c>
      <c r="G136" s="169" t="s">
        <v>839</v>
      </c>
      <c r="H136" s="169" t="s">
        <v>579</v>
      </c>
      <c r="I136" s="169" t="s">
        <v>585</v>
      </c>
      <c r="J136" s="172" t="s">
        <v>891</v>
      </c>
    </row>
    <row r="137" ht="70" customHeight="1" spans="1:10">
      <c r="A137" s="168"/>
      <c r="B137" s="169"/>
      <c r="C137" s="169" t="s">
        <v>592</v>
      </c>
      <c r="D137" s="169" t="s">
        <v>739</v>
      </c>
      <c r="E137" s="169" t="s">
        <v>892</v>
      </c>
      <c r="F137" s="169" t="s">
        <v>571</v>
      </c>
      <c r="G137" s="169" t="s">
        <v>578</v>
      </c>
      <c r="H137" s="169" t="s">
        <v>579</v>
      </c>
      <c r="I137" s="169" t="s">
        <v>585</v>
      </c>
      <c r="J137" s="172" t="s">
        <v>893</v>
      </c>
    </row>
    <row r="138" ht="70" customHeight="1" spans="1:10">
      <c r="A138" s="168"/>
      <c r="B138" s="169"/>
      <c r="C138" s="169" t="s">
        <v>592</v>
      </c>
      <c r="D138" s="169" t="s">
        <v>593</v>
      </c>
      <c r="E138" s="169" t="s">
        <v>894</v>
      </c>
      <c r="F138" s="169" t="s">
        <v>571</v>
      </c>
      <c r="G138" s="169" t="s">
        <v>578</v>
      </c>
      <c r="H138" s="169" t="s">
        <v>579</v>
      </c>
      <c r="I138" s="169" t="s">
        <v>585</v>
      </c>
      <c r="J138" s="172" t="s">
        <v>895</v>
      </c>
    </row>
    <row r="139" ht="70" customHeight="1" spans="1:10">
      <c r="A139" s="168"/>
      <c r="B139" s="169"/>
      <c r="C139" s="169" t="s">
        <v>598</v>
      </c>
      <c r="D139" s="169" t="s">
        <v>599</v>
      </c>
      <c r="E139" s="169" t="s">
        <v>896</v>
      </c>
      <c r="F139" s="169" t="s">
        <v>604</v>
      </c>
      <c r="G139" s="169" t="s">
        <v>839</v>
      </c>
      <c r="H139" s="169" t="s">
        <v>579</v>
      </c>
      <c r="I139" s="169" t="s">
        <v>585</v>
      </c>
      <c r="J139" s="172" t="s">
        <v>897</v>
      </c>
    </row>
    <row r="140" ht="70" customHeight="1" spans="1:10">
      <c r="A140" s="168" t="s">
        <v>520</v>
      </c>
      <c r="B140" s="169" t="s">
        <v>898</v>
      </c>
      <c r="C140" s="169" t="s">
        <v>568</v>
      </c>
      <c r="D140" s="169" t="s">
        <v>569</v>
      </c>
      <c r="E140" s="169" t="s">
        <v>899</v>
      </c>
      <c r="F140" s="169" t="s">
        <v>571</v>
      </c>
      <c r="G140" s="169" t="s">
        <v>878</v>
      </c>
      <c r="H140" s="169" t="s">
        <v>590</v>
      </c>
      <c r="I140" s="169" t="s">
        <v>574</v>
      </c>
      <c r="J140" s="172" t="s">
        <v>900</v>
      </c>
    </row>
    <row r="141" ht="70" customHeight="1" spans="1:10">
      <c r="A141" s="168"/>
      <c r="B141" s="169"/>
      <c r="C141" s="169" t="s">
        <v>568</v>
      </c>
      <c r="D141" s="169" t="s">
        <v>569</v>
      </c>
      <c r="E141" s="169" t="s">
        <v>901</v>
      </c>
      <c r="F141" s="169" t="s">
        <v>571</v>
      </c>
      <c r="G141" s="169" t="s">
        <v>648</v>
      </c>
      <c r="H141" s="169" t="s">
        <v>573</v>
      </c>
      <c r="I141" s="169" t="s">
        <v>574</v>
      </c>
      <c r="J141" s="172" t="s">
        <v>902</v>
      </c>
    </row>
    <row r="142" ht="70" customHeight="1" spans="1:10">
      <c r="A142" s="168"/>
      <c r="B142" s="169"/>
      <c r="C142" s="169" t="s">
        <v>568</v>
      </c>
      <c r="D142" s="169" t="s">
        <v>569</v>
      </c>
      <c r="E142" s="169" t="s">
        <v>903</v>
      </c>
      <c r="F142" s="169" t="s">
        <v>571</v>
      </c>
      <c r="G142" s="169" t="s">
        <v>88</v>
      </c>
      <c r="H142" s="169" t="s">
        <v>573</v>
      </c>
      <c r="I142" s="169" t="s">
        <v>574</v>
      </c>
      <c r="J142" s="172" t="s">
        <v>904</v>
      </c>
    </row>
    <row r="143" ht="70" customHeight="1" spans="1:10">
      <c r="A143" s="168"/>
      <c r="B143" s="169"/>
      <c r="C143" s="169" t="s">
        <v>568</v>
      </c>
      <c r="D143" s="169" t="s">
        <v>576</v>
      </c>
      <c r="E143" s="169" t="s">
        <v>905</v>
      </c>
      <c r="F143" s="169" t="s">
        <v>571</v>
      </c>
      <c r="G143" s="169" t="s">
        <v>578</v>
      </c>
      <c r="H143" s="169" t="s">
        <v>579</v>
      </c>
      <c r="I143" s="169" t="s">
        <v>585</v>
      </c>
      <c r="J143" s="172" t="s">
        <v>905</v>
      </c>
    </row>
    <row r="144" ht="70" customHeight="1" spans="1:10">
      <c r="A144" s="168"/>
      <c r="B144" s="169"/>
      <c r="C144" s="169" t="s">
        <v>568</v>
      </c>
      <c r="D144" s="169" t="s">
        <v>581</v>
      </c>
      <c r="E144" s="169" t="s">
        <v>906</v>
      </c>
      <c r="F144" s="169" t="s">
        <v>571</v>
      </c>
      <c r="G144" s="169" t="s">
        <v>907</v>
      </c>
      <c r="H144" s="169" t="s">
        <v>774</v>
      </c>
      <c r="I144" s="169" t="s">
        <v>574</v>
      </c>
      <c r="J144" s="172" t="s">
        <v>906</v>
      </c>
    </row>
    <row r="145" ht="70" customHeight="1" spans="1:10">
      <c r="A145" s="168"/>
      <c r="B145" s="169"/>
      <c r="C145" s="169" t="s">
        <v>568</v>
      </c>
      <c r="D145" s="169" t="s">
        <v>581</v>
      </c>
      <c r="E145" s="169" t="s">
        <v>908</v>
      </c>
      <c r="F145" s="169" t="s">
        <v>571</v>
      </c>
      <c r="G145" s="169" t="s">
        <v>909</v>
      </c>
      <c r="H145" s="169" t="s">
        <v>584</v>
      </c>
      <c r="I145" s="169" t="s">
        <v>574</v>
      </c>
      <c r="J145" s="172" t="s">
        <v>908</v>
      </c>
    </row>
    <row r="146" ht="70" customHeight="1" spans="1:10">
      <c r="A146" s="168"/>
      <c r="B146" s="169"/>
      <c r="C146" s="169" t="s">
        <v>568</v>
      </c>
      <c r="D146" s="169" t="s">
        <v>587</v>
      </c>
      <c r="E146" s="169" t="s">
        <v>588</v>
      </c>
      <c r="F146" s="169" t="s">
        <v>571</v>
      </c>
      <c r="G146" s="169" t="s">
        <v>910</v>
      </c>
      <c r="H146" s="169" t="s">
        <v>590</v>
      </c>
      <c r="I146" s="169" t="s">
        <v>574</v>
      </c>
      <c r="J146" s="172" t="s">
        <v>911</v>
      </c>
    </row>
    <row r="147" ht="70" customHeight="1" spans="1:10">
      <c r="A147" s="168"/>
      <c r="B147" s="169"/>
      <c r="C147" s="169" t="s">
        <v>592</v>
      </c>
      <c r="D147" s="169" t="s">
        <v>615</v>
      </c>
      <c r="E147" s="169" t="s">
        <v>912</v>
      </c>
      <c r="F147" s="169" t="s">
        <v>571</v>
      </c>
      <c r="G147" s="169" t="s">
        <v>808</v>
      </c>
      <c r="H147" s="169" t="s">
        <v>737</v>
      </c>
      <c r="I147" s="169" t="s">
        <v>585</v>
      </c>
      <c r="J147" s="172" t="s">
        <v>913</v>
      </c>
    </row>
    <row r="148" ht="70" customHeight="1" spans="1:10">
      <c r="A148" s="168"/>
      <c r="B148" s="169"/>
      <c r="C148" s="169" t="s">
        <v>592</v>
      </c>
      <c r="D148" s="169" t="s">
        <v>739</v>
      </c>
      <c r="E148" s="169" t="s">
        <v>810</v>
      </c>
      <c r="F148" s="169" t="s">
        <v>571</v>
      </c>
      <c r="G148" s="169" t="s">
        <v>811</v>
      </c>
      <c r="H148" s="169" t="s">
        <v>737</v>
      </c>
      <c r="I148" s="169" t="s">
        <v>585</v>
      </c>
      <c r="J148" s="172" t="s">
        <v>913</v>
      </c>
    </row>
    <row r="149" ht="70" customHeight="1" spans="1:10">
      <c r="A149" s="168"/>
      <c r="B149" s="169"/>
      <c r="C149" s="169" t="s">
        <v>592</v>
      </c>
      <c r="D149" s="169" t="s">
        <v>593</v>
      </c>
      <c r="E149" s="169" t="s">
        <v>914</v>
      </c>
      <c r="F149" s="169" t="s">
        <v>571</v>
      </c>
      <c r="G149" s="169" t="s">
        <v>811</v>
      </c>
      <c r="H149" s="169" t="s">
        <v>737</v>
      </c>
      <c r="I149" s="169" t="s">
        <v>585</v>
      </c>
      <c r="J149" s="172" t="s">
        <v>915</v>
      </c>
    </row>
    <row r="150" ht="70" customHeight="1" spans="1:10">
      <c r="A150" s="168"/>
      <c r="B150" s="169"/>
      <c r="C150" s="169" t="s">
        <v>598</v>
      </c>
      <c r="D150" s="169" t="s">
        <v>599</v>
      </c>
      <c r="E150" s="169" t="s">
        <v>813</v>
      </c>
      <c r="F150" s="169" t="s">
        <v>604</v>
      </c>
      <c r="G150" s="169" t="s">
        <v>814</v>
      </c>
      <c r="H150" s="169" t="s">
        <v>579</v>
      </c>
      <c r="I150" s="169" t="s">
        <v>574</v>
      </c>
      <c r="J150" s="172" t="s">
        <v>913</v>
      </c>
    </row>
    <row r="151" ht="70" customHeight="1" spans="1:10">
      <c r="A151" s="168" t="s">
        <v>529</v>
      </c>
      <c r="B151" s="169" t="s">
        <v>916</v>
      </c>
      <c r="C151" s="169" t="s">
        <v>568</v>
      </c>
      <c r="D151" s="169" t="s">
        <v>569</v>
      </c>
      <c r="E151" s="169" t="s">
        <v>917</v>
      </c>
      <c r="F151" s="169" t="s">
        <v>604</v>
      </c>
      <c r="G151" s="169" t="s">
        <v>918</v>
      </c>
      <c r="H151" s="169" t="s">
        <v>579</v>
      </c>
      <c r="I151" s="169" t="s">
        <v>585</v>
      </c>
      <c r="J151" s="172" t="s">
        <v>919</v>
      </c>
    </row>
    <row r="152" ht="70" customHeight="1" spans="1:10">
      <c r="A152" s="168"/>
      <c r="B152" s="169"/>
      <c r="C152" s="169" t="s">
        <v>568</v>
      </c>
      <c r="D152" s="169" t="s">
        <v>576</v>
      </c>
      <c r="E152" s="169" t="s">
        <v>920</v>
      </c>
      <c r="F152" s="169" t="s">
        <v>604</v>
      </c>
      <c r="G152" s="169" t="s">
        <v>578</v>
      </c>
      <c r="H152" s="169" t="s">
        <v>579</v>
      </c>
      <c r="I152" s="169" t="s">
        <v>585</v>
      </c>
      <c r="J152" s="172" t="s">
        <v>921</v>
      </c>
    </row>
    <row r="153" ht="70" customHeight="1" spans="1:10">
      <c r="A153" s="168"/>
      <c r="B153" s="169"/>
      <c r="C153" s="169" t="s">
        <v>568</v>
      </c>
      <c r="D153" s="169" t="s">
        <v>581</v>
      </c>
      <c r="E153" s="169" t="s">
        <v>922</v>
      </c>
      <c r="F153" s="169" t="s">
        <v>571</v>
      </c>
      <c r="G153" s="169" t="s">
        <v>922</v>
      </c>
      <c r="H153" s="169" t="s">
        <v>596</v>
      </c>
      <c r="I153" s="169" t="s">
        <v>585</v>
      </c>
      <c r="J153" s="172" t="s">
        <v>923</v>
      </c>
    </row>
    <row r="154" ht="70" customHeight="1" spans="1:10">
      <c r="A154" s="168"/>
      <c r="B154" s="169"/>
      <c r="C154" s="169" t="s">
        <v>568</v>
      </c>
      <c r="D154" s="169" t="s">
        <v>587</v>
      </c>
      <c r="E154" s="169" t="s">
        <v>588</v>
      </c>
      <c r="F154" s="169" t="s">
        <v>571</v>
      </c>
      <c r="G154" s="169" t="s">
        <v>924</v>
      </c>
      <c r="H154" s="169" t="s">
        <v>590</v>
      </c>
      <c r="I154" s="169" t="s">
        <v>574</v>
      </c>
      <c r="J154" s="172" t="s">
        <v>925</v>
      </c>
    </row>
    <row r="155" ht="70" customHeight="1" spans="1:10">
      <c r="A155" s="168"/>
      <c r="B155" s="169"/>
      <c r="C155" s="169" t="s">
        <v>592</v>
      </c>
      <c r="D155" s="169" t="s">
        <v>739</v>
      </c>
      <c r="E155" s="169" t="s">
        <v>926</v>
      </c>
      <c r="F155" s="169" t="s">
        <v>604</v>
      </c>
      <c r="G155" s="169" t="s">
        <v>601</v>
      </c>
      <c r="H155" s="169" t="s">
        <v>579</v>
      </c>
      <c r="I155" s="169" t="s">
        <v>585</v>
      </c>
      <c r="J155" s="172" t="s">
        <v>927</v>
      </c>
    </row>
    <row r="156" ht="70" customHeight="1" spans="1:10">
      <c r="A156" s="168"/>
      <c r="B156" s="169"/>
      <c r="C156" s="169" t="s">
        <v>592</v>
      </c>
      <c r="D156" s="169" t="s">
        <v>593</v>
      </c>
      <c r="E156" s="169" t="s">
        <v>928</v>
      </c>
      <c r="F156" s="169" t="s">
        <v>604</v>
      </c>
      <c r="G156" s="169" t="s">
        <v>929</v>
      </c>
      <c r="H156" s="169" t="s">
        <v>579</v>
      </c>
      <c r="I156" s="169" t="s">
        <v>585</v>
      </c>
      <c r="J156" s="172" t="s">
        <v>930</v>
      </c>
    </row>
    <row r="157" ht="70" customHeight="1" spans="1:10">
      <c r="A157" s="168"/>
      <c r="B157" s="169"/>
      <c r="C157" s="169" t="s">
        <v>598</v>
      </c>
      <c r="D157" s="169" t="s">
        <v>599</v>
      </c>
      <c r="E157" s="169" t="s">
        <v>766</v>
      </c>
      <c r="F157" s="169" t="s">
        <v>604</v>
      </c>
      <c r="G157" s="169" t="s">
        <v>746</v>
      </c>
      <c r="H157" s="169" t="s">
        <v>579</v>
      </c>
      <c r="I157" s="169" t="s">
        <v>585</v>
      </c>
      <c r="J157" s="172" t="s">
        <v>931</v>
      </c>
    </row>
    <row r="158" ht="70" customHeight="1" spans="1:10">
      <c r="A158" s="168" t="s">
        <v>398</v>
      </c>
      <c r="B158" s="169" t="s">
        <v>932</v>
      </c>
      <c r="C158" s="169" t="s">
        <v>568</v>
      </c>
      <c r="D158" s="169" t="s">
        <v>569</v>
      </c>
      <c r="E158" s="169" t="s">
        <v>933</v>
      </c>
      <c r="F158" s="169" t="s">
        <v>571</v>
      </c>
      <c r="G158" s="169" t="s">
        <v>90</v>
      </c>
      <c r="H158" s="169" t="s">
        <v>621</v>
      </c>
      <c r="I158" s="169" t="s">
        <v>574</v>
      </c>
      <c r="J158" s="172" t="s">
        <v>934</v>
      </c>
    </row>
    <row r="159" ht="70" customHeight="1" spans="1:10">
      <c r="A159" s="168"/>
      <c r="B159" s="169"/>
      <c r="C159" s="169" t="s">
        <v>568</v>
      </c>
      <c r="D159" s="169" t="s">
        <v>576</v>
      </c>
      <c r="E159" s="169" t="s">
        <v>935</v>
      </c>
      <c r="F159" s="169" t="s">
        <v>571</v>
      </c>
      <c r="G159" s="169" t="s">
        <v>578</v>
      </c>
      <c r="H159" s="169" t="s">
        <v>579</v>
      </c>
      <c r="I159" s="169" t="s">
        <v>585</v>
      </c>
      <c r="J159" s="172" t="s">
        <v>936</v>
      </c>
    </row>
    <row r="160" ht="70" customHeight="1" spans="1:10">
      <c r="A160" s="168"/>
      <c r="B160" s="169"/>
      <c r="C160" s="169" t="s">
        <v>568</v>
      </c>
      <c r="D160" s="169" t="s">
        <v>581</v>
      </c>
      <c r="E160" s="169" t="s">
        <v>610</v>
      </c>
      <c r="F160" s="169" t="s">
        <v>670</v>
      </c>
      <c r="G160" s="169" t="s">
        <v>611</v>
      </c>
      <c r="H160" s="169" t="s">
        <v>584</v>
      </c>
      <c r="I160" s="169" t="s">
        <v>585</v>
      </c>
      <c r="J160" s="172" t="s">
        <v>937</v>
      </c>
    </row>
    <row r="161" ht="70" customHeight="1" spans="1:10">
      <c r="A161" s="168"/>
      <c r="B161" s="169"/>
      <c r="C161" s="169" t="s">
        <v>568</v>
      </c>
      <c r="D161" s="169" t="s">
        <v>587</v>
      </c>
      <c r="E161" s="169" t="s">
        <v>588</v>
      </c>
      <c r="F161" s="169" t="s">
        <v>571</v>
      </c>
      <c r="G161" s="169" t="s">
        <v>671</v>
      </c>
      <c r="H161" s="169" t="s">
        <v>590</v>
      </c>
      <c r="I161" s="169" t="s">
        <v>574</v>
      </c>
      <c r="J161" s="172" t="s">
        <v>938</v>
      </c>
    </row>
    <row r="162" ht="70" customHeight="1" spans="1:10">
      <c r="A162" s="168"/>
      <c r="B162" s="169"/>
      <c r="C162" s="169" t="s">
        <v>592</v>
      </c>
      <c r="D162" s="169" t="s">
        <v>615</v>
      </c>
      <c r="E162" s="169" t="s">
        <v>939</v>
      </c>
      <c r="F162" s="169" t="s">
        <v>571</v>
      </c>
      <c r="G162" s="169" t="s">
        <v>578</v>
      </c>
      <c r="H162" s="169" t="s">
        <v>579</v>
      </c>
      <c r="I162" s="169" t="s">
        <v>585</v>
      </c>
      <c r="J162" s="172" t="s">
        <v>940</v>
      </c>
    </row>
    <row r="163" ht="70" customHeight="1" spans="1:10">
      <c r="A163" s="168"/>
      <c r="B163" s="169"/>
      <c r="C163" s="169" t="s">
        <v>598</v>
      </c>
      <c r="D163" s="169" t="s">
        <v>599</v>
      </c>
      <c r="E163" s="169" t="s">
        <v>941</v>
      </c>
      <c r="F163" s="169" t="s">
        <v>604</v>
      </c>
      <c r="G163" s="169" t="s">
        <v>942</v>
      </c>
      <c r="H163" s="169" t="s">
        <v>579</v>
      </c>
      <c r="I163" s="169" t="s">
        <v>585</v>
      </c>
      <c r="J163" s="172" t="s">
        <v>943</v>
      </c>
    </row>
    <row r="164" ht="70" customHeight="1" spans="1:10">
      <c r="A164" s="168" t="s">
        <v>402</v>
      </c>
      <c r="B164" s="169" t="s">
        <v>944</v>
      </c>
      <c r="C164" s="169" t="s">
        <v>568</v>
      </c>
      <c r="D164" s="169" t="s">
        <v>569</v>
      </c>
      <c r="E164" s="169" t="s">
        <v>945</v>
      </c>
      <c r="F164" s="169" t="s">
        <v>571</v>
      </c>
      <c r="G164" s="169" t="s">
        <v>946</v>
      </c>
      <c r="H164" s="169" t="s">
        <v>621</v>
      </c>
      <c r="I164" s="169" t="s">
        <v>574</v>
      </c>
      <c r="J164" s="172" t="s">
        <v>945</v>
      </c>
    </row>
    <row r="165" ht="70" customHeight="1" spans="1:10">
      <c r="A165" s="168"/>
      <c r="B165" s="169"/>
      <c r="C165" s="169" t="s">
        <v>568</v>
      </c>
      <c r="D165" s="169" t="s">
        <v>576</v>
      </c>
      <c r="E165" s="169" t="s">
        <v>947</v>
      </c>
      <c r="F165" s="169" t="s">
        <v>571</v>
      </c>
      <c r="G165" s="169" t="s">
        <v>578</v>
      </c>
      <c r="H165" s="169" t="s">
        <v>579</v>
      </c>
      <c r="I165" s="169" t="s">
        <v>585</v>
      </c>
      <c r="J165" s="172" t="s">
        <v>948</v>
      </c>
    </row>
    <row r="166" ht="70" customHeight="1" spans="1:10">
      <c r="A166" s="168"/>
      <c r="B166" s="169"/>
      <c r="C166" s="169" t="s">
        <v>568</v>
      </c>
      <c r="D166" s="169" t="s">
        <v>581</v>
      </c>
      <c r="E166" s="169" t="s">
        <v>949</v>
      </c>
      <c r="F166" s="169" t="s">
        <v>670</v>
      </c>
      <c r="G166" s="169" t="s">
        <v>950</v>
      </c>
      <c r="H166" s="169" t="s">
        <v>584</v>
      </c>
      <c r="I166" s="169" t="s">
        <v>585</v>
      </c>
      <c r="J166" s="172" t="s">
        <v>951</v>
      </c>
    </row>
    <row r="167" ht="70" customHeight="1" spans="1:10">
      <c r="A167" s="168"/>
      <c r="B167" s="169"/>
      <c r="C167" s="169" t="s">
        <v>568</v>
      </c>
      <c r="D167" s="169" t="s">
        <v>587</v>
      </c>
      <c r="E167" s="169" t="s">
        <v>588</v>
      </c>
      <c r="F167" s="169" t="s">
        <v>571</v>
      </c>
      <c r="G167" s="169" t="s">
        <v>952</v>
      </c>
      <c r="H167" s="169" t="s">
        <v>590</v>
      </c>
      <c r="I167" s="169" t="s">
        <v>574</v>
      </c>
      <c r="J167" s="172" t="s">
        <v>953</v>
      </c>
    </row>
    <row r="168" ht="70" customHeight="1" spans="1:10">
      <c r="A168" s="168"/>
      <c r="B168" s="169"/>
      <c r="C168" s="169" t="s">
        <v>592</v>
      </c>
      <c r="D168" s="169" t="s">
        <v>615</v>
      </c>
      <c r="E168" s="169" t="s">
        <v>954</v>
      </c>
      <c r="F168" s="169" t="s">
        <v>571</v>
      </c>
      <c r="G168" s="169" t="s">
        <v>578</v>
      </c>
      <c r="H168" s="169" t="s">
        <v>579</v>
      </c>
      <c r="I168" s="169" t="s">
        <v>585</v>
      </c>
      <c r="J168" s="172" t="s">
        <v>955</v>
      </c>
    </row>
    <row r="169" ht="70" customHeight="1" spans="1:10">
      <c r="A169" s="168"/>
      <c r="B169" s="169"/>
      <c r="C169" s="169" t="s">
        <v>598</v>
      </c>
      <c r="D169" s="169" t="s">
        <v>599</v>
      </c>
      <c r="E169" s="169" t="s">
        <v>956</v>
      </c>
      <c r="F169" s="169" t="s">
        <v>571</v>
      </c>
      <c r="G169" s="169" t="s">
        <v>942</v>
      </c>
      <c r="H169" s="169" t="s">
        <v>579</v>
      </c>
      <c r="I169" s="169" t="s">
        <v>585</v>
      </c>
      <c r="J169" s="172" t="s">
        <v>957</v>
      </c>
    </row>
    <row r="170" ht="70" customHeight="1" spans="1:10">
      <c r="A170" s="168" t="s">
        <v>480</v>
      </c>
      <c r="B170" s="169" t="s">
        <v>958</v>
      </c>
      <c r="C170" s="169" t="s">
        <v>568</v>
      </c>
      <c r="D170" s="169" t="s">
        <v>569</v>
      </c>
      <c r="E170" s="169" t="s">
        <v>959</v>
      </c>
      <c r="F170" s="169" t="s">
        <v>571</v>
      </c>
      <c r="G170" s="169" t="s">
        <v>960</v>
      </c>
      <c r="H170" s="169" t="s">
        <v>573</v>
      </c>
      <c r="I170" s="169" t="s">
        <v>574</v>
      </c>
      <c r="J170" s="172" t="s">
        <v>961</v>
      </c>
    </row>
    <row r="171" ht="70" customHeight="1" spans="1:10">
      <c r="A171" s="168"/>
      <c r="B171" s="169"/>
      <c r="C171" s="169" t="s">
        <v>568</v>
      </c>
      <c r="D171" s="169" t="s">
        <v>576</v>
      </c>
      <c r="E171" s="169" t="s">
        <v>947</v>
      </c>
      <c r="F171" s="169" t="s">
        <v>571</v>
      </c>
      <c r="G171" s="169" t="s">
        <v>578</v>
      </c>
      <c r="H171" s="169" t="s">
        <v>579</v>
      </c>
      <c r="I171" s="169" t="s">
        <v>585</v>
      </c>
      <c r="J171" s="172" t="s">
        <v>948</v>
      </c>
    </row>
    <row r="172" ht="70" customHeight="1" spans="1:10">
      <c r="A172" s="168"/>
      <c r="B172" s="169"/>
      <c r="C172" s="169" t="s">
        <v>568</v>
      </c>
      <c r="D172" s="169" t="s">
        <v>581</v>
      </c>
      <c r="E172" s="169" t="s">
        <v>962</v>
      </c>
      <c r="F172" s="169" t="s">
        <v>571</v>
      </c>
      <c r="G172" s="169" t="s">
        <v>94</v>
      </c>
      <c r="H172" s="169" t="s">
        <v>584</v>
      </c>
      <c r="I172" s="169" t="s">
        <v>574</v>
      </c>
      <c r="J172" s="172" t="s">
        <v>963</v>
      </c>
    </row>
    <row r="173" ht="70" customHeight="1" spans="1:10">
      <c r="A173" s="168"/>
      <c r="B173" s="169"/>
      <c r="C173" s="169" t="s">
        <v>568</v>
      </c>
      <c r="D173" s="169" t="s">
        <v>587</v>
      </c>
      <c r="E173" s="169" t="s">
        <v>588</v>
      </c>
      <c r="F173" s="169" t="s">
        <v>571</v>
      </c>
      <c r="G173" s="169" t="s">
        <v>964</v>
      </c>
      <c r="H173" s="169" t="s">
        <v>590</v>
      </c>
      <c r="I173" s="169" t="s">
        <v>574</v>
      </c>
      <c r="J173" s="172" t="s">
        <v>965</v>
      </c>
    </row>
    <row r="174" ht="70" customHeight="1" spans="1:10">
      <c r="A174" s="168"/>
      <c r="B174" s="169"/>
      <c r="C174" s="169" t="s">
        <v>592</v>
      </c>
      <c r="D174" s="169" t="s">
        <v>615</v>
      </c>
      <c r="E174" s="169" t="s">
        <v>966</v>
      </c>
      <c r="F174" s="169" t="s">
        <v>571</v>
      </c>
      <c r="G174" s="169" t="s">
        <v>663</v>
      </c>
      <c r="H174" s="169" t="s">
        <v>579</v>
      </c>
      <c r="I174" s="169" t="s">
        <v>585</v>
      </c>
      <c r="J174" s="172" t="s">
        <v>967</v>
      </c>
    </row>
    <row r="175" ht="70" customHeight="1" spans="1:10">
      <c r="A175" s="168"/>
      <c r="B175" s="169"/>
      <c r="C175" s="169" t="s">
        <v>598</v>
      </c>
      <c r="D175" s="169" t="s">
        <v>599</v>
      </c>
      <c r="E175" s="169" t="s">
        <v>968</v>
      </c>
      <c r="F175" s="169" t="s">
        <v>571</v>
      </c>
      <c r="G175" s="169" t="s">
        <v>663</v>
      </c>
      <c r="H175" s="169" t="s">
        <v>579</v>
      </c>
      <c r="I175" s="169" t="s">
        <v>585</v>
      </c>
      <c r="J175" s="172" t="s">
        <v>969</v>
      </c>
    </row>
    <row r="176" ht="70" customHeight="1" spans="1:10">
      <c r="A176" s="168" t="s">
        <v>516</v>
      </c>
      <c r="B176" s="169" t="s">
        <v>970</v>
      </c>
      <c r="C176" s="169" t="s">
        <v>568</v>
      </c>
      <c r="D176" s="169" t="s">
        <v>569</v>
      </c>
      <c r="E176" s="169" t="s">
        <v>971</v>
      </c>
      <c r="F176" s="169" t="s">
        <v>604</v>
      </c>
      <c r="G176" s="169" t="s">
        <v>89</v>
      </c>
      <c r="H176" s="169" t="s">
        <v>666</v>
      </c>
      <c r="I176" s="169" t="s">
        <v>574</v>
      </c>
      <c r="J176" s="172" t="s">
        <v>972</v>
      </c>
    </row>
    <row r="177" ht="70" customHeight="1" spans="1:10">
      <c r="A177" s="168"/>
      <c r="B177" s="169"/>
      <c r="C177" s="169" t="s">
        <v>568</v>
      </c>
      <c r="D177" s="169" t="s">
        <v>576</v>
      </c>
      <c r="E177" s="169" t="s">
        <v>973</v>
      </c>
      <c r="F177" s="169" t="s">
        <v>571</v>
      </c>
      <c r="G177" s="169" t="s">
        <v>578</v>
      </c>
      <c r="H177" s="169" t="s">
        <v>579</v>
      </c>
      <c r="I177" s="169" t="s">
        <v>585</v>
      </c>
      <c r="J177" s="172" t="s">
        <v>974</v>
      </c>
    </row>
    <row r="178" ht="70" customHeight="1" spans="1:10">
      <c r="A178" s="168"/>
      <c r="B178" s="169"/>
      <c r="C178" s="169" t="s">
        <v>568</v>
      </c>
      <c r="D178" s="169" t="s">
        <v>581</v>
      </c>
      <c r="E178" s="169" t="s">
        <v>611</v>
      </c>
      <c r="F178" s="169" t="s">
        <v>571</v>
      </c>
      <c r="G178" s="169" t="s">
        <v>975</v>
      </c>
      <c r="H178" s="169" t="s">
        <v>584</v>
      </c>
      <c r="I178" s="169" t="s">
        <v>574</v>
      </c>
      <c r="J178" s="172" t="s">
        <v>976</v>
      </c>
    </row>
    <row r="179" ht="70" customHeight="1" spans="1:10">
      <c r="A179" s="168"/>
      <c r="B179" s="169"/>
      <c r="C179" s="169" t="s">
        <v>568</v>
      </c>
      <c r="D179" s="169" t="s">
        <v>587</v>
      </c>
      <c r="E179" s="169" t="s">
        <v>588</v>
      </c>
      <c r="F179" s="169" t="s">
        <v>571</v>
      </c>
      <c r="G179" s="169" t="s">
        <v>671</v>
      </c>
      <c r="H179" s="169" t="s">
        <v>590</v>
      </c>
      <c r="I179" s="169" t="s">
        <v>574</v>
      </c>
      <c r="J179" s="172" t="s">
        <v>977</v>
      </c>
    </row>
    <row r="180" ht="70" customHeight="1" spans="1:10">
      <c r="A180" s="168"/>
      <c r="B180" s="169"/>
      <c r="C180" s="169" t="s">
        <v>592</v>
      </c>
      <c r="D180" s="169" t="s">
        <v>593</v>
      </c>
      <c r="E180" s="169" t="s">
        <v>978</v>
      </c>
      <c r="F180" s="169" t="s">
        <v>571</v>
      </c>
      <c r="G180" s="169" t="s">
        <v>578</v>
      </c>
      <c r="H180" s="169" t="s">
        <v>579</v>
      </c>
      <c r="I180" s="169" t="s">
        <v>585</v>
      </c>
      <c r="J180" s="172" t="s">
        <v>979</v>
      </c>
    </row>
    <row r="181" ht="70" customHeight="1" spans="1:10">
      <c r="A181" s="168"/>
      <c r="B181" s="169"/>
      <c r="C181" s="169" t="s">
        <v>598</v>
      </c>
      <c r="D181" s="169" t="s">
        <v>599</v>
      </c>
      <c r="E181" s="169" t="s">
        <v>980</v>
      </c>
      <c r="F181" s="169" t="s">
        <v>571</v>
      </c>
      <c r="G181" s="169" t="s">
        <v>663</v>
      </c>
      <c r="H181" s="169" t="s">
        <v>579</v>
      </c>
      <c r="I181" s="169" t="s">
        <v>585</v>
      </c>
      <c r="J181" s="172" t="s">
        <v>981</v>
      </c>
    </row>
    <row r="182" ht="70" customHeight="1" spans="1:10">
      <c r="A182" s="168" t="s">
        <v>379</v>
      </c>
      <c r="B182" s="169" t="s">
        <v>982</v>
      </c>
      <c r="C182" s="169" t="s">
        <v>568</v>
      </c>
      <c r="D182" s="169" t="s">
        <v>569</v>
      </c>
      <c r="E182" s="169" t="s">
        <v>983</v>
      </c>
      <c r="F182" s="169" t="s">
        <v>571</v>
      </c>
      <c r="G182" s="169" t="s">
        <v>85</v>
      </c>
      <c r="H182" s="169" t="s">
        <v>573</v>
      </c>
      <c r="I182" s="169" t="s">
        <v>574</v>
      </c>
      <c r="J182" s="172" t="s">
        <v>983</v>
      </c>
    </row>
    <row r="183" ht="70" customHeight="1" spans="1:10">
      <c r="A183" s="168"/>
      <c r="B183" s="169"/>
      <c r="C183" s="169" t="s">
        <v>568</v>
      </c>
      <c r="D183" s="169" t="s">
        <v>569</v>
      </c>
      <c r="E183" s="169" t="s">
        <v>984</v>
      </c>
      <c r="F183" s="169" t="s">
        <v>571</v>
      </c>
      <c r="G183" s="169" t="s">
        <v>87</v>
      </c>
      <c r="H183" s="169" t="s">
        <v>573</v>
      </c>
      <c r="I183" s="169" t="s">
        <v>574</v>
      </c>
      <c r="J183" s="172" t="s">
        <v>985</v>
      </c>
    </row>
    <row r="184" ht="70" customHeight="1" spans="1:10">
      <c r="A184" s="168"/>
      <c r="B184" s="169"/>
      <c r="C184" s="169" t="s">
        <v>568</v>
      </c>
      <c r="D184" s="169" t="s">
        <v>569</v>
      </c>
      <c r="E184" s="169" t="s">
        <v>986</v>
      </c>
      <c r="F184" s="169" t="s">
        <v>571</v>
      </c>
      <c r="G184" s="169" t="s">
        <v>987</v>
      </c>
      <c r="H184" s="169" t="s">
        <v>573</v>
      </c>
      <c r="I184" s="169" t="s">
        <v>574</v>
      </c>
      <c r="J184" s="172" t="s">
        <v>988</v>
      </c>
    </row>
    <row r="185" ht="70" customHeight="1" spans="1:10">
      <c r="A185" s="168"/>
      <c r="B185" s="169"/>
      <c r="C185" s="169" t="s">
        <v>568</v>
      </c>
      <c r="D185" s="169" t="s">
        <v>576</v>
      </c>
      <c r="E185" s="169" t="s">
        <v>989</v>
      </c>
      <c r="F185" s="169" t="s">
        <v>571</v>
      </c>
      <c r="G185" s="169" t="s">
        <v>578</v>
      </c>
      <c r="H185" s="169" t="s">
        <v>579</v>
      </c>
      <c r="I185" s="169" t="s">
        <v>574</v>
      </c>
      <c r="J185" s="172" t="s">
        <v>990</v>
      </c>
    </row>
    <row r="186" ht="70" customHeight="1" spans="1:10">
      <c r="A186" s="168"/>
      <c r="B186" s="169"/>
      <c r="C186" s="169" t="s">
        <v>568</v>
      </c>
      <c r="D186" s="169" t="s">
        <v>581</v>
      </c>
      <c r="E186" s="169" t="s">
        <v>991</v>
      </c>
      <c r="F186" s="169" t="s">
        <v>604</v>
      </c>
      <c r="G186" s="169" t="s">
        <v>992</v>
      </c>
      <c r="H186" s="169" t="s">
        <v>584</v>
      </c>
      <c r="I186" s="169" t="s">
        <v>574</v>
      </c>
      <c r="J186" s="172" t="s">
        <v>993</v>
      </c>
    </row>
    <row r="187" ht="70" customHeight="1" spans="1:10">
      <c r="A187" s="168"/>
      <c r="B187" s="169"/>
      <c r="C187" s="169" t="s">
        <v>568</v>
      </c>
      <c r="D187" s="169" t="s">
        <v>581</v>
      </c>
      <c r="E187" s="169" t="s">
        <v>994</v>
      </c>
      <c r="F187" s="169" t="s">
        <v>670</v>
      </c>
      <c r="G187" s="169" t="s">
        <v>995</v>
      </c>
      <c r="H187" s="169" t="s">
        <v>584</v>
      </c>
      <c r="I187" s="169" t="s">
        <v>574</v>
      </c>
      <c r="J187" s="172" t="s">
        <v>996</v>
      </c>
    </row>
    <row r="188" ht="70" customHeight="1" spans="1:10">
      <c r="A188" s="168"/>
      <c r="B188" s="169"/>
      <c r="C188" s="169" t="s">
        <v>592</v>
      </c>
      <c r="D188" s="169" t="s">
        <v>615</v>
      </c>
      <c r="E188" s="169" t="s">
        <v>997</v>
      </c>
      <c r="F188" s="169" t="s">
        <v>571</v>
      </c>
      <c r="G188" s="169" t="s">
        <v>998</v>
      </c>
      <c r="H188" s="169" t="s">
        <v>596</v>
      </c>
      <c r="I188" s="169" t="s">
        <v>585</v>
      </c>
      <c r="J188" s="172" t="s">
        <v>999</v>
      </c>
    </row>
    <row r="189" ht="70" customHeight="1" spans="1:10">
      <c r="A189" s="168"/>
      <c r="B189" s="169"/>
      <c r="C189" s="169" t="s">
        <v>598</v>
      </c>
      <c r="D189" s="169" t="s">
        <v>599</v>
      </c>
      <c r="E189" s="169" t="s">
        <v>1000</v>
      </c>
      <c r="F189" s="169" t="s">
        <v>571</v>
      </c>
      <c r="G189" s="169" t="s">
        <v>767</v>
      </c>
      <c r="H189" s="169" t="s">
        <v>579</v>
      </c>
      <c r="I189" s="169" t="s">
        <v>585</v>
      </c>
      <c r="J189" s="172" t="s">
        <v>1000</v>
      </c>
    </row>
    <row r="190" ht="70" customHeight="1" spans="1:10">
      <c r="A190" s="168" t="s">
        <v>505</v>
      </c>
      <c r="B190" s="169" t="s">
        <v>1001</v>
      </c>
      <c r="C190" s="169" t="s">
        <v>568</v>
      </c>
      <c r="D190" s="169" t="s">
        <v>569</v>
      </c>
      <c r="E190" s="169" t="s">
        <v>1002</v>
      </c>
      <c r="F190" s="169" t="s">
        <v>571</v>
      </c>
      <c r="G190" s="169" t="s">
        <v>86</v>
      </c>
      <c r="H190" s="169" t="s">
        <v>666</v>
      </c>
      <c r="I190" s="169" t="s">
        <v>585</v>
      </c>
      <c r="J190" s="172" t="s">
        <v>1003</v>
      </c>
    </row>
    <row r="191" ht="70" customHeight="1" spans="1:10">
      <c r="A191" s="168"/>
      <c r="B191" s="169"/>
      <c r="C191" s="169" t="s">
        <v>568</v>
      </c>
      <c r="D191" s="169" t="s">
        <v>569</v>
      </c>
      <c r="E191" s="169" t="s">
        <v>1004</v>
      </c>
      <c r="F191" s="169" t="s">
        <v>571</v>
      </c>
      <c r="G191" s="169" t="s">
        <v>86</v>
      </c>
      <c r="H191" s="169" t="s">
        <v>666</v>
      </c>
      <c r="I191" s="169" t="s">
        <v>585</v>
      </c>
      <c r="J191" s="172" t="s">
        <v>1005</v>
      </c>
    </row>
    <row r="192" ht="70" customHeight="1" spans="1:10">
      <c r="A192" s="168"/>
      <c r="B192" s="169"/>
      <c r="C192" s="169" t="s">
        <v>568</v>
      </c>
      <c r="D192" s="169" t="s">
        <v>569</v>
      </c>
      <c r="E192" s="169" t="s">
        <v>1006</v>
      </c>
      <c r="F192" s="169" t="s">
        <v>571</v>
      </c>
      <c r="G192" s="169" t="s">
        <v>817</v>
      </c>
      <c r="H192" s="169" t="s">
        <v>573</v>
      </c>
      <c r="I192" s="169" t="s">
        <v>585</v>
      </c>
      <c r="J192" s="172" t="s">
        <v>1007</v>
      </c>
    </row>
    <row r="193" ht="70" customHeight="1" spans="1:10">
      <c r="A193" s="168"/>
      <c r="B193" s="169"/>
      <c r="C193" s="169" t="s">
        <v>568</v>
      </c>
      <c r="D193" s="169" t="s">
        <v>576</v>
      </c>
      <c r="E193" s="169" t="s">
        <v>1008</v>
      </c>
      <c r="F193" s="169" t="s">
        <v>571</v>
      </c>
      <c r="G193" s="169" t="s">
        <v>578</v>
      </c>
      <c r="H193" s="169" t="s">
        <v>579</v>
      </c>
      <c r="I193" s="169" t="s">
        <v>585</v>
      </c>
      <c r="J193" s="172" t="s">
        <v>1009</v>
      </c>
    </row>
    <row r="194" ht="70" customHeight="1" spans="1:10">
      <c r="A194" s="168"/>
      <c r="B194" s="169"/>
      <c r="C194" s="169" t="s">
        <v>568</v>
      </c>
      <c r="D194" s="169" t="s">
        <v>576</v>
      </c>
      <c r="E194" s="169" t="s">
        <v>1010</v>
      </c>
      <c r="F194" s="169" t="s">
        <v>571</v>
      </c>
      <c r="G194" s="169" t="s">
        <v>578</v>
      </c>
      <c r="H194" s="169" t="s">
        <v>579</v>
      </c>
      <c r="I194" s="169" t="s">
        <v>585</v>
      </c>
      <c r="J194" s="172" t="s">
        <v>1011</v>
      </c>
    </row>
    <row r="195" ht="70" customHeight="1" spans="1:10">
      <c r="A195" s="168"/>
      <c r="B195" s="169"/>
      <c r="C195" s="169" t="s">
        <v>568</v>
      </c>
      <c r="D195" s="169" t="s">
        <v>581</v>
      </c>
      <c r="E195" s="169" t="s">
        <v>1012</v>
      </c>
      <c r="F195" s="169" t="s">
        <v>571</v>
      </c>
      <c r="G195" s="169" t="s">
        <v>876</v>
      </c>
      <c r="H195" s="169" t="s">
        <v>596</v>
      </c>
      <c r="I195" s="169" t="s">
        <v>585</v>
      </c>
      <c r="J195" s="172" t="s">
        <v>1013</v>
      </c>
    </row>
    <row r="196" ht="70" customHeight="1" spans="1:10">
      <c r="A196" s="168"/>
      <c r="B196" s="169"/>
      <c r="C196" s="169" t="s">
        <v>568</v>
      </c>
      <c r="D196" s="169" t="s">
        <v>587</v>
      </c>
      <c r="E196" s="169" t="s">
        <v>588</v>
      </c>
      <c r="F196" s="169" t="s">
        <v>571</v>
      </c>
      <c r="G196" s="169" t="s">
        <v>1014</v>
      </c>
      <c r="H196" s="169" t="s">
        <v>590</v>
      </c>
      <c r="I196" s="169" t="s">
        <v>574</v>
      </c>
      <c r="J196" s="172" t="s">
        <v>1015</v>
      </c>
    </row>
    <row r="197" ht="70" customHeight="1" spans="1:10">
      <c r="A197" s="168"/>
      <c r="B197" s="169"/>
      <c r="C197" s="169" t="s">
        <v>592</v>
      </c>
      <c r="D197" s="169" t="s">
        <v>615</v>
      </c>
      <c r="E197" s="169" t="s">
        <v>1016</v>
      </c>
      <c r="F197" s="169" t="s">
        <v>571</v>
      </c>
      <c r="G197" s="169" t="s">
        <v>578</v>
      </c>
      <c r="H197" s="169" t="s">
        <v>579</v>
      </c>
      <c r="I197" s="169" t="s">
        <v>585</v>
      </c>
      <c r="J197" s="172" t="s">
        <v>1017</v>
      </c>
    </row>
    <row r="198" ht="70" customHeight="1" spans="1:10">
      <c r="A198" s="168"/>
      <c r="B198" s="169"/>
      <c r="C198" s="169" t="s">
        <v>592</v>
      </c>
      <c r="D198" s="169" t="s">
        <v>615</v>
      </c>
      <c r="E198" s="169" t="s">
        <v>1018</v>
      </c>
      <c r="F198" s="169" t="s">
        <v>571</v>
      </c>
      <c r="G198" s="169" t="s">
        <v>578</v>
      </c>
      <c r="H198" s="169" t="s">
        <v>579</v>
      </c>
      <c r="I198" s="169" t="s">
        <v>585</v>
      </c>
      <c r="J198" s="172" t="s">
        <v>1019</v>
      </c>
    </row>
    <row r="199" ht="70" customHeight="1" spans="1:10">
      <c r="A199" s="168"/>
      <c r="B199" s="169"/>
      <c r="C199" s="169" t="s">
        <v>592</v>
      </c>
      <c r="D199" s="169" t="s">
        <v>615</v>
      </c>
      <c r="E199" s="169" t="s">
        <v>1020</v>
      </c>
      <c r="F199" s="169" t="s">
        <v>571</v>
      </c>
      <c r="G199" s="169" t="s">
        <v>578</v>
      </c>
      <c r="H199" s="169" t="s">
        <v>579</v>
      </c>
      <c r="I199" s="169" t="s">
        <v>585</v>
      </c>
      <c r="J199" s="172" t="s">
        <v>1021</v>
      </c>
    </row>
    <row r="200" ht="70" customHeight="1" spans="1:10">
      <c r="A200" s="168"/>
      <c r="B200" s="169"/>
      <c r="C200" s="169" t="s">
        <v>598</v>
      </c>
      <c r="D200" s="169" t="s">
        <v>599</v>
      </c>
      <c r="E200" s="169" t="s">
        <v>1022</v>
      </c>
      <c r="F200" s="169" t="s">
        <v>571</v>
      </c>
      <c r="G200" s="169" t="s">
        <v>663</v>
      </c>
      <c r="H200" s="169" t="s">
        <v>579</v>
      </c>
      <c r="I200" s="169" t="s">
        <v>585</v>
      </c>
      <c r="J200" s="172" t="s">
        <v>1023</v>
      </c>
    </row>
    <row r="201" ht="70" customHeight="1" spans="1:10">
      <c r="A201" s="168"/>
      <c r="B201" s="169"/>
      <c r="C201" s="169" t="s">
        <v>598</v>
      </c>
      <c r="D201" s="169" t="s">
        <v>599</v>
      </c>
      <c r="E201" s="169" t="s">
        <v>1024</v>
      </c>
      <c r="F201" s="169" t="s">
        <v>571</v>
      </c>
      <c r="G201" s="169" t="s">
        <v>663</v>
      </c>
      <c r="H201" s="169" t="s">
        <v>579</v>
      </c>
      <c r="I201" s="169" t="s">
        <v>585</v>
      </c>
      <c r="J201" s="172" t="s">
        <v>1023</v>
      </c>
    </row>
    <row r="202" ht="70" customHeight="1" spans="1:10">
      <c r="A202" s="168" t="s">
        <v>427</v>
      </c>
      <c r="B202" s="169" t="s">
        <v>1025</v>
      </c>
      <c r="C202" s="169" t="s">
        <v>568</v>
      </c>
      <c r="D202" s="169" t="s">
        <v>569</v>
      </c>
      <c r="E202" s="169" t="s">
        <v>1026</v>
      </c>
      <c r="F202" s="169" t="s">
        <v>571</v>
      </c>
      <c r="G202" s="169" t="s">
        <v>98</v>
      </c>
      <c r="H202" s="169" t="s">
        <v>573</v>
      </c>
      <c r="I202" s="169" t="s">
        <v>574</v>
      </c>
      <c r="J202" s="172" t="s">
        <v>1027</v>
      </c>
    </row>
    <row r="203" ht="70" customHeight="1" spans="1:10">
      <c r="A203" s="168"/>
      <c r="B203" s="169"/>
      <c r="C203" s="169" t="s">
        <v>568</v>
      </c>
      <c r="D203" s="169" t="s">
        <v>576</v>
      </c>
      <c r="E203" s="169" t="s">
        <v>1028</v>
      </c>
      <c r="F203" s="169" t="s">
        <v>604</v>
      </c>
      <c r="G203" s="169" t="s">
        <v>601</v>
      </c>
      <c r="H203" s="169" t="s">
        <v>579</v>
      </c>
      <c r="I203" s="169" t="s">
        <v>585</v>
      </c>
      <c r="J203" s="172" t="s">
        <v>1029</v>
      </c>
    </row>
    <row r="204" ht="70" customHeight="1" spans="1:10">
      <c r="A204" s="168"/>
      <c r="B204" s="169"/>
      <c r="C204" s="169" t="s">
        <v>568</v>
      </c>
      <c r="D204" s="169" t="s">
        <v>581</v>
      </c>
      <c r="E204" s="169" t="s">
        <v>1030</v>
      </c>
      <c r="F204" s="169" t="s">
        <v>604</v>
      </c>
      <c r="G204" s="169" t="s">
        <v>773</v>
      </c>
      <c r="H204" s="169" t="s">
        <v>774</v>
      </c>
      <c r="I204" s="169" t="s">
        <v>574</v>
      </c>
      <c r="J204" s="172" t="s">
        <v>1031</v>
      </c>
    </row>
    <row r="205" ht="70" customHeight="1" spans="1:10">
      <c r="A205" s="168"/>
      <c r="B205" s="169"/>
      <c r="C205" s="169" t="s">
        <v>568</v>
      </c>
      <c r="D205" s="169" t="s">
        <v>587</v>
      </c>
      <c r="E205" s="169" t="s">
        <v>588</v>
      </c>
      <c r="F205" s="169" t="s">
        <v>571</v>
      </c>
      <c r="G205" s="169" t="s">
        <v>1032</v>
      </c>
      <c r="H205" s="169" t="s">
        <v>590</v>
      </c>
      <c r="I205" s="169" t="s">
        <v>574</v>
      </c>
      <c r="J205" s="172" t="s">
        <v>1033</v>
      </c>
    </row>
    <row r="206" ht="70" customHeight="1" spans="1:10">
      <c r="A206" s="168"/>
      <c r="B206" s="169"/>
      <c r="C206" s="169" t="s">
        <v>592</v>
      </c>
      <c r="D206" s="169" t="s">
        <v>615</v>
      </c>
      <c r="E206" s="169" t="s">
        <v>1034</v>
      </c>
      <c r="F206" s="169" t="s">
        <v>604</v>
      </c>
      <c r="G206" s="169" t="s">
        <v>663</v>
      </c>
      <c r="H206" s="169" t="s">
        <v>579</v>
      </c>
      <c r="I206" s="169" t="s">
        <v>585</v>
      </c>
      <c r="J206" s="172" t="s">
        <v>1035</v>
      </c>
    </row>
    <row r="207" ht="70" customHeight="1" spans="1:10">
      <c r="A207" s="168"/>
      <c r="B207" s="169"/>
      <c r="C207" s="169" t="s">
        <v>592</v>
      </c>
      <c r="D207" s="169" t="s">
        <v>593</v>
      </c>
      <c r="E207" s="169" t="s">
        <v>1036</v>
      </c>
      <c r="F207" s="169" t="s">
        <v>604</v>
      </c>
      <c r="G207" s="169" t="s">
        <v>663</v>
      </c>
      <c r="H207" s="169" t="s">
        <v>579</v>
      </c>
      <c r="I207" s="169" t="s">
        <v>585</v>
      </c>
      <c r="J207" s="172" t="s">
        <v>1037</v>
      </c>
    </row>
    <row r="208" ht="70" customHeight="1" spans="1:10">
      <c r="A208" s="168"/>
      <c r="B208" s="169"/>
      <c r="C208" s="169" t="s">
        <v>598</v>
      </c>
      <c r="D208" s="169" t="s">
        <v>599</v>
      </c>
      <c r="E208" s="169" t="s">
        <v>1038</v>
      </c>
      <c r="F208" s="169" t="s">
        <v>604</v>
      </c>
      <c r="G208" s="169" t="s">
        <v>663</v>
      </c>
      <c r="H208" s="169" t="s">
        <v>579</v>
      </c>
      <c r="I208" s="169" t="s">
        <v>585</v>
      </c>
      <c r="J208" s="172" t="s">
        <v>1039</v>
      </c>
    </row>
    <row r="209" ht="70" customHeight="1" spans="1:10">
      <c r="A209" s="168" t="s">
        <v>410</v>
      </c>
      <c r="B209" s="169" t="s">
        <v>1040</v>
      </c>
      <c r="C209" s="169" t="s">
        <v>568</v>
      </c>
      <c r="D209" s="169" t="s">
        <v>569</v>
      </c>
      <c r="E209" s="169" t="s">
        <v>1041</v>
      </c>
      <c r="F209" s="169" t="s">
        <v>571</v>
      </c>
      <c r="G209" s="169" t="s">
        <v>1042</v>
      </c>
      <c r="H209" s="169" t="s">
        <v>621</v>
      </c>
      <c r="I209" s="169" t="s">
        <v>574</v>
      </c>
      <c r="J209" s="172" t="s">
        <v>1043</v>
      </c>
    </row>
    <row r="210" ht="70" customHeight="1" spans="1:10">
      <c r="A210" s="168"/>
      <c r="B210" s="169"/>
      <c r="C210" s="169" t="s">
        <v>568</v>
      </c>
      <c r="D210" s="169" t="s">
        <v>576</v>
      </c>
      <c r="E210" s="169" t="s">
        <v>1044</v>
      </c>
      <c r="F210" s="169" t="s">
        <v>571</v>
      </c>
      <c r="G210" s="169" t="s">
        <v>578</v>
      </c>
      <c r="H210" s="169" t="s">
        <v>579</v>
      </c>
      <c r="I210" s="169" t="s">
        <v>585</v>
      </c>
      <c r="J210" s="172" t="s">
        <v>1045</v>
      </c>
    </row>
    <row r="211" ht="70" customHeight="1" spans="1:10">
      <c r="A211" s="168"/>
      <c r="B211" s="169"/>
      <c r="C211" s="169" t="s">
        <v>568</v>
      </c>
      <c r="D211" s="169" t="s">
        <v>581</v>
      </c>
      <c r="E211" s="169" t="s">
        <v>639</v>
      </c>
      <c r="F211" s="169" t="s">
        <v>670</v>
      </c>
      <c r="G211" s="169" t="s">
        <v>95</v>
      </c>
      <c r="H211" s="169" t="s">
        <v>584</v>
      </c>
      <c r="I211" s="169" t="s">
        <v>585</v>
      </c>
      <c r="J211" s="172" t="s">
        <v>1046</v>
      </c>
    </row>
    <row r="212" ht="70" customHeight="1" spans="1:10">
      <c r="A212" s="168"/>
      <c r="B212" s="169"/>
      <c r="C212" s="169" t="s">
        <v>568</v>
      </c>
      <c r="D212" s="169" t="s">
        <v>587</v>
      </c>
      <c r="E212" s="169" t="s">
        <v>588</v>
      </c>
      <c r="F212" s="169" t="s">
        <v>571</v>
      </c>
      <c r="G212" s="169" t="s">
        <v>1047</v>
      </c>
      <c r="H212" s="169" t="s">
        <v>590</v>
      </c>
      <c r="I212" s="169" t="s">
        <v>574</v>
      </c>
      <c r="J212" s="172" t="s">
        <v>1048</v>
      </c>
    </row>
    <row r="213" ht="70" customHeight="1" spans="1:10">
      <c r="A213" s="168"/>
      <c r="B213" s="169"/>
      <c r="C213" s="169" t="s">
        <v>592</v>
      </c>
      <c r="D213" s="169" t="s">
        <v>615</v>
      </c>
      <c r="E213" s="169" t="s">
        <v>1049</v>
      </c>
      <c r="F213" s="169" t="s">
        <v>571</v>
      </c>
      <c r="G213" s="169" t="s">
        <v>578</v>
      </c>
      <c r="H213" s="169" t="s">
        <v>579</v>
      </c>
      <c r="I213" s="169" t="s">
        <v>585</v>
      </c>
      <c r="J213" s="172" t="s">
        <v>1050</v>
      </c>
    </row>
    <row r="214" ht="70" customHeight="1" spans="1:10">
      <c r="A214" s="168"/>
      <c r="B214" s="169"/>
      <c r="C214" s="169" t="s">
        <v>598</v>
      </c>
      <c r="D214" s="169" t="s">
        <v>599</v>
      </c>
      <c r="E214" s="169" t="s">
        <v>1051</v>
      </c>
      <c r="F214" s="169" t="s">
        <v>571</v>
      </c>
      <c r="G214" s="169" t="s">
        <v>942</v>
      </c>
      <c r="H214" s="169" t="s">
        <v>579</v>
      </c>
      <c r="I214" s="169" t="s">
        <v>585</v>
      </c>
      <c r="J214" s="172" t="s">
        <v>1052</v>
      </c>
    </row>
    <row r="215" ht="70" customHeight="1" spans="1:10">
      <c r="A215" s="168" t="s">
        <v>415</v>
      </c>
      <c r="B215" s="169" t="s">
        <v>1053</v>
      </c>
      <c r="C215" s="169" t="s">
        <v>568</v>
      </c>
      <c r="D215" s="169" t="s">
        <v>569</v>
      </c>
      <c r="E215" s="169" t="s">
        <v>1054</v>
      </c>
      <c r="F215" s="169" t="s">
        <v>604</v>
      </c>
      <c r="G215" s="169" t="s">
        <v>84</v>
      </c>
      <c r="H215" s="169" t="s">
        <v>666</v>
      </c>
      <c r="I215" s="169" t="s">
        <v>574</v>
      </c>
      <c r="J215" s="172" t="s">
        <v>1054</v>
      </c>
    </row>
    <row r="216" ht="70" customHeight="1" spans="1:10">
      <c r="A216" s="168"/>
      <c r="B216" s="169"/>
      <c r="C216" s="169" t="s">
        <v>568</v>
      </c>
      <c r="D216" s="169" t="s">
        <v>569</v>
      </c>
      <c r="E216" s="169" t="s">
        <v>1055</v>
      </c>
      <c r="F216" s="169" t="s">
        <v>604</v>
      </c>
      <c r="G216" s="169" t="s">
        <v>87</v>
      </c>
      <c r="H216" s="169" t="s">
        <v>666</v>
      </c>
      <c r="I216" s="169" t="s">
        <v>574</v>
      </c>
      <c r="J216" s="172" t="s">
        <v>1055</v>
      </c>
    </row>
    <row r="217" ht="70" customHeight="1" spans="1:10">
      <c r="A217" s="168"/>
      <c r="B217" s="169"/>
      <c r="C217" s="169" t="s">
        <v>568</v>
      </c>
      <c r="D217" s="169" t="s">
        <v>569</v>
      </c>
      <c r="E217" s="169" t="s">
        <v>1056</v>
      </c>
      <c r="F217" s="169" t="s">
        <v>604</v>
      </c>
      <c r="G217" s="169" t="s">
        <v>85</v>
      </c>
      <c r="H217" s="169" t="s">
        <v>666</v>
      </c>
      <c r="I217" s="169" t="s">
        <v>574</v>
      </c>
      <c r="J217" s="172" t="s">
        <v>1056</v>
      </c>
    </row>
    <row r="218" ht="70" customHeight="1" spans="1:10">
      <c r="A218" s="168"/>
      <c r="B218" s="169"/>
      <c r="C218" s="169" t="s">
        <v>568</v>
      </c>
      <c r="D218" s="169" t="s">
        <v>569</v>
      </c>
      <c r="E218" s="169" t="s">
        <v>1057</v>
      </c>
      <c r="F218" s="169" t="s">
        <v>604</v>
      </c>
      <c r="G218" s="169" t="s">
        <v>84</v>
      </c>
      <c r="H218" s="169" t="s">
        <v>666</v>
      </c>
      <c r="I218" s="169" t="s">
        <v>574</v>
      </c>
      <c r="J218" s="172" t="s">
        <v>1057</v>
      </c>
    </row>
    <row r="219" ht="70" customHeight="1" spans="1:10">
      <c r="A219" s="168"/>
      <c r="B219" s="169"/>
      <c r="C219" s="169" t="s">
        <v>568</v>
      </c>
      <c r="D219" s="169" t="s">
        <v>576</v>
      </c>
      <c r="E219" s="169" t="s">
        <v>1058</v>
      </c>
      <c r="F219" s="169" t="s">
        <v>571</v>
      </c>
      <c r="G219" s="169" t="s">
        <v>578</v>
      </c>
      <c r="H219" s="169" t="s">
        <v>579</v>
      </c>
      <c r="I219" s="169" t="s">
        <v>585</v>
      </c>
      <c r="J219" s="172" t="s">
        <v>1058</v>
      </c>
    </row>
    <row r="220" ht="70" customHeight="1" spans="1:10">
      <c r="A220" s="168"/>
      <c r="B220" s="169"/>
      <c r="C220" s="169" t="s">
        <v>568</v>
      </c>
      <c r="D220" s="169" t="s">
        <v>576</v>
      </c>
      <c r="E220" s="169" t="s">
        <v>1059</v>
      </c>
      <c r="F220" s="169" t="s">
        <v>571</v>
      </c>
      <c r="G220" s="169" t="s">
        <v>578</v>
      </c>
      <c r="H220" s="169" t="s">
        <v>579</v>
      </c>
      <c r="I220" s="169" t="s">
        <v>585</v>
      </c>
      <c r="J220" s="172" t="s">
        <v>1059</v>
      </c>
    </row>
    <row r="221" ht="70" customHeight="1" spans="1:10">
      <c r="A221" s="168"/>
      <c r="B221" s="169"/>
      <c r="C221" s="169" t="s">
        <v>568</v>
      </c>
      <c r="D221" s="169" t="s">
        <v>581</v>
      </c>
      <c r="E221" s="169" t="s">
        <v>1060</v>
      </c>
      <c r="F221" s="169" t="s">
        <v>604</v>
      </c>
      <c r="G221" s="169" t="s">
        <v>1061</v>
      </c>
      <c r="H221" s="169" t="s">
        <v>1062</v>
      </c>
      <c r="I221" s="169" t="s">
        <v>574</v>
      </c>
      <c r="J221" s="172" t="s">
        <v>1063</v>
      </c>
    </row>
    <row r="222" ht="70" customHeight="1" spans="1:10">
      <c r="A222" s="168"/>
      <c r="B222" s="169"/>
      <c r="C222" s="169" t="s">
        <v>568</v>
      </c>
      <c r="D222" s="169" t="s">
        <v>581</v>
      </c>
      <c r="E222" s="169" t="s">
        <v>1056</v>
      </c>
      <c r="F222" s="169" t="s">
        <v>604</v>
      </c>
      <c r="G222" s="169" t="s">
        <v>1064</v>
      </c>
      <c r="H222" s="169" t="s">
        <v>1062</v>
      </c>
      <c r="I222" s="169" t="s">
        <v>574</v>
      </c>
      <c r="J222" s="172" t="s">
        <v>1063</v>
      </c>
    </row>
    <row r="223" ht="70" customHeight="1" spans="1:10">
      <c r="A223" s="168"/>
      <c r="B223" s="169"/>
      <c r="C223" s="169" t="s">
        <v>568</v>
      </c>
      <c r="D223" s="169" t="s">
        <v>587</v>
      </c>
      <c r="E223" s="169" t="s">
        <v>588</v>
      </c>
      <c r="F223" s="169" t="s">
        <v>571</v>
      </c>
      <c r="G223" s="169" t="s">
        <v>1065</v>
      </c>
      <c r="H223" s="169" t="s">
        <v>590</v>
      </c>
      <c r="I223" s="169" t="s">
        <v>574</v>
      </c>
      <c r="J223" s="172" t="s">
        <v>415</v>
      </c>
    </row>
    <row r="224" ht="70" customHeight="1" spans="1:10">
      <c r="A224" s="168"/>
      <c r="B224" s="169"/>
      <c r="C224" s="169" t="s">
        <v>592</v>
      </c>
      <c r="D224" s="169" t="s">
        <v>615</v>
      </c>
      <c r="E224" s="169" t="s">
        <v>1066</v>
      </c>
      <c r="F224" s="169" t="s">
        <v>571</v>
      </c>
      <c r="G224" s="169" t="s">
        <v>1067</v>
      </c>
      <c r="H224" s="169" t="s">
        <v>596</v>
      </c>
      <c r="I224" s="169" t="s">
        <v>585</v>
      </c>
      <c r="J224" s="172" t="s">
        <v>1068</v>
      </c>
    </row>
    <row r="225" ht="70" customHeight="1" spans="1:10">
      <c r="A225" s="168"/>
      <c r="B225" s="169"/>
      <c r="C225" s="169" t="s">
        <v>598</v>
      </c>
      <c r="D225" s="169" t="s">
        <v>599</v>
      </c>
      <c r="E225" s="169" t="s">
        <v>1069</v>
      </c>
      <c r="F225" s="169" t="s">
        <v>604</v>
      </c>
      <c r="G225" s="169" t="s">
        <v>1070</v>
      </c>
      <c r="H225" s="169" t="s">
        <v>596</v>
      </c>
      <c r="I225" s="169" t="s">
        <v>585</v>
      </c>
      <c r="J225" s="172" t="s">
        <v>1071</v>
      </c>
    </row>
    <row r="226" ht="70" customHeight="1" spans="1:10">
      <c r="A226" s="168" t="s">
        <v>502</v>
      </c>
      <c r="B226" s="169" t="s">
        <v>1072</v>
      </c>
      <c r="C226" s="169" t="s">
        <v>568</v>
      </c>
      <c r="D226" s="169" t="s">
        <v>569</v>
      </c>
      <c r="E226" s="169" t="s">
        <v>1073</v>
      </c>
      <c r="F226" s="169" t="s">
        <v>604</v>
      </c>
      <c r="G226" s="169" t="s">
        <v>578</v>
      </c>
      <c r="H226" s="169" t="s">
        <v>621</v>
      </c>
      <c r="I226" s="169" t="s">
        <v>574</v>
      </c>
      <c r="J226" s="172" t="s">
        <v>1074</v>
      </c>
    </row>
    <row r="227" ht="70" customHeight="1" spans="1:10">
      <c r="A227" s="168"/>
      <c r="B227" s="169"/>
      <c r="C227" s="169" t="s">
        <v>568</v>
      </c>
      <c r="D227" s="169" t="s">
        <v>569</v>
      </c>
      <c r="E227" s="169" t="s">
        <v>1075</v>
      </c>
      <c r="F227" s="169" t="s">
        <v>571</v>
      </c>
      <c r="G227" s="169" t="s">
        <v>96</v>
      </c>
      <c r="H227" s="169" t="s">
        <v>621</v>
      </c>
      <c r="I227" s="169" t="s">
        <v>574</v>
      </c>
      <c r="J227" s="172" t="s">
        <v>1076</v>
      </c>
    </row>
    <row r="228" ht="70" customHeight="1" spans="1:10">
      <c r="A228" s="168"/>
      <c r="B228" s="169"/>
      <c r="C228" s="169" t="s">
        <v>568</v>
      </c>
      <c r="D228" s="169" t="s">
        <v>569</v>
      </c>
      <c r="E228" s="169" t="s">
        <v>1077</v>
      </c>
      <c r="F228" s="169" t="s">
        <v>571</v>
      </c>
      <c r="G228" s="169" t="s">
        <v>1078</v>
      </c>
      <c r="H228" s="169" t="s">
        <v>621</v>
      </c>
      <c r="I228" s="169" t="s">
        <v>574</v>
      </c>
      <c r="J228" s="172" t="s">
        <v>1079</v>
      </c>
    </row>
    <row r="229" ht="70" customHeight="1" spans="1:10">
      <c r="A229" s="168"/>
      <c r="B229" s="169"/>
      <c r="C229" s="169" t="s">
        <v>568</v>
      </c>
      <c r="D229" s="169" t="s">
        <v>576</v>
      </c>
      <c r="E229" s="169" t="s">
        <v>1080</v>
      </c>
      <c r="F229" s="169" t="s">
        <v>604</v>
      </c>
      <c r="G229" s="169" t="s">
        <v>1081</v>
      </c>
      <c r="H229" s="169" t="s">
        <v>579</v>
      </c>
      <c r="I229" s="169" t="s">
        <v>574</v>
      </c>
      <c r="J229" s="172" t="s">
        <v>1082</v>
      </c>
    </row>
    <row r="230" ht="70" customHeight="1" spans="1:10">
      <c r="A230" s="168"/>
      <c r="B230" s="169"/>
      <c r="C230" s="169" t="s">
        <v>568</v>
      </c>
      <c r="D230" s="169" t="s">
        <v>576</v>
      </c>
      <c r="E230" s="169" t="s">
        <v>1083</v>
      </c>
      <c r="F230" s="169" t="s">
        <v>604</v>
      </c>
      <c r="G230" s="169" t="s">
        <v>680</v>
      </c>
      <c r="H230" s="169" t="s">
        <v>579</v>
      </c>
      <c r="I230" s="169" t="s">
        <v>574</v>
      </c>
      <c r="J230" s="172" t="s">
        <v>1084</v>
      </c>
    </row>
    <row r="231" ht="70" customHeight="1" spans="1:10">
      <c r="A231" s="168"/>
      <c r="B231" s="169"/>
      <c r="C231" s="169" t="s">
        <v>568</v>
      </c>
      <c r="D231" s="169" t="s">
        <v>576</v>
      </c>
      <c r="E231" s="169" t="s">
        <v>1085</v>
      </c>
      <c r="F231" s="169" t="s">
        <v>604</v>
      </c>
      <c r="G231" s="169" t="s">
        <v>605</v>
      </c>
      <c r="H231" s="169" t="s">
        <v>579</v>
      </c>
      <c r="I231" s="169" t="s">
        <v>574</v>
      </c>
      <c r="J231" s="172" t="s">
        <v>1086</v>
      </c>
    </row>
    <row r="232" ht="70" customHeight="1" spans="1:10">
      <c r="A232" s="168"/>
      <c r="B232" s="169"/>
      <c r="C232" s="169" t="s">
        <v>568</v>
      </c>
      <c r="D232" s="169" t="s">
        <v>581</v>
      </c>
      <c r="E232" s="169" t="s">
        <v>1087</v>
      </c>
      <c r="F232" s="169" t="s">
        <v>670</v>
      </c>
      <c r="G232" s="169" t="s">
        <v>1088</v>
      </c>
      <c r="H232" s="169" t="s">
        <v>584</v>
      </c>
      <c r="I232" s="169" t="s">
        <v>574</v>
      </c>
      <c r="J232" s="172" t="s">
        <v>1089</v>
      </c>
    </row>
    <row r="233" ht="70" customHeight="1" spans="1:10">
      <c r="A233" s="168"/>
      <c r="B233" s="169"/>
      <c r="C233" s="169" t="s">
        <v>568</v>
      </c>
      <c r="D233" s="169" t="s">
        <v>581</v>
      </c>
      <c r="E233" s="169" t="s">
        <v>1090</v>
      </c>
      <c r="F233" s="169" t="s">
        <v>670</v>
      </c>
      <c r="G233" s="169" t="s">
        <v>1091</v>
      </c>
      <c r="H233" s="169" t="s">
        <v>584</v>
      </c>
      <c r="I233" s="169" t="s">
        <v>574</v>
      </c>
      <c r="J233" s="172" t="s">
        <v>1092</v>
      </c>
    </row>
    <row r="234" ht="70" customHeight="1" spans="1:10">
      <c r="A234" s="168"/>
      <c r="B234" s="169"/>
      <c r="C234" s="169" t="s">
        <v>568</v>
      </c>
      <c r="D234" s="169" t="s">
        <v>587</v>
      </c>
      <c r="E234" s="169" t="s">
        <v>588</v>
      </c>
      <c r="F234" s="169" t="s">
        <v>571</v>
      </c>
      <c r="G234" s="169" t="s">
        <v>1093</v>
      </c>
      <c r="H234" s="169" t="s">
        <v>590</v>
      </c>
      <c r="I234" s="169" t="s">
        <v>574</v>
      </c>
      <c r="J234" s="172" t="s">
        <v>1094</v>
      </c>
    </row>
    <row r="235" ht="70" customHeight="1" spans="1:10">
      <c r="A235" s="168"/>
      <c r="B235" s="169"/>
      <c r="C235" s="169" t="s">
        <v>592</v>
      </c>
      <c r="D235" s="169" t="s">
        <v>615</v>
      </c>
      <c r="E235" s="169" t="s">
        <v>1095</v>
      </c>
      <c r="F235" s="169" t="s">
        <v>571</v>
      </c>
      <c r="G235" s="169" t="s">
        <v>1096</v>
      </c>
      <c r="H235" s="169" t="s">
        <v>596</v>
      </c>
      <c r="I235" s="169" t="s">
        <v>585</v>
      </c>
      <c r="J235" s="172" t="s">
        <v>1097</v>
      </c>
    </row>
    <row r="236" ht="70" customHeight="1" spans="1:10">
      <c r="A236" s="168"/>
      <c r="B236" s="169"/>
      <c r="C236" s="169" t="s">
        <v>598</v>
      </c>
      <c r="D236" s="169" t="s">
        <v>599</v>
      </c>
      <c r="E236" s="169" t="s">
        <v>599</v>
      </c>
      <c r="F236" s="169" t="s">
        <v>604</v>
      </c>
      <c r="G236" s="169" t="s">
        <v>601</v>
      </c>
      <c r="H236" s="169" t="s">
        <v>579</v>
      </c>
      <c r="I236" s="169" t="s">
        <v>574</v>
      </c>
      <c r="J236" s="172" t="s">
        <v>1098</v>
      </c>
    </row>
    <row r="237" ht="70" customHeight="1" spans="1:10">
      <c r="A237" s="168" t="s">
        <v>432</v>
      </c>
      <c r="B237" s="169" t="s">
        <v>1099</v>
      </c>
      <c r="C237" s="169" t="s">
        <v>568</v>
      </c>
      <c r="D237" s="169" t="s">
        <v>569</v>
      </c>
      <c r="E237" s="169" t="s">
        <v>1100</v>
      </c>
      <c r="F237" s="169" t="s">
        <v>571</v>
      </c>
      <c r="G237" s="169" t="s">
        <v>96</v>
      </c>
      <c r="H237" s="169" t="s">
        <v>1101</v>
      </c>
      <c r="I237" s="169" t="s">
        <v>574</v>
      </c>
      <c r="J237" s="172" t="s">
        <v>1102</v>
      </c>
    </row>
    <row r="238" ht="70" customHeight="1" spans="1:10">
      <c r="A238" s="168"/>
      <c r="B238" s="169"/>
      <c r="C238" s="169" t="s">
        <v>568</v>
      </c>
      <c r="D238" s="169" t="s">
        <v>569</v>
      </c>
      <c r="E238" s="169" t="s">
        <v>1103</v>
      </c>
      <c r="F238" s="169" t="s">
        <v>571</v>
      </c>
      <c r="G238" s="169" t="s">
        <v>1104</v>
      </c>
      <c r="H238" s="169" t="s">
        <v>621</v>
      </c>
      <c r="I238" s="169" t="s">
        <v>574</v>
      </c>
      <c r="J238" s="172" t="s">
        <v>1105</v>
      </c>
    </row>
    <row r="239" ht="70" customHeight="1" spans="1:10">
      <c r="A239" s="168"/>
      <c r="B239" s="169"/>
      <c r="C239" s="169" t="s">
        <v>568</v>
      </c>
      <c r="D239" s="169" t="s">
        <v>569</v>
      </c>
      <c r="E239" s="169" t="s">
        <v>1106</v>
      </c>
      <c r="F239" s="169" t="s">
        <v>863</v>
      </c>
      <c r="G239" s="169" t="s">
        <v>1107</v>
      </c>
      <c r="H239" s="169" t="s">
        <v>1108</v>
      </c>
      <c r="I239" s="169" t="s">
        <v>574</v>
      </c>
      <c r="J239" s="172" t="s">
        <v>1109</v>
      </c>
    </row>
    <row r="240" ht="70" customHeight="1" spans="1:10">
      <c r="A240" s="168"/>
      <c r="B240" s="169"/>
      <c r="C240" s="169" t="s">
        <v>568</v>
      </c>
      <c r="D240" s="169" t="s">
        <v>576</v>
      </c>
      <c r="E240" s="169" t="s">
        <v>1110</v>
      </c>
      <c r="F240" s="169" t="s">
        <v>571</v>
      </c>
      <c r="G240" s="169" t="s">
        <v>578</v>
      </c>
      <c r="H240" s="169" t="s">
        <v>579</v>
      </c>
      <c r="I240" s="169" t="s">
        <v>585</v>
      </c>
      <c r="J240" s="172" t="s">
        <v>1111</v>
      </c>
    </row>
    <row r="241" ht="70" customHeight="1" spans="1:10">
      <c r="A241" s="168"/>
      <c r="B241" s="169"/>
      <c r="C241" s="169" t="s">
        <v>568</v>
      </c>
      <c r="D241" s="169" t="s">
        <v>581</v>
      </c>
      <c r="E241" s="169" t="s">
        <v>1112</v>
      </c>
      <c r="F241" s="169" t="s">
        <v>571</v>
      </c>
      <c r="G241" s="169" t="s">
        <v>639</v>
      </c>
      <c r="H241" s="169" t="s">
        <v>596</v>
      </c>
      <c r="I241" s="169" t="s">
        <v>574</v>
      </c>
      <c r="J241" s="172" t="s">
        <v>1113</v>
      </c>
    </row>
    <row r="242" ht="70" customHeight="1" spans="1:10">
      <c r="A242" s="168"/>
      <c r="B242" s="169"/>
      <c r="C242" s="169" t="s">
        <v>568</v>
      </c>
      <c r="D242" s="169" t="s">
        <v>587</v>
      </c>
      <c r="E242" s="169" t="s">
        <v>588</v>
      </c>
      <c r="F242" s="169" t="s">
        <v>571</v>
      </c>
      <c r="G242" s="169" t="s">
        <v>1114</v>
      </c>
      <c r="H242" s="169" t="s">
        <v>590</v>
      </c>
      <c r="I242" s="169" t="s">
        <v>574</v>
      </c>
      <c r="J242" s="172" t="s">
        <v>1115</v>
      </c>
    </row>
    <row r="243" ht="70" customHeight="1" spans="1:10">
      <c r="A243" s="168"/>
      <c r="B243" s="169"/>
      <c r="C243" s="169" t="s">
        <v>592</v>
      </c>
      <c r="D243" s="169" t="s">
        <v>615</v>
      </c>
      <c r="E243" s="169" t="s">
        <v>1116</v>
      </c>
      <c r="F243" s="169" t="s">
        <v>604</v>
      </c>
      <c r="G243" s="169" t="s">
        <v>1117</v>
      </c>
      <c r="H243" s="169" t="s">
        <v>579</v>
      </c>
      <c r="I243" s="169" t="s">
        <v>585</v>
      </c>
      <c r="J243" s="172" t="s">
        <v>1118</v>
      </c>
    </row>
    <row r="244" ht="70" customHeight="1" spans="1:10">
      <c r="A244" s="168"/>
      <c r="B244" s="169"/>
      <c r="C244" s="169" t="s">
        <v>592</v>
      </c>
      <c r="D244" s="169" t="s">
        <v>739</v>
      </c>
      <c r="E244" s="169" t="s">
        <v>1119</v>
      </c>
      <c r="F244" s="169" t="s">
        <v>604</v>
      </c>
      <c r="G244" s="169" t="s">
        <v>1120</v>
      </c>
      <c r="H244" s="169" t="s">
        <v>579</v>
      </c>
      <c r="I244" s="169" t="s">
        <v>585</v>
      </c>
      <c r="J244" s="172" t="s">
        <v>574</v>
      </c>
    </row>
    <row r="245" ht="70" customHeight="1" spans="1:10">
      <c r="A245" s="168"/>
      <c r="B245" s="169"/>
      <c r="C245" s="169" t="s">
        <v>598</v>
      </c>
      <c r="D245" s="169" t="s">
        <v>599</v>
      </c>
      <c r="E245" s="169" t="s">
        <v>1121</v>
      </c>
      <c r="F245" s="169" t="s">
        <v>571</v>
      </c>
      <c r="G245" s="169" t="s">
        <v>1122</v>
      </c>
      <c r="H245" s="169" t="s">
        <v>579</v>
      </c>
      <c r="I245" s="169" t="s">
        <v>585</v>
      </c>
      <c r="J245" s="172" t="s">
        <v>1123</v>
      </c>
    </row>
    <row r="246" ht="70" customHeight="1" spans="1:10">
      <c r="A246" s="168" t="s">
        <v>508</v>
      </c>
      <c r="B246" s="169" t="s">
        <v>1124</v>
      </c>
      <c r="C246" s="169" t="s">
        <v>568</v>
      </c>
      <c r="D246" s="169" t="s">
        <v>569</v>
      </c>
      <c r="E246" s="169" t="s">
        <v>1125</v>
      </c>
      <c r="F246" s="169" t="s">
        <v>571</v>
      </c>
      <c r="G246" s="169" t="s">
        <v>85</v>
      </c>
      <c r="H246" s="169" t="s">
        <v>666</v>
      </c>
      <c r="I246" s="169" t="s">
        <v>585</v>
      </c>
      <c r="J246" s="172" t="s">
        <v>1126</v>
      </c>
    </row>
    <row r="247" ht="70" customHeight="1" spans="1:10">
      <c r="A247" s="168"/>
      <c r="B247" s="169"/>
      <c r="C247" s="169" t="s">
        <v>568</v>
      </c>
      <c r="D247" s="169" t="s">
        <v>569</v>
      </c>
      <c r="E247" s="169" t="s">
        <v>1127</v>
      </c>
      <c r="F247" s="169" t="s">
        <v>571</v>
      </c>
      <c r="G247" s="169" t="s">
        <v>86</v>
      </c>
      <c r="H247" s="169" t="s">
        <v>666</v>
      </c>
      <c r="I247" s="169" t="s">
        <v>585</v>
      </c>
      <c r="J247" s="172" t="s">
        <v>1128</v>
      </c>
    </row>
    <row r="248" ht="70" customHeight="1" spans="1:10">
      <c r="A248" s="168"/>
      <c r="B248" s="169"/>
      <c r="C248" s="169" t="s">
        <v>568</v>
      </c>
      <c r="D248" s="169" t="s">
        <v>569</v>
      </c>
      <c r="E248" s="169" t="s">
        <v>1129</v>
      </c>
      <c r="F248" s="169" t="s">
        <v>571</v>
      </c>
      <c r="G248" s="169" t="s">
        <v>85</v>
      </c>
      <c r="H248" s="169" t="s">
        <v>666</v>
      </c>
      <c r="I248" s="169" t="s">
        <v>585</v>
      </c>
      <c r="J248" s="172" t="s">
        <v>1130</v>
      </c>
    </row>
    <row r="249" ht="70" customHeight="1" spans="1:10">
      <c r="A249" s="168"/>
      <c r="B249" s="169"/>
      <c r="C249" s="169" t="s">
        <v>568</v>
      </c>
      <c r="D249" s="169" t="s">
        <v>576</v>
      </c>
      <c r="E249" s="169" t="s">
        <v>1131</v>
      </c>
      <c r="F249" s="169" t="s">
        <v>571</v>
      </c>
      <c r="G249" s="169" t="s">
        <v>578</v>
      </c>
      <c r="H249" s="169" t="s">
        <v>579</v>
      </c>
      <c r="I249" s="169" t="s">
        <v>585</v>
      </c>
      <c r="J249" s="172" t="s">
        <v>1132</v>
      </c>
    </row>
    <row r="250" ht="70" customHeight="1" spans="1:10">
      <c r="A250" s="168"/>
      <c r="B250" s="169"/>
      <c r="C250" s="169" t="s">
        <v>568</v>
      </c>
      <c r="D250" s="169" t="s">
        <v>581</v>
      </c>
      <c r="E250" s="169" t="s">
        <v>758</v>
      </c>
      <c r="F250" s="169" t="s">
        <v>571</v>
      </c>
      <c r="G250" s="169" t="s">
        <v>1133</v>
      </c>
      <c r="H250" s="169" t="s">
        <v>584</v>
      </c>
      <c r="I250" s="169" t="s">
        <v>585</v>
      </c>
      <c r="J250" s="172" t="s">
        <v>1134</v>
      </c>
    </row>
    <row r="251" ht="70" customHeight="1" spans="1:10">
      <c r="A251" s="168"/>
      <c r="B251" s="169"/>
      <c r="C251" s="169" t="s">
        <v>568</v>
      </c>
      <c r="D251" s="169" t="s">
        <v>587</v>
      </c>
      <c r="E251" s="169" t="s">
        <v>588</v>
      </c>
      <c r="F251" s="169" t="s">
        <v>571</v>
      </c>
      <c r="G251" s="169" t="s">
        <v>798</v>
      </c>
      <c r="H251" s="169" t="s">
        <v>590</v>
      </c>
      <c r="I251" s="169" t="s">
        <v>574</v>
      </c>
      <c r="J251" s="172" t="s">
        <v>1135</v>
      </c>
    </row>
    <row r="252" ht="70" customHeight="1" spans="1:10">
      <c r="A252" s="168"/>
      <c r="B252" s="169"/>
      <c r="C252" s="169" t="s">
        <v>592</v>
      </c>
      <c r="D252" s="169" t="s">
        <v>615</v>
      </c>
      <c r="E252" s="169" t="s">
        <v>1136</v>
      </c>
      <c r="F252" s="169" t="s">
        <v>571</v>
      </c>
      <c r="G252" s="169" t="s">
        <v>1137</v>
      </c>
      <c r="H252" s="169" t="s">
        <v>579</v>
      </c>
      <c r="I252" s="169" t="s">
        <v>585</v>
      </c>
      <c r="J252" s="172" t="s">
        <v>1136</v>
      </c>
    </row>
    <row r="253" ht="70" customHeight="1" spans="1:10">
      <c r="A253" s="168"/>
      <c r="B253" s="169"/>
      <c r="C253" s="169" t="s">
        <v>592</v>
      </c>
      <c r="D253" s="169" t="s">
        <v>593</v>
      </c>
      <c r="E253" s="169" t="s">
        <v>1138</v>
      </c>
      <c r="F253" s="169" t="s">
        <v>571</v>
      </c>
      <c r="G253" s="169" t="s">
        <v>1139</v>
      </c>
      <c r="H253" s="169" t="s">
        <v>579</v>
      </c>
      <c r="I253" s="169" t="s">
        <v>585</v>
      </c>
      <c r="J253" s="172" t="s">
        <v>1140</v>
      </c>
    </row>
    <row r="254" ht="70" customHeight="1" spans="1:10">
      <c r="A254" s="168"/>
      <c r="B254" s="169"/>
      <c r="C254" s="169" t="s">
        <v>598</v>
      </c>
      <c r="D254" s="169" t="s">
        <v>599</v>
      </c>
      <c r="E254" s="169" t="s">
        <v>1141</v>
      </c>
      <c r="F254" s="169" t="s">
        <v>571</v>
      </c>
      <c r="G254" s="169" t="s">
        <v>746</v>
      </c>
      <c r="H254" s="169" t="s">
        <v>579</v>
      </c>
      <c r="I254" s="169" t="s">
        <v>585</v>
      </c>
      <c r="J254" s="172" t="s">
        <v>1142</v>
      </c>
    </row>
    <row r="255" ht="70" customHeight="1" spans="1:10">
      <c r="A255" s="168"/>
      <c r="B255" s="169"/>
      <c r="C255" s="169" t="s">
        <v>598</v>
      </c>
      <c r="D255" s="169" t="s">
        <v>599</v>
      </c>
      <c r="E255" s="169" t="s">
        <v>1143</v>
      </c>
      <c r="F255" s="169" t="s">
        <v>571</v>
      </c>
      <c r="G255" s="169" t="s">
        <v>746</v>
      </c>
      <c r="H255" s="169" t="s">
        <v>579</v>
      </c>
      <c r="I255" s="169" t="s">
        <v>585</v>
      </c>
      <c r="J255" s="172" t="s">
        <v>1144</v>
      </c>
    </row>
    <row r="256" ht="70" customHeight="1" spans="1:10">
      <c r="A256" s="168"/>
      <c r="B256" s="169"/>
      <c r="C256" s="169" t="s">
        <v>598</v>
      </c>
      <c r="D256" s="169" t="s">
        <v>599</v>
      </c>
      <c r="E256" s="169" t="s">
        <v>1145</v>
      </c>
      <c r="F256" s="169" t="s">
        <v>571</v>
      </c>
      <c r="G256" s="169" t="s">
        <v>746</v>
      </c>
      <c r="H256" s="169" t="s">
        <v>579</v>
      </c>
      <c r="I256" s="169" t="s">
        <v>585</v>
      </c>
      <c r="J256" s="172" t="s">
        <v>1146</v>
      </c>
    </row>
    <row r="257" ht="70" customHeight="1" spans="1:10">
      <c r="A257" s="168" t="s">
        <v>555</v>
      </c>
      <c r="B257" s="169" t="s">
        <v>1147</v>
      </c>
      <c r="C257" s="169" t="s">
        <v>568</v>
      </c>
      <c r="D257" s="169" t="s">
        <v>569</v>
      </c>
      <c r="E257" s="169" t="s">
        <v>1148</v>
      </c>
      <c r="F257" s="169" t="s">
        <v>571</v>
      </c>
      <c r="G257" s="169" t="s">
        <v>1149</v>
      </c>
      <c r="H257" s="169" t="s">
        <v>621</v>
      </c>
      <c r="I257" s="169" t="s">
        <v>574</v>
      </c>
      <c r="J257" s="172" t="s">
        <v>1150</v>
      </c>
    </row>
    <row r="258" ht="70" customHeight="1" spans="1:10">
      <c r="A258" s="168"/>
      <c r="B258" s="169"/>
      <c r="C258" s="169" t="s">
        <v>568</v>
      </c>
      <c r="D258" s="169" t="s">
        <v>576</v>
      </c>
      <c r="E258" s="169" t="s">
        <v>1151</v>
      </c>
      <c r="F258" s="169" t="s">
        <v>604</v>
      </c>
      <c r="G258" s="169" t="s">
        <v>578</v>
      </c>
      <c r="H258" s="169" t="s">
        <v>579</v>
      </c>
      <c r="I258" s="169" t="s">
        <v>574</v>
      </c>
      <c r="J258" s="172" t="s">
        <v>1152</v>
      </c>
    </row>
    <row r="259" ht="70" customHeight="1" spans="1:10">
      <c r="A259" s="168"/>
      <c r="B259" s="169"/>
      <c r="C259" s="169" t="s">
        <v>568</v>
      </c>
      <c r="D259" s="169" t="s">
        <v>581</v>
      </c>
      <c r="E259" s="169" t="s">
        <v>758</v>
      </c>
      <c r="F259" s="169" t="s">
        <v>604</v>
      </c>
      <c r="G259" s="169" t="s">
        <v>758</v>
      </c>
      <c r="H259" s="169" t="s">
        <v>596</v>
      </c>
      <c r="I259" s="169" t="s">
        <v>574</v>
      </c>
      <c r="J259" s="172" t="s">
        <v>758</v>
      </c>
    </row>
    <row r="260" ht="70" customHeight="1" spans="1:10">
      <c r="A260" s="168"/>
      <c r="B260" s="169"/>
      <c r="C260" s="169" t="s">
        <v>568</v>
      </c>
      <c r="D260" s="169" t="s">
        <v>587</v>
      </c>
      <c r="E260" s="169" t="s">
        <v>588</v>
      </c>
      <c r="F260" s="169" t="s">
        <v>571</v>
      </c>
      <c r="G260" s="169" t="s">
        <v>1153</v>
      </c>
      <c r="H260" s="169" t="s">
        <v>590</v>
      </c>
      <c r="I260" s="169" t="s">
        <v>574</v>
      </c>
      <c r="J260" s="172" t="s">
        <v>1154</v>
      </c>
    </row>
    <row r="261" ht="70" customHeight="1" spans="1:10">
      <c r="A261" s="168"/>
      <c r="B261" s="169"/>
      <c r="C261" s="169" t="s">
        <v>592</v>
      </c>
      <c r="D261" s="169" t="s">
        <v>615</v>
      </c>
      <c r="E261" s="169" t="s">
        <v>1155</v>
      </c>
      <c r="F261" s="169" t="s">
        <v>571</v>
      </c>
      <c r="G261" s="169" t="s">
        <v>578</v>
      </c>
      <c r="H261" s="169" t="s">
        <v>579</v>
      </c>
      <c r="I261" s="169" t="s">
        <v>574</v>
      </c>
      <c r="J261" s="172" t="s">
        <v>1156</v>
      </c>
    </row>
    <row r="262" ht="70" customHeight="1" spans="1:10">
      <c r="A262" s="168"/>
      <c r="B262" s="169"/>
      <c r="C262" s="169" t="s">
        <v>598</v>
      </c>
      <c r="D262" s="169" t="s">
        <v>599</v>
      </c>
      <c r="E262" s="169" t="s">
        <v>1157</v>
      </c>
      <c r="F262" s="169" t="s">
        <v>604</v>
      </c>
      <c r="G262" s="169" t="s">
        <v>578</v>
      </c>
      <c r="H262" s="169" t="s">
        <v>579</v>
      </c>
      <c r="I262" s="169" t="s">
        <v>574</v>
      </c>
      <c r="J262" s="172" t="s">
        <v>1158</v>
      </c>
    </row>
    <row r="263" ht="70" customHeight="1" spans="1:10">
      <c r="A263" s="168" t="s">
        <v>471</v>
      </c>
      <c r="B263" s="169" t="s">
        <v>1159</v>
      </c>
      <c r="C263" s="169" t="s">
        <v>568</v>
      </c>
      <c r="D263" s="169" t="s">
        <v>569</v>
      </c>
      <c r="E263" s="169" t="s">
        <v>1160</v>
      </c>
      <c r="F263" s="169" t="s">
        <v>571</v>
      </c>
      <c r="G263" s="169" t="s">
        <v>1161</v>
      </c>
      <c r="H263" s="169" t="s">
        <v>1162</v>
      </c>
      <c r="I263" s="169" t="s">
        <v>574</v>
      </c>
      <c r="J263" s="172" t="s">
        <v>1160</v>
      </c>
    </row>
    <row r="264" ht="70" customHeight="1" spans="1:10">
      <c r="A264" s="168"/>
      <c r="B264" s="169"/>
      <c r="C264" s="169" t="s">
        <v>568</v>
      </c>
      <c r="D264" s="169" t="s">
        <v>576</v>
      </c>
      <c r="E264" s="169" t="s">
        <v>1163</v>
      </c>
      <c r="F264" s="169" t="s">
        <v>571</v>
      </c>
      <c r="G264" s="169" t="s">
        <v>578</v>
      </c>
      <c r="H264" s="169" t="s">
        <v>579</v>
      </c>
      <c r="I264" s="169" t="s">
        <v>574</v>
      </c>
      <c r="J264" s="172" t="s">
        <v>1164</v>
      </c>
    </row>
    <row r="265" ht="70" customHeight="1" spans="1:10">
      <c r="A265" s="168"/>
      <c r="B265" s="169"/>
      <c r="C265" s="169" t="s">
        <v>568</v>
      </c>
      <c r="D265" s="169" t="s">
        <v>581</v>
      </c>
      <c r="E265" s="169" t="s">
        <v>1165</v>
      </c>
      <c r="F265" s="169" t="s">
        <v>571</v>
      </c>
      <c r="G265" s="169" t="s">
        <v>1166</v>
      </c>
      <c r="H265" s="169" t="s">
        <v>596</v>
      </c>
      <c r="I265" s="169" t="s">
        <v>574</v>
      </c>
      <c r="J265" s="172" t="s">
        <v>1167</v>
      </c>
    </row>
    <row r="266" ht="70" customHeight="1" spans="1:10">
      <c r="A266" s="168"/>
      <c r="B266" s="169"/>
      <c r="C266" s="169" t="s">
        <v>568</v>
      </c>
      <c r="D266" s="169" t="s">
        <v>587</v>
      </c>
      <c r="E266" s="169" t="s">
        <v>588</v>
      </c>
      <c r="F266" s="169" t="s">
        <v>571</v>
      </c>
      <c r="G266" s="169" t="s">
        <v>1168</v>
      </c>
      <c r="H266" s="169" t="s">
        <v>1169</v>
      </c>
      <c r="I266" s="169" t="s">
        <v>574</v>
      </c>
      <c r="J266" s="172" t="s">
        <v>1170</v>
      </c>
    </row>
    <row r="267" ht="70" customHeight="1" spans="1:10">
      <c r="A267" s="168"/>
      <c r="B267" s="169"/>
      <c r="C267" s="169" t="s">
        <v>592</v>
      </c>
      <c r="D267" s="169" t="s">
        <v>615</v>
      </c>
      <c r="E267" s="169" t="s">
        <v>1171</v>
      </c>
      <c r="F267" s="169" t="s">
        <v>571</v>
      </c>
      <c r="G267" s="169" t="s">
        <v>767</v>
      </c>
      <c r="H267" s="169" t="s">
        <v>579</v>
      </c>
      <c r="I267" s="169" t="s">
        <v>574</v>
      </c>
      <c r="J267" s="172" t="s">
        <v>1172</v>
      </c>
    </row>
    <row r="268" ht="70" customHeight="1" spans="1:10">
      <c r="A268" s="168"/>
      <c r="B268" s="169"/>
      <c r="C268" s="169" t="s">
        <v>598</v>
      </c>
      <c r="D268" s="169" t="s">
        <v>599</v>
      </c>
      <c r="E268" s="169" t="s">
        <v>1173</v>
      </c>
      <c r="F268" s="169" t="s">
        <v>571</v>
      </c>
      <c r="G268" s="169" t="s">
        <v>663</v>
      </c>
      <c r="H268" s="169" t="s">
        <v>579</v>
      </c>
      <c r="I268" s="169" t="s">
        <v>574</v>
      </c>
      <c r="J268" s="172" t="s">
        <v>1174</v>
      </c>
    </row>
    <row r="269" ht="70" customHeight="1" spans="1:10">
      <c r="A269" s="168" t="s">
        <v>512</v>
      </c>
      <c r="B269" s="169" t="s">
        <v>1175</v>
      </c>
      <c r="C269" s="169" t="s">
        <v>568</v>
      </c>
      <c r="D269" s="169" t="s">
        <v>569</v>
      </c>
      <c r="E269" s="169" t="s">
        <v>1176</v>
      </c>
      <c r="F269" s="169" t="s">
        <v>604</v>
      </c>
      <c r="G269" s="169" t="s">
        <v>85</v>
      </c>
      <c r="H269" s="169" t="s">
        <v>1177</v>
      </c>
      <c r="I269" s="169" t="s">
        <v>574</v>
      </c>
      <c r="J269" s="172" t="s">
        <v>1178</v>
      </c>
    </row>
    <row r="270" ht="70" customHeight="1" spans="1:10">
      <c r="A270" s="168"/>
      <c r="B270" s="169"/>
      <c r="C270" s="169" t="s">
        <v>568</v>
      </c>
      <c r="D270" s="169" t="s">
        <v>569</v>
      </c>
      <c r="E270" s="169" t="s">
        <v>1179</v>
      </c>
      <c r="F270" s="169" t="s">
        <v>604</v>
      </c>
      <c r="G270" s="169" t="s">
        <v>84</v>
      </c>
      <c r="H270" s="169" t="s">
        <v>666</v>
      </c>
      <c r="I270" s="169" t="s">
        <v>574</v>
      </c>
      <c r="J270" s="172" t="s">
        <v>1180</v>
      </c>
    </row>
    <row r="271" ht="70" customHeight="1" spans="1:10">
      <c r="A271" s="168"/>
      <c r="B271" s="169"/>
      <c r="C271" s="169" t="s">
        <v>568</v>
      </c>
      <c r="D271" s="169" t="s">
        <v>569</v>
      </c>
      <c r="E271" s="169" t="s">
        <v>1181</v>
      </c>
      <c r="F271" s="169" t="s">
        <v>604</v>
      </c>
      <c r="G271" s="169" t="s">
        <v>86</v>
      </c>
      <c r="H271" s="169" t="s">
        <v>1182</v>
      </c>
      <c r="I271" s="169" t="s">
        <v>574</v>
      </c>
      <c r="J271" s="172" t="s">
        <v>1180</v>
      </c>
    </row>
    <row r="272" ht="70" customHeight="1" spans="1:10">
      <c r="A272" s="168"/>
      <c r="B272" s="169"/>
      <c r="C272" s="169" t="s">
        <v>568</v>
      </c>
      <c r="D272" s="169" t="s">
        <v>576</v>
      </c>
      <c r="E272" s="169" t="s">
        <v>1183</v>
      </c>
      <c r="F272" s="169" t="s">
        <v>571</v>
      </c>
      <c r="G272" s="169" t="s">
        <v>1184</v>
      </c>
      <c r="H272" s="169" t="s">
        <v>579</v>
      </c>
      <c r="I272" s="169" t="s">
        <v>574</v>
      </c>
      <c r="J272" s="172" t="s">
        <v>1180</v>
      </c>
    </row>
    <row r="273" ht="70" customHeight="1" spans="1:10">
      <c r="A273" s="168"/>
      <c r="B273" s="169"/>
      <c r="C273" s="169" t="s">
        <v>568</v>
      </c>
      <c r="D273" s="169" t="s">
        <v>581</v>
      </c>
      <c r="E273" s="169" t="s">
        <v>1185</v>
      </c>
      <c r="F273" s="169" t="s">
        <v>571</v>
      </c>
      <c r="G273" s="169" t="s">
        <v>1186</v>
      </c>
      <c r="H273" s="169" t="s">
        <v>596</v>
      </c>
      <c r="I273" s="169" t="s">
        <v>574</v>
      </c>
      <c r="J273" s="172" t="s">
        <v>1186</v>
      </c>
    </row>
    <row r="274" ht="70" customHeight="1" spans="1:10">
      <c r="A274" s="168"/>
      <c r="B274" s="169"/>
      <c r="C274" s="169" t="s">
        <v>568</v>
      </c>
      <c r="D274" s="169" t="s">
        <v>587</v>
      </c>
      <c r="E274" s="169" t="s">
        <v>588</v>
      </c>
      <c r="F274" s="169" t="s">
        <v>571</v>
      </c>
      <c r="G274" s="169" t="s">
        <v>671</v>
      </c>
      <c r="H274" s="169" t="s">
        <v>590</v>
      </c>
      <c r="I274" s="169" t="s">
        <v>574</v>
      </c>
      <c r="J274" s="172" t="s">
        <v>1187</v>
      </c>
    </row>
    <row r="275" ht="70" customHeight="1" spans="1:10">
      <c r="A275" s="168"/>
      <c r="B275" s="169"/>
      <c r="C275" s="169" t="s">
        <v>592</v>
      </c>
      <c r="D275" s="169" t="s">
        <v>615</v>
      </c>
      <c r="E275" s="169" t="s">
        <v>1188</v>
      </c>
      <c r="F275" s="169" t="s">
        <v>604</v>
      </c>
      <c r="G275" s="169" t="s">
        <v>1189</v>
      </c>
      <c r="H275" s="169" t="s">
        <v>596</v>
      </c>
      <c r="I275" s="169" t="s">
        <v>574</v>
      </c>
      <c r="J275" s="172" t="s">
        <v>1190</v>
      </c>
    </row>
    <row r="276" ht="70" customHeight="1" spans="1:10">
      <c r="A276" s="168"/>
      <c r="B276" s="169"/>
      <c r="C276" s="169" t="s">
        <v>592</v>
      </c>
      <c r="D276" s="169" t="s">
        <v>739</v>
      </c>
      <c r="E276" s="169" t="s">
        <v>1190</v>
      </c>
      <c r="F276" s="169" t="s">
        <v>604</v>
      </c>
      <c r="G276" s="169" t="s">
        <v>1191</v>
      </c>
      <c r="H276" s="169" t="s">
        <v>596</v>
      </c>
      <c r="I276" s="169" t="s">
        <v>574</v>
      </c>
      <c r="J276" s="172" t="s">
        <v>1192</v>
      </c>
    </row>
    <row r="277" ht="70" customHeight="1" spans="1:10">
      <c r="A277" s="168"/>
      <c r="B277" s="169"/>
      <c r="C277" s="169" t="s">
        <v>592</v>
      </c>
      <c r="D277" s="169" t="s">
        <v>593</v>
      </c>
      <c r="E277" s="169" t="s">
        <v>1193</v>
      </c>
      <c r="F277" s="169" t="s">
        <v>604</v>
      </c>
      <c r="G277" s="169" t="s">
        <v>1194</v>
      </c>
      <c r="H277" s="169" t="s">
        <v>596</v>
      </c>
      <c r="I277" s="169" t="s">
        <v>574</v>
      </c>
      <c r="J277" s="172" t="s">
        <v>1195</v>
      </c>
    </row>
    <row r="278" ht="70" customHeight="1" spans="1:10">
      <c r="A278" s="168"/>
      <c r="B278" s="169"/>
      <c r="C278" s="169" t="s">
        <v>598</v>
      </c>
      <c r="D278" s="169" t="s">
        <v>599</v>
      </c>
      <c r="E278" s="169" t="s">
        <v>1196</v>
      </c>
      <c r="F278" s="169" t="s">
        <v>571</v>
      </c>
      <c r="G278" s="169" t="s">
        <v>1196</v>
      </c>
      <c r="H278" s="169" t="s">
        <v>596</v>
      </c>
      <c r="I278" s="169" t="s">
        <v>574</v>
      </c>
      <c r="J278" s="172" t="s">
        <v>1196</v>
      </c>
    </row>
    <row r="279" ht="70" customHeight="1" spans="1:10">
      <c r="A279" s="168" t="s">
        <v>477</v>
      </c>
      <c r="B279" s="169" t="s">
        <v>1197</v>
      </c>
      <c r="C279" s="169" t="s">
        <v>568</v>
      </c>
      <c r="D279" s="169" t="s">
        <v>569</v>
      </c>
      <c r="E279" s="169" t="s">
        <v>1198</v>
      </c>
      <c r="F279" s="169" t="s">
        <v>571</v>
      </c>
      <c r="G279" s="169" t="s">
        <v>1199</v>
      </c>
      <c r="H279" s="169" t="s">
        <v>1101</v>
      </c>
      <c r="I279" s="169" t="s">
        <v>574</v>
      </c>
      <c r="J279" s="172" t="s">
        <v>1200</v>
      </c>
    </row>
    <row r="280" ht="70" customHeight="1" spans="1:10">
      <c r="A280" s="168"/>
      <c r="B280" s="169"/>
      <c r="C280" s="169" t="s">
        <v>568</v>
      </c>
      <c r="D280" s="169" t="s">
        <v>576</v>
      </c>
      <c r="E280" s="169" t="s">
        <v>1201</v>
      </c>
      <c r="F280" s="169" t="s">
        <v>604</v>
      </c>
      <c r="G280" s="169" t="s">
        <v>578</v>
      </c>
      <c r="H280" s="169" t="s">
        <v>1202</v>
      </c>
      <c r="I280" s="169" t="s">
        <v>585</v>
      </c>
      <c r="J280" s="172" t="s">
        <v>1203</v>
      </c>
    </row>
    <row r="281" ht="70" customHeight="1" spans="1:10">
      <c r="A281" s="168"/>
      <c r="B281" s="169"/>
      <c r="C281" s="169" t="s">
        <v>568</v>
      </c>
      <c r="D281" s="169" t="s">
        <v>581</v>
      </c>
      <c r="E281" s="169" t="s">
        <v>1204</v>
      </c>
      <c r="F281" s="169" t="s">
        <v>571</v>
      </c>
      <c r="G281" s="169" t="s">
        <v>1205</v>
      </c>
      <c r="H281" s="169" t="s">
        <v>596</v>
      </c>
      <c r="I281" s="169" t="s">
        <v>585</v>
      </c>
      <c r="J281" s="172" t="s">
        <v>1206</v>
      </c>
    </row>
    <row r="282" ht="70" customHeight="1" spans="1:10">
      <c r="A282" s="168"/>
      <c r="B282" s="169"/>
      <c r="C282" s="169" t="s">
        <v>568</v>
      </c>
      <c r="D282" s="169" t="s">
        <v>587</v>
      </c>
      <c r="E282" s="169" t="s">
        <v>588</v>
      </c>
      <c r="F282" s="169" t="s">
        <v>571</v>
      </c>
      <c r="G282" s="169" t="s">
        <v>1207</v>
      </c>
      <c r="H282" s="169" t="s">
        <v>590</v>
      </c>
      <c r="I282" s="169" t="s">
        <v>574</v>
      </c>
      <c r="J282" s="172" t="s">
        <v>1208</v>
      </c>
    </row>
    <row r="283" ht="70" customHeight="1" spans="1:10">
      <c r="A283" s="168"/>
      <c r="B283" s="169"/>
      <c r="C283" s="169" t="s">
        <v>592</v>
      </c>
      <c r="D283" s="169" t="s">
        <v>615</v>
      </c>
      <c r="E283" s="169" t="s">
        <v>1209</v>
      </c>
      <c r="F283" s="169" t="s">
        <v>571</v>
      </c>
      <c r="G283" s="169" t="s">
        <v>578</v>
      </c>
      <c r="H283" s="169" t="s">
        <v>579</v>
      </c>
      <c r="I283" s="169" t="s">
        <v>574</v>
      </c>
      <c r="J283" s="172" t="s">
        <v>1210</v>
      </c>
    </row>
    <row r="284" ht="70" customHeight="1" spans="1:10">
      <c r="A284" s="168"/>
      <c r="B284" s="169"/>
      <c r="C284" s="169" t="s">
        <v>592</v>
      </c>
      <c r="D284" s="169" t="s">
        <v>739</v>
      </c>
      <c r="E284" s="169" t="s">
        <v>1211</v>
      </c>
      <c r="F284" s="169" t="s">
        <v>571</v>
      </c>
      <c r="G284" s="169" t="s">
        <v>578</v>
      </c>
      <c r="H284" s="169" t="s">
        <v>579</v>
      </c>
      <c r="I284" s="169" t="s">
        <v>574</v>
      </c>
      <c r="J284" s="172" t="s">
        <v>1211</v>
      </c>
    </row>
    <row r="285" ht="70" customHeight="1" spans="1:10">
      <c r="A285" s="168"/>
      <c r="B285" s="169"/>
      <c r="C285" s="169" t="s">
        <v>598</v>
      </c>
      <c r="D285" s="169" t="s">
        <v>599</v>
      </c>
      <c r="E285" s="169" t="s">
        <v>1121</v>
      </c>
      <c r="F285" s="169" t="s">
        <v>571</v>
      </c>
      <c r="G285" s="169" t="s">
        <v>578</v>
      </c>
      <c r="H285" s="169" t="s">
        <v>579</v>
      </c>
      <c r="I285" s="169" t="s">
        <v>574</v>
      </c>
      <c r="J285" s="172" t="s">
        <v>1212</v>
      </c>
    </row>
    <row r="286" ht="70" customHeight="1" spans="1:10">
      <c r="A286" s="168" t="s">
        <v>435</v>
      </c>
      <c r="B286" s="169" t="s">
        <v>1213</v>
      </c>
      <c r="C286" s="169" t="s">
        <v>568</v>
      </c>
      <c r="D286" s="169" t="s">
        <v>569</v>
      </c>
      <c r="E286" s="169" t="s">
        <v>1214</v>
      </c>
      <c r="F286" s="169" t="s">
        <v>604</v>
      </c>
      <c r="G286" s="169" t="s">
        <v>1215</v>
      </c>
      <c r="H286" s="169" t="s">
        <v>621</v>
      </c>
      <c r="I286" s="169" t="s">
        <v>574</v>
      </c>
      <c r="J286" s="172" t="s">
        <v>1216</v>
      </c>
    </row>
    <row r="287" ht="70" customHeight="1" spans="1:10">
      <c r="A287" s="168"/>
      <c r="B287" s="169"/>
      <c r="C287" s="169" t="s">
        <v>568</v>
      </c>
      <c r="D287" s="169" t="s">
        <v>569</v>
      </c>
      <c r="E287" s="169" t="s">
        <v>1217</v>
      </c>
      <c r="F287" s="169" t="s">
        <v>571</v>
      </c>
      <c r="G287" s="169" t="s">
        <v>648</v>
      </c>
      <c r="H287" s="169" t="s">
        <v>573</v>
      </c>
      <c r="I287" s="169" t="s">
        <v>574</v>
      </c>
      <c r="J287" s="172" t="s">
        <v>1218</v>
      </c>
    </row>
    <row r="288" ht="70" customHeight="1" spans="1:10">
      <c r="A288" s="168"/>
      <c r="B288" s="169"/>
      <c r="C288" s="169" t="s">
        <v>568</v>
      </c>
      <c r="D288" s="169" t="s">
        <v>576</v>
      </c>
      <c r="E288" s="169" t="s">
        <v>1219</v>
      </c>
      <c r="F288" s="169" t="s">
        <v>604</v>
      </c>
      <c r="G288" s="169" t="s">
        <v>578</v>
      </c>
      <c r="H288" s="169" t="s">
        <v>579</v>
      </c>
      <c r="I288" s="169" t="s">
        <v>574</v>
      </c>
      <c r="J288" s="172" t="s">
        <v>1220</v>
      </c>
    </row>
    <row r="289" ht="70" customHeight="1" spans="1:10">
      <c r="A289" s="168"/>
      <c r="B289" s="169"/>
      <c r="C289" s="169" t="s">
        <v>568</v>
      </c>
      <c r="D289" s="169" t="s">
        <v>576</v>
      </c>
      <c r="E289" s="169" t="s">
        <v>1221</v>
      </c>
      <c r="F289" s="169" t="s">
        <v>571</v>
      </c>
      <c r="G289" s="169" t="s">
        <v>578</v>
      </c>
      <c r="H289" s="169" t="s">
        <v>579</v>
      </c>
      <c r="I289" s="169" t="s">
        <v>574</v>
      </c>
      <c r="J289" s="172" t="s">
        <v>1222</v>
      </c>
    </row>
    <row r="290" ht="70" customHeight="1" spans="1:10">
      <c r="A290" s="168"/>
      <c r="B290" s="169"/>
      <c r="C290" s="169" t="s">
        <v>568</v>
      </c>
      <c r="D290" s="169" t="s">
        <v>581</v>
      </c>
      <c r="E290" s="169" t="s">
        <v>1223</v>
      </c>
      <c r="F290" s="169" t="s">
        <v>604</v>
      </c>
      <c r="G290" s="169" t="s">
        <v>1224</v>
      </c>
      <c r="H290" s="169" t="s">
        <v>579</v>
      </c>
      <c r="I290" s="169" t="s">
        <v>574</v>
      </c>
      <c r="J290" s="172" t="s">
        <v>1225</v>
      </c>
    </row>
    <row r="291" ht="70" customHeight="1" spans="1:10">
      <c r="A291" s="168"/>
      <c r="B291" s="169"/>
      <c r="C291" s="169" t="s">
        <v>568</v>
      </c>
      <c r="D291" s="169" t="s">
        <v>581</v>
      </c>
      <c r="E291" s="169" t="s">
        <v>1226</v>
      </c>
      <c r="F291" s="169" t="s">
        <v>604</v>
      </c>
      <c r="G291" s="169" t="s">
        <v>1227</v>
      </c>
      <c r="H291" s="169" t="s">
        <v>579</v>
      </c>
      <c r="I291" s="169" t="s">
        <v>574</v>
      </c>
      <c r="J291" s="172" t="s">
        <v>1228</v>
      </c>
    </row>
    <row r="292" ht="70" customHeight="1" spans="1:10">
      <c r="A292" s="168"/>
      <c r="B292" s="169"/>
      <c r="C292" s="169" t="s">
        <v>568</v>
      </c>
      <c r="D292" s="169" t="s">
        <v>581</v>
      </c>
      <c r="E292" s="169" t="s">
        <v>1229</v>
      </c>
      <c r="F292" s="169" t="s">
        <v>604</v>
      </c>
      <c r="G292" s="169" t="s">
        <v>1230</v>
      </c>
      <c r="H292" s="169" t="s">
        <v>579</v>
      </c>
      <c r="I292" s="169" t="s">
        <v>574</v>
      </c>
      <c r="J292" s="172" t="s">
        <v>1231</v>
      </c>
    </row>
    <row r="293" ht="70" customHeight="1" spans="1:10">
      <c r="A293" s="168"/>
      <c r="B293" s="169"/>
      <c r="C293" s="169" t="s">
        <v>568</v>
      </c>
      <c r="D293" s="169" t="s">
        <v>581</v>
      </c>
      <c r="E293" s="169" t="s">
        <v>1232</v>
      </c>
      <c r="F293" s="169" t="s">
        <v>604</v>
      </c>
      <c r="G293" s="169" t="s">
        <v>578</v>
      </c>
      <c r="H293" s="169" t="s">
        <v>579</v>
      </c>
      <c r="I293" s="169" t="s">
        <v>574</v>
      </c>
      <c r="J293" s="172" t="s">
        <v>1233</v>
      </c>
    </row>
    <row r="294" ht="70" customHeight="1" spans="1:10">
      <c r="A294" s="168"/>
      <c r="B294" s="169"/>
      <c r="C294" s="169" t="s">
        <v>568</v>
      </c>
      <c r="D294" s="169" t="s">
        <v>587</v>
      </c>
      <c r="E294" s="169" t="s">
        <v>588</v>
      </c>
      <c r="F294" s="169" t="s">
        <v>571</v>
      </c>
      <c r="G294" s="169" t="s">
        <v>878</v>
      </c>
      <c r="H294" s="169" t="s">
        <v>590</v>
      </c>
      <c r="I294" s="169" t="s">
        <v>574</v>
      </c>
      <c r="J294" s="172" t="s">
        <v>1234</v>
      </c>
    </row>
    <row r="295" ht="70" customHeight="1" spans="1:10">
      <c r="A295" s="168"/>
      <c r="B295" s="169"/>
      <c r="C295" s="169" t="s">
        <v>592</v>
      </c>
      <c r="D295" s="169" t="s">
        <v>615</v>
      </c>
      <c r="E295" s="169" t="s">
        <v>1235</v>
      </c>
      <c r="F295" s="169" t="s">
        <v>571</v>
      </c>
      <c r="G295" s="169" t="s">
        <v>578</v>
      </c>
      <c r="H295" s="169" t="s">
        <v>579</v>
      </c>
      <c r="I295" s="169" t="s">
        <v>574</v>
      </c>
      <c r="J295" s="172" t="s">
        <v>1236</v>
      </c>
    </row>
    <row r="296" ht="70" customHeight="1" spans="1:10">
      <c r="A296" s="168"/>
      <c r="B296" s="169"/>
      <c r="C296" s="169" t="s">
        <v>598</v>
      </c>
      <c r="D296" s="169" t="s">
        <v>599</v>
      </c>
      <c r="E296" s="169" t="s">
        <v>1237</v>
      </c>
      <c r="F296" s="169" t="s">
        <v>571</v>
      </c>
      <c r="G296" s="169" t="s">
        <v>578</v>
      </c>
      <c r="H296" s="169" t="s">
        <v>579</v>
      </c>
      <c r="I296" s="169" t="s">
        <v>574</v>
      </c>
      <c r="J296" s="172" t="s">
        <v>1238</v>
      </c>
    </row>
    <row r="297" ht="70" customHeight="1" spans="1:10">
      <c r="A297" s="168" t="s">
        <v>544</v>
      </c>
      <c r="B297" s="169" t="s">
        <v>1239</v>
      </c>
      <c r="C297" s="169" t="s">
        <v>568</v>
      </c>
      <c r="D297" s="169" t="s">
        <v>569</v>
      </c>
      <c r="E297" s="169" t="s">
        <v>1240</v>
      </c>
      <c r="F297" s="169" t="s">
        <v>670</v>
      </c>
      <c r="G297" s="169" t="s">
        <v>93</v>
      </c>
      <c r="H297" s="169" t="s">
        <v>621</v>
      </c>
      <c r="I297" s="169" t="s">
        <v>574</v>
      </c>
      <c r="J297" s="172" t="s">
        <v>1241</v>
      </c>
    </row>
    <row r="298" ht="70" customHeight="1" spans="1:10">
      <c r="A298" s="168"/>
      <c r="B298" s="169"/>
      <c r="C298" s="169" t="s">
        <v>568</v>
      </c>
      <c r="D298" s="169" t="s">
        <v>576</v>
      </c>
      <c r="E298" s="169" t="s">
        <v>1242</v>
      </c>
      <c r="F298" s="169" t="s">
        <v>604</v>
      </c>
      <c r="G298" s="169" t="s">
        <v>578</v>
      </c>
      <c r="H298" s="169" t="s">
        <v>579</v>
      </c>
      <c r="I298" s="169" t="s">
        <v>574</v>
      </c>
      <c r="J298" s="172" t="s">
        <v>1243</v>
      </c>
    </row>
    <row r="299" ht="70" customHeight="1" spans="1:10">
      <c r="A299" s="168"/>
      <c r="B299" s="169"/>
      <c r="C299" s="169" t="s">
        <v>568</v>
      </c>
      <c r="D299" s="169" t="s">
        <v>576</v>
      </c>
      <c r="E299" s="169" t="s">
        <v>1244</v>
      </c>
      <c r="F299" s="169" t="s">
        <v>604</v>
      </c>
      <c r="G299" s="169" t="s">
        <v>578</v>
      </c>
      <c r="H299" s="169" t="s">
        <v>579</v>
      </c>
      <c r="I299" s="169" t="s">
        <v>574</v>
      </c>
      <c r="J299" s="172" t="s">
        <v>1245</v>
      </c>
    </row>
    <row r="300" ht="70" customHeight="1" spans="1:10">
      <c r="A300" s="168"/>
      <c r="B300" s="169"/>
      <c r="C300" s="169" t="s">
        <v>568</v>
      </c>
      <c r="D300" s="169" t="s">
        <v>581</v>
      </c>
      <c r="E300" s="169" t="s">
        <v>1246</v>
      </c>
      <c r="F300" s="169" t="s">
        <v>571</v>
      </c>
      <c r="G300" s="169" t="s">
        <v>1247</v>
      </c>
      <c r="H300" s="169" t="s">
        <v>596</v>
      </c>
      <c r="I300" s="169" t="s">
        <v>574</v>
      </c>
      <c r="J300" s="172" t="s">
        <v>1248</v>
      </c>
    </row>
    <row r="301" ht="70" customHeight="1" spans="1:10">
      <c r="A301" s="168"/>
      <c r="B301" s="169"/>
      <c r="C301" s="169" t="s">
        <v>568</v>
      </c>
      <c r="D301" s="169" t="s">
        <v>587</v>
      </c>
      <c r="E301" s="169" t="s">
        <v>588</v>
      </c>
      <c r="F301" s="169" t="s">
        <v>571</v>
      </c>
      <c r="G301" s="169" t="s">
        <v>671</v>
      </c>
      <c r="H301" s="169" t="s">
        <v>590</v>
      </c>
      <c r="I301" s="169" t="s">
        <v>574</v>
      </c>
      <c r="J301" s="172" t="s">
        <v>1249</v>
      </c>
    </row>
    <row r="302" ht="70" customHeight="1" spans="1:10">
      <c r="A302" s="168"/>
      <c r="B302" s="169"/>
      <c r="C302" s="169" t="s">
        <v>592</v>
      </c>
      <c r="D302" s="169" t="s">
        <v>615</v>
      </c>
      <c r="E302" s="169" t="s">
        <v>1250</v>
      </c>
      <c r="F302" s="169" t="s">
        <v>571</v>
      </c>
      <c r="G302" s="169" t="s">
        <v>578</v>
      </c>
      <c r="H302" s="169" t="s">
        <v>579</v>
      </c>
      <c r="I302" s="169" t="s">
        <v>574</v>
      </c>
      <c r="J302" s="172" t="s">
        <v>1251</v>
      </c>
    </row>
    <row r="303" ht="70" customHeight="1" spans="1:10">
      <c r="A303" s="168"/>
      <c r="B303" s="169"/>
      <c r="C303" s="169" t="s">
        <v>592</v>
      </c>
      <c r="D303" s="169" t="s">
        <v>593</v>
      </c>
      <c r="E303" s="169" t="s">
        <v>1252</v>
      </c>
      <c r="F303" s="169" t="s">
        <v>571</v>
      </c>
      <c r="G303" s="169" t="s">
        <v>578</v>
      </c>
      <c r="H303" s="169" t="s">
        <v>579</v>
      </c>
      <c r="I303" s="169" t="s">
        <v>574</v>
      </c>
      <c r="J303" s="172" t="s">
        <v>1253</v>
      </c>
    </row>
    <row r="304" ht="70" customHeight="1" spans="1:10">
      <c r="A304" s="168"/>
      <c r="B304" s="169"/>
      <c r="C304" s="169" t="s">
        <v>598</v>
      </c>
      <c r="D304" s="169" t="s">
        <v>599</v>
      </c>
      <c r="E304" s="169" t="s">
        <v>1254</v>
      </c>
      <c r="F304" s="169" t="s">
        <v>604</v>
      </c>
      <c r="G304" s="169" t="s">
        <v>663</v>
      </c>
      <c r="H304" s="169" t="s">
        <v>579</v>
      </c>
      <c r="I304" s="169" t="s">
        <v>574</v>
      </c>
      <c r="J304" s="172" t="s">
        <v>1255</v>
      </c>
    </row>
    <row r="305" ht="70" customHeight="1" spans="1:10">
      <c r="A305" s="168" t="s">
        <v>500</v>
      </c>
      <c r="B305" s="169" t="s">
        <v>1256</v>
      </c>
      <c r="C305" s="169" t="s">
        <v>568</v>
      </c>
      <c r="D305" s="169" t="s">
        <v>569</v>
      </c>
      <c r="E305" s="169" t="s">
        <v>1257</v>
      </c>
      <c r="F305" s="169" t="s">
        <v>571</v>
      </c>
      <c r="G305" s="169" t="s">
        <v>648</v>
      </c>
      <c r="H305" s="169" t="s">
        <v>573</v>
      </c>
      <c r="I305" s="169" t="s">
        <v>574</v>
      </c>
      <c r="J305" s="172" t="s">
        <v>1257</v>
      </c>
    </row>
    <row r="306" ht="70" customHeight="1" spans="1:10">
      <c r="A306" s="168"/>
      <c r="B306" s="169"/>
      <c r="C306" s="169" t="s">
        <v>568</v>
      </c>
      <c r="D306" s="169" t="s">
        <v>576</v>
      </c>
      <c r="E306" s="169" t="s">
        <v>1258</v>
      </c>
      <c r="F306" s="169" t="s">
        <v>604</v>
      </c>
      <c r="G306" s="169" t="s">
        <v>663</v>
      </c>
      <c r="H306" s="169" t="s">
        <v>579</v>
      </c>
      <c r="I306" s="169" t="s">
        <v>574</v>
      </c>
      <c r="J306" s="172" t="s">
        <v>1259</v>
      </c>
    </row>
    <row r="307" ht="70" customHeight="1" spans="1:10">
      <c r="A307" s="168"/>
      <c r="B307" s="169"/>
      <c r="C307" s="169" t="s">
        <v>568</v>
      </c>
      <c r="D307" s="169" t="s">
        <v>581</v>
      </c>
      <c r="E307" s="169" t="s">
        <v>1260</v>
      </c>
      <c r="F307" s="169" t="s">
        <v>571</v>
      </c>
      <c r="G307" s="169" t="s">
        <v>1261</v>
      </c>
      <c r="H307" s="169" t="s">
        <v>584</v>
      </c>
      <c r="I307" s="169" t="s">
        <v>574</v>
      </c>
      <c r="J307" s="172" t="s">
        <v>1260</v>
      </c>
    </row>
    <row r="308" ht="70" customHeight="1" spans="1:10">
      <c r="A308" s="168"/>
      <c r="B308" s="169"/>
      <c r="C308" s="169" t="s">
        <v>568</v>
      </c>
      <c r="D308" s="169" t="s">
        <v>587</v>
      </c>
      <c r="E308" s="169" t="s">
        <v>588</v>
      </c>
      <c r="F308" s="169" t="s">
        <v>571</v>
      </c>
      <c r="G308" s="169" t="s">
        <v>1262</v>
      </c>
      <c r="H308" s="169" t="s">
        <v>590</v>
      </c>
      <c r="I308" s="169" t="s">
        <v>574</v>
      </c>
      <c r="J308" s="172" t="s">
        <v>1263</v>
      </c>
    </row>
    <row r="309" ht="70" customHeight="1" spans="1:10">
      <c r="A309" s="168"/>
      <c r="B309" s="169"/>
      <c r="C309" s="169" t="s">
        <v>592</v>
      </c>
      <c r="D309" s="169" t="s">
        <v>615</v>
      </c>
      <c r="E309" s="169" t="s">
        <v>1264</v>
      </c>
      <c r="F309" s="169" t="s">
        <v>571</v>
      </c>
      <c r="G309" s="169" t="s">
        <v>1265</v>
      </c>
      <c r="H309" s="169" t="s">
        <v>596</v>
      </c>
      <c r="I309" s="169" t="s">
        <v>574</v>
      </c>
      <c r="J309" s="172" t="s">
        <v>1266</v>
      </c>
    </row>
    <row r="310" ht="70" customHeight="1" spans="1:10">
      <c r="A310" s="168"/>
      <c r="B310" s="169"/>
      <c r="C310" s="169" t="s">
        <v>598</v>
      </c>
      <c r="D310" s="169" t="s">
        <v>599</v>
      </c>
      <c r="E310" s="169" t="s">
        <v>1267</v>
      </c>
      <c r="F310" s="169" t="s">
        <v>571</v>
      </c>
      <c r="G310" s="169" t="s">
        <v>942</v>
      </c>
      <c r="H310" s="169" t="s">
        <v>579</v>
      </c>
      <c r="I310" s="169" t="s">
        <v>574</v>
      </c>
      <c r="J310" s="172" t="s">
        <v>1268</v>
      </c>
    </row>
    <row r="311" ht="70" customHeight="1" spans="1:10">
      <c r="A311" s="168" t="s">
        <v>538</v>
      </c>
      <c r="B311" s="169" t="s">
        <v>1269</v>
      </c>
      <c r="C311" s="169" t="s">
        <v>568</v>
      </c>
      <c r="D311" s="169" t="s">
        <v>569</v>
      </c>
      <c r="E311" s="169" t="s">
        <v>1270</v>
      </c>
      <c r="F311" s="169" t="s">
        <v>571</v>
      </c>
      <c r="G311" s="169" t="s">
        <v>1042</v>
      </c>
      <c r="H311" s="169" t="s">
        <v>621</v>
      </c>
      <c r="I311" s="169" t="s">
        <v>574</v>
      </c>
      <c r="J311" s="172" t="s">
        <v>1271</v>
      </c>
    </row>
    <row r="312" ht="70" customHeight="1" spans="1:10">
      <c r="A312" s="168"/>
      <c r="B312" s="169"/>
      <c r="C312" s="169" t="s">
        <v>568</v>
      </c>
      <c r="D312" s="169" t="s">
        <v>576</v>
      </c>
      <c r="E312" s="169" t="s">
        <v>1272</v>
      </c>
      <c r="F312" s="169" t="s">
        <v>604</v>
      </c>
      <c r="G312" s="169" t="s">
        <v>663</v>
      </c>
      <c r="H312" s="169" t="s">
        <v>579</v>
      </c>
      <c r="I312" s="169" t="s">
        <v>585</v>
      </c>
      <c r="J312" s="172" t="s">
        <v>1273</v>
      </c>
    </row>
    <row r="313" ht="70" customHeight="1" spans="1:10">
      <c r="A313" s="168"/>
      <c r="B313" s="169"/>
      <c r="C313" s="169" t="s">
        <v>568</v>
      </c>
      <c r="D313" s="169" t="s">
        <v>581</v>
      </c>
      <c r="E313" s="169" t="s">
        <v>1274</v>
      </c>
      <c r="F313" s="169" t="s">
        <v>571</v>
      </c>
      <c r="G313" s="169" t="s">
        <v>1275</v>
      </c>
      <c r="H313" s="169" t="s">
        <v>596</v>
      </c>
      <c r="I313" s="169" t="s">
        <v>574</v>
      </c>
      <c r="J313" s="172" t="s">
        <v>1274</v>
      </c>
    </row>
    <row r="314" ht="70" customHeight="1" spans="1:10">
      <c r="A314" s="168"/>
      <c r="B314" s="169"/>
      <c r="C314" s="169" t="s">
        <v>568</v>
      </c>
      <c r="D314" s="169" t="s">
        <v>587</v>
      </c>
      <c r="E314" s="169" t="s">
        <v>588</v>
      </c>
      <c r="F314" s="169" t="s">
        <v>571</v>
      </c>
      <c r="G314" s="169" t="s">
        <v>1014</v>
      </c>
      <c r="H314" s="169" t="s">
        <v>590</v>
      </c>
      <c r="I314" s="169" t="s">
        <v>574</v>
      </c>
      <c r="J314" s="172" t="s">
        <v>1276</v>
      </c>
    </row>
    <row r="315" ht="70" customHeight="1" spans="1:10">
      <c r="A315" s="168"/>
      <c r="B315" s="169"/>
      <c r="C315" s="169" t="s">
        <v>592</v>
      </c>
      <c r="D315" s="169" t="s">
        <v>615</v>
      </c>
      <c r="E315" s="169" t="s">
        <v>1277</v>
      </c>
      <c r="F315" s="169" t="s">
        <v>571</v>
      </c>
      <c r="G315" s="169" t="s">
        <v>578</v>
      </c>
      <c r="H315" s="169" t="s">
        <v>579</v>
      </c>
      <c r="I315" s="169" t="s">
        <v>574</v>
      </c>
      <c r="J315" s="172" t="s">
        <v>1278</v>
      </c>
    </row>
    <row r="316" ht="70" customHeight="1" spans="1:10">
      <c r="A316" s="168"/>
      <c r="B316" s="169"/>
      <c r="C316" s="169" t="s">
        <v>592</v>
      </c>
      <c r="D316" s="169" t="s">
        <v>593</v>
      </c>
      <c r="E316" s="169" t="s">
        <v>1279</v>
      </c>
      <c r="F316" s="169" t="s">
        <v>604</v>
      </c>
      <c r="G316" s="169" t="s">
        <v>578</v>
      </c>
      <c r="H316" s="169" t="s">
        <v>579</v>
      </c>
      <c r="I316" s="169" t="s">
        <v>574</v>
      </c>
      <c r="J316" s="172" t="s">
        <v>1280</v>
      </c>
    </row>
    <row r="317" ht="70" customHeight="1" spans="1:10">
      <c r="A317" s="168"/>
      <c r="B317" s="169"/>
      <c r="C317" s="169" t="s">
        <v>598</v>
      </c>
      <c r="D317" s="169" t="s">
        <v>599</v>
      </c>
      <c r="E317" s="169" t="s">
        <v>1281</v>
      </c>
      <c r="F317" s="169" t="s">
        <v>604</v>
      </c>
      <c r="G317" s="169" t="s">
        <v>578</v>
      </c>
      <c r="H317" s="169" t="s">
        <v>579</v>
      </c>
      <c r="I317" s="169" t="s">
        <v>585</v>
      </c>
      <c r="J317" s="172" t="s">
        <v>1282</v>
      </c>
    </row>
    <row r="318" ht="70" customHeight="1" spans="1:10">
      <c r="A318" s="168" t="s">
        <v>525</v>
      </c>
      <c r="B318" s="169" t="s">
        <v>1283</v>
      </c>
      <c r="C318" s="169" t="s">
        <v>568</v>
      </c>
      <c r="D318" s="169" t="s">
        <v>569</v>
      </c>
      <c r="E318" s="169" t="s">
        <v>1284</v>
      </c>
      <c r="F318" s="169" t="s">
        <v>604</v>
      </c>
      <c r="G318" s="169" t="s">
        <v>671</v>
      </c>
      <c r="H318" s="169" t="s">
        <v>621</v>
      </c>
      <c r="I318" s="169" t="s">
        <v>574</v>
      </c>
      <c r="J318" s="172" t="s">
        <v>1285</v>
      </c>
    </row>
    <row r="319" ht="70" customHeight="1" spans="1:10">
      <c r="A319" s="168"/>
      <c r="B319" s="169"/>
      <c r="C319" s="169" t="s">
        <v>568</v>
      </c>
      <c r="D319" s="169" t="s">
        <v>576</v>
      </c>
      <c r="E319" s="169" t="s">
        <v>1286</v>
      </c>
      <c r="F319" s="169" t="s">
        <v>571</v>
      </c>
      <c r="G319" s="169" t="s">
        <v>578</v>
      </c>
      <c r="H319" s="169" t="s">
        <v>579</v>
      </c>
      <c r="I319" s="169" t="s">
        <v>574</v>
      </c>
      <c r="J319" s="172" t="s">
        <v>1285</v>
      </c>
    </row>
    <row r="320" ht="70" customHeight="1" spans="1:10">
      <c r="A320" s="168"/>
      <c r="B320" s="169"/>
      <c r="C320" s="169" t="s">
        <v>568</v>
      </c>
      <c r="D320" s="169" t="s">
        <v>581</v>
      </c>
      <c r="E320" s="169" t="s">
        <v>729</v>
      </c>
      <c r="F320" s="169" t="s">
        <v>571</v>
      </c>
      <c r="G320" s="169" t="s">
        <v>93</v>
      </c>
      <c r="H320" s="169" t="s">
        <v>803</v>
      </c>
      <c r="I320" s="169" t="s">
        <v>574</v>
      </c>
      <c r="J320" s="172" t="s">
        <v>1285</v>
      </c>
    </row>
    <row r="321" ht="70" customHeight="1" spans="1:10">
      <c r="A321" s="168"/>
      <c r="B321" s="169"/>
      <c r="C321" s="169" t="s">
        <v>568</v>
      </c>
      <c r="D321" s="169" t="s">
        <v>587</v>
      </c>
      <c r="E321" s="169" t="s">
        <v>588</v>
      </c>
      <c r="F321" s="169" t="s">
        <v>571</v>
      </c>
      <c r="G321" s="169" t="s">
        <v>605</v>
      </c>
      <c r="H321" s="169" t="s">
        <v>1169</v>
      </c>
      <c r="I321" s="169" t="s">
        <v>574</v>
      </c>
      <c r="J321" s="172" t="s">
        <v>1287</v>
      </c>
    </row>
    <row r="322" ht="70" customHeight="1" spans="1:10">
      <c r="A322" s="168"/>
      <c r="B322" s="169"/>
      <c r="C322" s="169" t="s">
        <v>592</v>
      </c>
      <c r="D322" s="169" t="s">
        <v>615</v>
      </c>
      <c r="E322" s="169" t="s">
        <v>735</v>
      </c>
      <c r="F322" s="169" t="s">
        <v>571</v>
      </c>
      <c r="G322" s="169" t="s">
        <v>1288</v>
      </c>
      <c r="H322" s="169" t="s">
        <v>737</v>
      </c>
      <c r="I322" s="169" t="s">
        <v>574</v>
      </c>
      <c r="J322" s="172" t="s">
        <v>1285</v>
      </c>
    </row>
    <row r="323" ht="70" customHeight="1" spans="1:10">
      <c r="A323" s="168"/>
      <c r="B323" s="169"/>
      <c r="C323" s="169" t="s">
        <v>592</v>
      </c>
      <c r="D323" s="169" t="s">
        <v>739</v>
      </c>
      <c r="E323" s="169" t="s">
        <v>740</v>
      </c>
      <c r="F323" s="169" t="s">
        <v>571</v>
      </c>
      <c r="G323" s="169" t="s">
        <v>1289</v>
      </c>
      <c r="H323" s="169" t="s">
        <v>737</v>
      </c>
      <c r="I323" s="169" t="s">
        <v>574</v>
      </c>
      <c r="J323" s="172" t="s">
        <v>1285</v>
      </c>
    </row>
    <row r="324" ht="70" customHeight="1" spans="1:10">
      <c r="A324" s="168"/>
      <c r="B324" s="169"/>
      <c r="C324" s="169" t="s">
        <v>592</v>
      </c>
      <c r="D324" s="169" t="s">
        <v>593</v>
      </c>
      <c r="E324" s="169" t="s">
        <v>743</v>
      </c>
      <c r="F324" s="169" t="s">
        <v>571</v>
      </c>
      <c r="G324" s="169" t="s">
        <v>1290</v>
      </c>
      <c r="H324" s="169" t="s">
        <v>737</v>
      </c>
      <c r="I324" s="169" t="s">
        <v>574</v>
      </c>
      <c r="J324" s="172" t="s">
        <v>1291</v>
      </c>
    </row>
    <row r="325" ht="70" customHeight="1" spans="1:10">
      <c r="A325" s="168"/>
      <c r="B325" s="169"/>
      <c r="C325" s="169" t="s">
        <v>598</v>
      </c>
      <c r="D325" s="169" t="s">
        <v>599</v>
      </c>
      <c r="E325" s="169" t="s">
        <v>1292</v>
      </c>
      <c r="F325" s="169" t="s">
        <v>571</v>
      </c>
      <c r="G325" s="169" t="s">
        <v>942</v>
      </c>
      <c r="H325" s="169" t="s">
        <v>579</v>
      </c>
      <c r="I325" s="169" t="s">
        <v>585</v>
      </c>
      <c r="J325" s="172" t="s">
        <v>1285</v>
      </c>
    </row>
    <row r="326" ht="70" customHeight="1" spans="1:10">
      <c r="A326" s="168" t="s">
        <v>541</v>
      </c>
      <c r="B326" s="169" t="s">
        <v>1293</v>
      </c>
      <c r="C326" s="169" t="s">
        <v>568</v>
      </c>
      <c r="D326" s="169" t="s">
        <v>569</v>
      </c>
      <c r="E326" s="169" t="s">
        <v>1294</v>
      </c>
      <c r="F326" s="169" t="s">
        <v>571</v>
      </c>
      <c r="G326" s="169" t="s">
        <v>86</v>
      </c>
      <c r="H326" s="169" t="s">
        <v>621</v>
      </c>
      <c r="I326" s="169" t="s">
        <v>574</v>
      </c>
      <c r="J326" s="172" t="s">
        <v>1294</v>
      </c>
    </row>
    <row r="327" ht="70" customHeight="1" spans="1:10">
      <c r="A327" s="168"/>
      <c r="B327" s="169"/>
      <c r="C327" s="169" t="s">
        <v>568</v>
      </c>
      <c r="D327" s="169" t="s">
        <v>576</v>
      </c>
      <c r="E327" s="169" t="s">
        <v>1294</v>
      </c>
      <c r="F327" s="169" t="s">
        <v>571</v>
      </c>
      <c r="G327" s="169" t="s">
        <v>86</v>
      </c>
      <c r="H327" s="169" t="s">
        <v>621</v>
      </c>
      <c r="I327" s="169" t="s">
        <v>574</v>
      </c>
      <c r="J327" s="172" t="s">
        <v>1295</v>
      </c>
    </row>
    <row r="328" ht="70" customHeight="1" spans="1:10">
      <c r="A328" s="168"/>
      <c r="B328" s="169"/>
      <c r="C328" s="169" t="s">
        <v>568</v>
      </c>
      <c r="D328" s="169" t="s">
        <v>581</v>
      </c>
      <c r="E328" s="169" t="s">
        <v>1296</v>
      </c>
      <c r="F328" s="169" t="s">
        <v>571</v>
      </c>
      <c r="G328" s="169" t="s">
        <v>86</v>
      </c>
      <c r="H328" s="169" t="s">
        <v>584</v>
      </c>
      <c r="I328" s="169" t="s">
        <v>574</v>
      </c>
      <c r="J328" s="172" t="s">
        <v>1295</v>
      </c>
    </row>
    <row r="329" ht="70" customHeight="1" spans="1:10">
      <c r="A329" s="168"/>
      <c r="B329" s="169"/>
      <c r="C329" s="169" t="s">
        <v>568</v>
      </c>
      <c r="D329" s="169" t="s">
        <v>587</v>
      </c>
      <c r="E329" s="169" t="s">
        <v>588</v>
      </c>
      <c r="F329" s="169" t="s">
        <v>571</v>
      </c>
      <c r="G329" s="169" t="s">
        <v>1297</v>
      </c>
      <c r="H329" s="169" t="s">
        <v>584</v>
      </c>
      <c r="I329" s="169" t="s">
        <v>574</v>
      </c>
      <c r="J329" s="172" t="s">
        <v>1298</v>
      </c>
    </row>
    <row r="330" ht="70" customHeight="1" spans="1:10">
      <c r="A330" s="168"/>
      <c r="B330" s="169"/>
      <c r="C330" s="169" t="s">
        <v>592</v>
      </c>
      <c r="D330" s="169" t="s">
        <v>615</v>
      </c>
      <c r="E330" s="169" t="s">
        <v>1299</v>
      </c>
      <c r="F330" s="169" t="s">
        <v>571</v>
      </c>
      <c r="G330" s="169" t="s">
        <v>578</v>
      </c>
      <c r="H330" s="169" t="s">
        <v>579</v>
      </c>
      <c r="I330" s="169" t="s">
        <v>574</v>
      </c>
      <c r="J330" s="172" t="s">
        <v>1298</v>
      </c>
    </row>
    <row r="331" ht="70" customHeight="1" spans="1:10">
      <c r="A331" s="168"/>
      <c r="B331" s="169"/>
      <c r="C331" s="169" t="s">
        <v>598</v>
      </c>
      <c r="D331" s="169" t="s">
        <v>599</v>
      </c>
      <c r="E331" s="169" t="s">
        <v>1300</v>
      </c>
      <c r="F331" s="169" t="s">
        <v>571</v>
      </c>
      <c r="G331" s="169" t="s">
        <v>578</v>
      </c>
      <c r="H331" s="169" t="s">
        <v>579</v>
      </c>
      <c r="I331" s="169" t="s">
        <v>574</v>
      </c>
      <c r="J331" s="172" t="s">
        <v>1300</v>
      </c>
    </row>
    <row r="332" ht="70" customHeight="1" spans="1:10">
      <c r="A332" s="168" t="s">
        <v>532</v>
      </c>
      <c r="B332" s="169" t="s">
        <v>1301</v>
      </c>
      <c r="C332" s="169" t="s">
        <v>568</v>
      </c>
      <c r="D332" s="169" t="s">
        <v>569</v>
      </c>
      <c r="E332" s="169" t="s">
        <v>1302</v>
      </c>
      <c r="F332" s="169" t="s">
        <v>571</v>
      </c>
      <c r="G332" s="169" t="s">
        <v>578</v>
      </c>
      <c r="H332" s="169" t="s">
        <v>579</v>
      </c>
      <c r="I332" s="169" t="s">
        <v>574</v>
      </c>
      <c r="J332" s="172" t="s">
        <v>1303</v>
      </c>
    </row>
    <row r="333" ht="70" customHeight="1" spans="1:10">
      <c r="A333" s="168"/>
      <c r="B333" s="169"/>
      <c r="C333" s="169" t="s">
        <v>568</v>
      </c>
      <c r="D333" s="169" t="s">
        <v>569</v>
      </c>
      <c r="E333" s="169" t="s">
        <v>1304</v>
      </c>
      <c r="F333" s="169" t="s">
        <v>571</v>
      </c>
      <c r="G333" s="169" t="s">
        <v>648</v>
      </c>
      <c r="H333" s="169" t="s">
        <v>573</v>
      </c>
      <c r="I333" s="169" t="s">
        <v>574</v>
      </c>
      <c r="J333" s="172" t="s">
        <v>1305</v>
      </c>
    </row>
    <row r="334" ht="70" customHeight="1" spans="1:10">
      <c r="A334" s="168"/>
      <c r="B334" s="169"/>
      <c r="C334" s="169" t="s">
        <v>568</v>
      </c>
      <c r="D334" s="169" t="s">
        <v>576</v>
      </c>
      <c r="E334" s="169" t="s">
        <v>1306</v>
      </c>
      <c r="F334" s="169" t="s">
        <v>604</v>
      </c>
      <c r="G334" s="169" t="s">
        <v>578</v>
      </c>
      <c r="H334" s="169" t="s">
        <v>579</v>
      </c>
      <c r="I334" s="169" t="s">
        <v>574</v>
      </c>
      <c r="J334" s="172" t="s">
        <v>1307</v>
      </c>
    </row>
    <row r="335" ht="70" customHeight="1" spans="1:10">
      <c r="A335" s="168"/>
      <c r="B335" s="169"/>
      <c r="C335" s="169" t="s">
        <v>568</v>
      </c>
      <c r="D335" s="169" t="s">
        <v>576</v>
      </c>
      <c r="E335" s="169" t="s">
        <v>1308</v>
      </c>
      <c r="F335" s="169" t="s">
        <v>604</v>
      </c>
      <c r="G335" s="169" t="s">
        <v>578</v>
      </c>
      <c r="H335" s="169" t="s">
        <v>579</v>
      </c>
      <c r="I335" s="169" t="s">
        <v>574</v>
      </c>
      <c r="J335" s="172" t="s">
        <v>1309</v>
      </c>
    </row>
    <row r="336" ht="70" customHeight="1" spans="1:10">
      <c r="A336" s="168"/>
      <c r="B336" s="169"/>
      <c r="C336" s="169" t="s">
        <v>568</v>
      </c>
      <c r="D336" s="169" t="s">
        <v>581</v>
      </c>
      <c r="E336" s="169" t="s">
        <v>1310</v>
      </c>
      <c r="F336" s="169" t="s">
        <v>670</v>
      </c>
      <c r="G336" s="169" t="s">
        <v>1311</v>
      </c>
      <c r="H336" s="169" t="s">
        <v>596</v>
      </c>
      <c r="I336" s="169" t="s">
        <v>574</v>
      </c>
      <c r="J336" s="172" t="s">
        <v>1312</v>
      </c>
    </row>
    <row r="337" ht="70" customHeight="1" spans="1:10">
      <c r="A337" s="168"/>
      <c r="B337" s="169"/>
      <c r="C337" s="169" t="s">
        <v>568</v>
      </c>
      <c r="D337" s="169" t="s">
        <v>581</v>
      </c>
      <c r="E337" s="169" t="s">
        <v>1313</v>
      </c>
      <c r="F337" s="169" t="s">
        <v>670</v>
      </c>
      <c r="G337" s="169" t="s">
        <v>1314</v>
      </c>
      <c r="H337" s="169" t="s">
        <v>596</v>
      </c>
      <c r="I337" s="169" t="s">
        <v>574</v>
      </c>
      <c r="J337" s="172" t="s">
        <v>1315</v>
      </c>
    </row>
    <row r="338" ht="70" customHeight="1" spans="1:10">
      <c r="A338" s="168"/>
      <c r="B338" s="169"/>
      <c r="C338" s="169" t="s">
        <v>568</v>
      </c>
      <c r="D338" s="169" t="s">
        <v>581</v>
      </c>
      <c r="E338" s="169" t="s">
        <v>1316</v>
      </c>
      <c r="F338" s="169" t="s">
        <v>670</v>
      </c>
      <c r="G338" s="169" t="s">
        <v>1317</v>
      </c>
      <c r="H338" s="169" t="s">
        <v>596</v>
      </c>
      <c r="I338" s="169" t="s">
        <v>574</v>
      </c>
      <c r="J338" s="172" t="s">
        <v>1315</v>
      </c>
    </row>
    <row r="339" ht="70" customHeight="1" spans="1:10">
      <c r="A339" s="168"/>
      <c r="B339" s="169"/>
      <c r="C339" s="169" t="s">
        <v>568</v>
      </c>
      <c r="D339" s="169" t="s">
        <v>581</v>
      </c>
      <c r="E339" s="169" t="s">
        <v>1318</v>
      </c>
      <c r="F339" s="169" t="s">
        <v>670</v>
      </c>
      <c r="G339" s="169" t="s">
        <v>1319</v>
      </c>
      <c r="H339" s="169" t="s">
        <v>596</v>
      </c>
      <c r="I339" s="169" t="s">
        <v>574</v>
      </c>
      <c r="J339" s="172" t="s">
        <v>1315</v>
      </c>
    </row>
    <row r="340" ht="70" customHeight="1" spans="1:10">
      <c r="A340" s="168"/>
      <c r="B340" s="169"/>
      <c r="C340" s="169" t="s">
        <v>568</v>
      </c>
      <c r="D340" s="169" t="s">
        <v>587</v>
      </c>
      <c r="E340" s="169" t="s">
        <v>588</v>
      </c>
      <c r="F340" s="169" t="s">
        <v>571</v>
      </c>
      <c r="G340" s="169" t="s">
        <v>671</v>
      </c>
      <c r="H340" s="169" t="s">
        <v>590</v>
      </c>
      <c r="I340" s="169" t="s">
        <v>574</v>
      </c>
      <c r="J340" s="172" t="s">
        <v>1320</v>
      </c>
    </row>
    <row r="341" ht="70" customHeight="1" spans="1:10">
      <c r="A341" s="168"/>
      <c r="B341" s="169"/>
      <c r="C341" s="169" t="s">
        <v>592</v>
      </c>
      <c r="D341" s="169" t="s">
        <v>615</v>
      </c>
      <c r="E341" s="169" t="s">
        <v>1321</v>
      </c>
      <c r="F341" s="169" t="s">
        <v>670</v>
      </c>
      <c r="G341" s="169" t="s">
        <v>601</v>
      </c>
      <c r="H341" s="169" t="s">
        <v>579</v>
      </c>
      <c r="I341" s="169" t="s">
        <v>574</v>
      </c>
      <c r="J341" s="172" t="s">
        <v>1322</v>
      </c>
    </row>
    <row r="342" ht="70" customHeight="1" spans="1:10">
      <c r="A342" s="168"/>
      <c r="B342" s="169"/>
      <c r="C342" s="169" t="s">
        <v>598</v>
      </c>
      <c r="D342" s="169" t="s">
        <v>599</v>
      </c>
      <c r="E342" s="169" t="s">
        <v>1323</v>
      </c>
      <c r="F342" s="169" t="s">
        <v>604</v>
      </c>
      <c r="G342" s="169" t="s">
        <v>601</v>
      </c>
      <c r="H342" s="169" t="s">
        <v>579</v>
      </c>
      <c r="I342" s="169" t="s">
        <v>574</v>
      </c>
      <c r="J342" s="172" t="s">
        <v>1324</v>
      </c>
    </row>
    <row r="343" ht="70" customHeight="1" spans="1:10">
      <c r="A343" s="168" t="s">
        <v>534</v>
      </c>
      <c r="B343" s="169" t="s">
        <v>1325</v>
      </c>
      <c r="C343" s="169" t="s">
        <v>568</v>
      </c>
      <c r="D343" s="169" t="s">
        <v>569</v>
      </c>
      <c r="E343" s="169" t="s">
        <v>1326</v>
      </c>
      <c r="F343" s="169" t="s">
        <v>571</v>
      </c>
      <c r="G343" s="169" t="s">
        <v>1327</v>
      </c>
      <c r="H343" s="169" t="s">
        <v>684</v>
      </c>
      <c r="I343" s="169" t="s">
        <v>574</v>
      </c>
      <c r="J343" s="172" t="s">
        <v>1328</v>
      </c>
    </row>
    <row r="344" ht="70" customHeight="1" spans="1:10">
      <c r="A344" s="168"/>
      <c r="B344" s="169"/>
      <c r="C344" s="169" t="s">
        <v>568</v>
      </c>
      <c r="D344" s="169" t="s">
        <v>576</v>
      </c>
      <c r="E344" s="169" t="s">
        <v>1329</v>
      </c>
      <c r="F344" s="169" t="s">
        <v>571</v>
      </c>
      <c r="G344" s="169" t="s">
        <v>578</v>
      </c>
      <c r="H344" s="169" t="s">
        <v>579</v>
      </c>
      <c r="I344" s="169" t="s">
        <v>585</v>
      </c>
      <c r="J344" s="172" t="s">
        <v>1330</v>
      </c>
    </row>
    <row r="345" ht="70" customHeight="1" spans="1:10">
      <c r="A345" s="168"/>
      <c r="B345" s="169"/>
      <c r="C345" s="169" t="s">
        <v>568</v>
      </c>
      <c r="D345" s="169" t="s">
        <v>587</v>
      </c>
      <c r="E345" s="169" t="s">
        <v>588</v>
      </c>
      <c r="F345" s="169" t="s">
        <v>571</v>
      </c>
      <c r="G345" s="169" t="s">
        <v>1331</v>
      </c>
      <c r="H345" s="169" t="s">
        <v>590</v>
      </c>
      <c r="I345" s="169" t="s">
        <v>574</v>
      </c>
      <c r="J345" s="172" t="s">
        <v>1332</v>
      </c>
    </row>
    <row r="346" ht="70" customHeight="1" spans="1:10">
      <c r="A346" s="168"/>
      <c r="B346" s="169"/>
      <c r="C346" s="169" t="s">
        <v>592</v>
      </c>
      <c r="D346" s="169" t="s">
        <v>615</v>
      </c>
      <c r="E346" s="169" t="s">
        <v>1333</v>
      </c>
      <c r="F346" s="169" t="s">
        <v>571</v>
      </c>
      <c r="G346" s="169" t="s">
        <v>1334</v>
      </c>
      <c r="H346" s="169" t="s">
        <v>621</v>
      </c>
      <c r="I346" s="169" t="s">
        <v>585</v>
      </c>
      <c r="J346" s="172" t="s">
        <v>1335</v>
      </c>
    </row>
    <row r="347" ht="70" customHeight="1" spans="1:10">
      <c r="A347" s="168"/>
      <c r="B347" s="169"/>
      <c r="C347" s="169" t="s">
        <v>592</v>
      </c>
      <c r="D347" s="169" t="s">
        <v>593</v>
      </c>
      <c r="E347" s="169" t="s">
        <v>1336</v>
      </c>
      <c r="F347" s="169" t="s">
        <v>571</v>
      </c>
      <c r="G347" s="169" t="s">
        <v>767</v>
      </c>
      <c r="H347" s="169" t="s">
        <v>579</v>
      </c>
      <c r="I347" s="169" t="s">
        <v>585</v>
      </c>
      <c r="J347" s="172" t="s">
        <v>1337</v>
      </c>
    </row>
    <row r="348" ht="70" customHeight="1" spans="1:10">
      <c r="A348" s="168"/>
      <c r="B348" s="169"/>
      <c r="C348" s="169" t="s">
        <v>598</v>
      </c>
      <c r="D348" s="169" t="s">
        <v>599</v>
      </c>
      <c r="E348" s="169" t="s">
        <v>1338</v>
      </c>
      <c r="F348" s="169" t="s">
        <v>571</v>
      </c>
      <c r="G348" s="169" t="s">
        <v>578</v>
      </c>
      <c r="H348" s="169" t="s">
        <v>579</v>
      </c>
      <c r="I348" s="169" t="s">
        <v>585</v>
      </c>
      <c r="J348" s="172" t="s">
        <v>1339</v>
      </c>
    </row>
    <row r="349" ht="70" customHeight="1" spans="1:10">
      <c r="A349" s="168" t="s">
        <v>549</v>
      </c>
      <c r="B349" s="169" t="s">
        <v>1340</v>
      </c>
      <c r="C349" s="169" t="s">
        <v>568</v>
      </c>
      <c r="D349" s="169" t="s">
        <v>569</v>
      </c>
      <c r="E349" s="169" t="s">
        <v>1341</v>
      </c>
      <c r="F349" s="169" t="s">
        <v>571</v>
      </c>
      <c r="G349" s="169" t="s">
        <v>648</v>
      </c>
      <c r="H349" s="169" t="s">
        <v>573</v>
      </c>
      <c r="I349" s="169" t="s">
        <v>574</v>
      </c>
      <c r="J349" s="172" t="s">
        <v>1342</v>
      </c>
    </row>
    <row r="350" ht="70" customHeight="1" spans="1:10">
      <c r="A350" s="168"/>
      <c r="B350" s="169"/>
      <c r="C350" s="169" t="s">
        <v>568</v>
      </c>
      <c r="D350" s="169" t="s">
        <v>576</v>
      </c>
      <c r="E350" s="169" t="s">
        <v>1343</v>
      </c>
      <c r="F350" s="169" t="s">
        <v>571</v>
      </c>
      <c r="G350" s="169" t="s">
        <v>754</v>
      </c>
      <c r="H350" s="169" t="s">
        <v>573</v>
      </c>
      <c r="I350" s="169" t="s">
        <v>574</v>
      </c>
      <c r="J350" s="172" t="s">
        <v>1344</v>
      </c>
    </row>
    <row r="351" ht="70" customHeight="1" spans="1:10">
      <c r="A351" s="168"/>
      <c r="B351" s="169"/>
      <c r="C351" s="169" t="s">
        <v>568</v>
      </c>
      <c r="D351" s="169" t="s">
        <v>581</v>
      </c>
      <c r="E351" s="169" t="s">
        <v>1345</v>
      </c>
      <c r="F351" s="169" t="s">
        <v>571</v>
      </c>
      <c r="G351" s="169" t="s">
        <v>89</v>
      </c>
      <c r="H351" s="169" t="s">
        <v>584</v>
      </c>
      <c r="I351" s="169" t="s">
        <v>574</v>
      </c>
      <c r="J351" s="172" t="s">
        <v>1342</v>
      </c>
    </row>
    <row r="352" ht="70" customHeight="1" spans="1:10">
      <c r="A352" s="168"/>
      <c r="B352" s="169"/>
      <c r="C352" s="169" t="s">
        <v>568</v>
      </c>
      <c r="D352" s="169" t="s">
        <v>587</v>
      </c>
      <c r="E352" s="169" t="s">
        <v>588</v>
      </c>
      <c r="F352" s="169" t="s">
        <v>571</v>
      </c>
      <c r="G352" s="169" t="s">
        <v>89</v>
      </c>
      <c r="H352" s="169" t="s">
        <v>584</v>
      </c>
      <c r="I352" s="169" t="s">
        <v>574</v>
      </c>
      <c r="J352" s="172" t="s">
        <v>1342</v>
      </c>
    </row>
    <row r="353" ht="70" customHeight="1" spans="1:10">
      <c r="A353" s="168"/>
      <c r="B353" s="169"/>
      <c r="C353" s="169" t="s">
        <v>592</v>
      </c>
      <c r="D353" s="169" t="s">
        <v>615</v>
      </c>
      <c r="E353" s="169" t="s">
        <v>1346</v>
      </c>
      <c r="F353" s="169" t="s">
        <v>571</v>
      </c>
      <c r="G353" s="169" t="s">
        <v>578</v>
      </c>
      <c r="H353" s="169" t="s">
        <v>579</v>
      </c>
      <c r="I353" s="169" t="s">
        <v>585</v>
      </c>
      <c r="J353" s="172" t="s">
        <v>1342</v>
      </c>
    </row>
    <row r="354" ht="70" customHeight="1" spans="1:10">
      <c r="A354" s="168"/>
      <c r="B354" s="169"/>
      <c r="C354" s="169" t="s">
        <v>592</v>
      </c>
      <c r="D354" s="169" t="s">
        <v>593</v>
      </c>
      <c r="E354" s="169" t="s">
        <v>1346</v>
      </c>
      <c r="F354" s="169" t="s">
        <v>571</v>
      </c>
      <c r="G354" s="169" t="s">
        <v>578</v>
      </c>
      <c r="H354" s="169" t="s">
        <v>579</v>
      </c>
      <c r="I354" s="169" t="s">
        <v>574</v>
      </c>
      <c r="J354" s="172" t="s">
        <v>1342</v>
      </c>
    </row>
    <row r="355" ht="70" customHeight="1" spans="1:10">
      <c r="A355" s="168"/>
      <c r="B355" s="169"/>
      <c r="C355" s="169" t="s">
        <v>598</v>
      </c>
      <c r="D355" s="169" t="s">
        <v>599</v>
      </c>
      <c r="E355" s="169" t="s">
        <v>1347</v>
      </c>
      <c r="F355" s="169" t="s">
        <v>604</v>
      </c>
      <c r="G355" s="169" t="s">
        <v>767</v>
      </c>
      <c r="H355" s="169" t="s">
        <v>579</v>
      </c>
      <c r="I355" s="169" t="s">
        <v>585</v>
      </c>
      <c r="J355" s="172" t="s">
        <v>1342</v>
      </c>
    </row>
    <row r="356" ht="70" customHeight="1" spans="1:10">
      <c r="A356" s="168" t="s">
        <v>553</v>
      </c>
      <c r="B356" s="169" t="s">
        <v>1348</v>
      </c>
      <c r="C356" s="169" t="s">
        <v>568</v>
      </c>
      <c r="D356" s="169" t="s">
        <v>569</v>
      </c>
      <c r="E356" s="169" t="s">
        <v>1198</v>
      </c>
      <c r="F356" s="169" t="s">
        <v>571</v>
      </c>
      <c r="G356" s="169" t="s">
        <v>1349</v>
      </c>
      <c r="H356" s="169" t="s">
        <v>590</v>
      </c>
      <c r="I356" s="169" t="s">
        <v>574</v>
      </c>
      <c r="J356" s="172" t="s">
        <v>1200</v>
      </c>
    </row>
    <row r="357" ht="70" customHeight="1" spans="1:10">
      <c r="A357" s="168"/>
      <c r="B357" s="169"/>
      <c r="C357" s="169" t="s">
        <v>568</v>
      </c>
      <c r="D357" s="169" t="s">
        <v>576</v>
      </c>
      <c r="E357" s="169" t="s">
        <v>1201</v>
      </c>
      <c r="F357" s="169" t="s">
        <v>604</v>
      </c>
      <c r="G357" s="169" t="s">
        <v>578</v>
      </c>
      <c r="H357" s="169" t="s">
        <v>1101</v>
      </c>
      <c r="I357" s="169" t="s">
        <v>574</v>
      </c>
      <c r="J357" s="172" t="s">
        <v>1203</v>
      </c>
    </row>
    <row r="358" ht="70" customHeight="1" spans="1:10">
      <c r="A358" s="168"/>
      <c r="B358" s="169"/>
      <c r="C358" s="169" t="s">
        <v>568</v>
      </c>
      <c r="D358" s="169" t="s">
        <v>581</v>
      </c>
      <c r="E358" s="169" t="s">
        <v>1204</v>
      </c>
      <c r="F358" s="169" t="s">
        <v>571</v>
      </c>
      <c r="G358" s="169" t="s">
        <v>1350</v>
      </c>
      <c r="H358" s="169" t="s">
        <v>596</v>
      </c>
      <c r="I358" s="169" t="s">
        <v>574</v>
      </c>
      <c r="J358" s="172" t="s">
        <v>1351</v>
      </c>
    </row>
    <row r="359" ht="70" customHeight="1" spans="1:10">
      <c r="A359" s="168"/>
      <c r="B359" s="169"/>
      <c r="C359" s="169" t="s">
        <v>568</v>
      </c>
      <c r="D359" s="169" t="s">
        <v>587</v>
      </c>
      <c r="E359" s="169" t="s">
        <v>588</v>
      </c>
      <c r="F359" s="169" t="s">
        <v>571</v>
      </c>
      <c r="G359" s="169" t="s">
        <v>1352</v>
      </c>
      <c r="H359" s="169" t="s">
        <v>590</v>
      </c>
      <c r="I359" s="169" t="s">
        <v>574</v>
      </c>
      <c r="J359" s="172" t="s">
        <v>1353</v>
      </c>
    </row>
    <row r="360" ht="70" customHeight="1" spans="1:10">
      <c r="A360" s="168"/>
      <c r="B360" s="169"/>
      <c r="C360" s="169" t="s">
        <v>592</v>
      </c>
      <c r="D360" s="169" t="s">
        <v>615</v>
      </c>
      <c r="E360" s="169" t="s">
        <v>1209</v>
      </c>
      <c r="F360" s="169" t="s">
        <v>571</v>
      </c>
      <c r="G360" s="169" t="s">
        <v>578</v>
      </c>
      <c r="H360" s="169" t="s">
        <v>579</v>
      </c>
      <c r="I360" s="169" t="s">
        <v>574</v>
      </c>
      <c r="J360" s="172" t="s">
        <v>1210</v>
      </c>
    </row>
    <row r="361" ht="70" customHeight="1" spans="1:10">
      <c r="A361" s="168"/>
      <c r="B361" s="169"/>
      <c r="C361" s="169" t="s">
        <v>592</v>
      </c>
      <c r="D361" s="169" t="s">
        <v>739</v>
      </c>
      <c r="E361" s="169" t="s">
        <v>1354</v>
      </c>
      <c r="F361" s="169" t="s">
        <v>571</v>
      </c>
      <c r="G361" s="169" t="s">
        <v>578</v>
      </c>
      <c r="H361" s="169" t="s">
        <v>579</v>
      </c>
      <c r="I361" s="169" t="s">
        <v>574</v>
      </c>
      <c r="J361" s="172" t="s">
        <v>1211</v>
      </c>
    </row>
    <row r="362" ht="70" customHeight="1" spans="1:10">
      <c r="A362" s="168"/>
      <c r="B362" s="169"/>
      <c r="C362" s="169" t="s">
        <v>598</v>
      </c>
      <c r="D362" s="169" t="s">
        <v>599</v>
      </c>
      <c r="E362" s="169" t="s">
        <v>1121</v>
      </c>
      <c r="F362" s="169" t="s">
        <v>571</v>
      </c>
      <c r="G362" s="169" t="s">
        <v>578</v>
      </c>
      <c r="H362" s="169" t="s">
        <v>579</v>
      </c>
      <c r="I362" s="169" t="s">
        <v>574</v>
      </c>
      <c r="J362" s="172" t="s">
        <v>1212</v>
      </c>
    </row>
    <row r="363" ht="70" customHeight="1" spans="1:10">
      <c r="A363" s="168" t="s">
        <v>551</v>
      </c>
      <c r="B363" s="169" t="s">
        <v>1355</v>
      </c>
      <c r="C363" s="169" t="s">
        <v>568</v>
      </c>
      <c r="D363" s="169" t="s">
        <v>569</v>
      </c>
      <c r="E363" s="169" t="s">
        <v>1356</v>
      </c>
      <c r="F363" s="169" t="s">
        <v>604</v>
      </c>
      <c r="G363" s="169" t="s">
        <v>95</v>
      </c>
      <c r="H363" s="169" t="s">
        <v>666</v>
      </c>
      <c r="I363" s="169" t="s">
        <v>574</v>
      </c>
      <c r="J363" s="172" t="s">
        <v>1357</v>
      </c>
    </row>
    <row r="364" ht="70" customHeight="1" spans="1:10">
      <c r="A364" s="168"/>
      <c r="B364" s="169"/>
      <c r="C364" s="169" t="s">
        <v>568</v>
      </c>
      <c r="D364" s="169" t="s">
        <v>576</v>
      </c>
      <c r="E364" s="169" t="s">
        <v>1358</v>
      </c>
      <c r="F364" s="169" t="s">
        <v>571</v>
      </c>
      <c r="G364" s="169" t="s">
        <v>578</v>
      </c>
      <c r="H364" s="169" t="s">
        <v>579</v>
      </c>
      <c r="I364" s="169" t="s">
        <v>574</v>
      </c>
      <c r="J364" s="172" t="s">
        <v>1359</v>
      </c>
    </row>
    <row r="365" ht="70" customHeight="1" spans="1:10">
      <c r="A365" s="168"/>
      <c r="B365" s="169"/>
      <c r="C365" s="169" t="s">
        <v>568</v>
      </c>
      <c r="D365" s="169" t="s">
        <v>581</v>
      </c>
      <c r="E365" s="169" t="s">
        <v>1360</v>
      </c>
      <c r="F365" s="169" t="s">
        <v>604</v>
      </c>
      <c r="G365" s="169" t="s">
        <v>95</v>
      </c>
      <c r="H365" s="169" t="s">
        <v>666</v>
      </c>
      <c r="I365" s="169" t="s">
        <v>574</v>
      </c>
      <c r="J365" s="172" t="s">
        <v>1361</v>
      </c>
    </row>
    <row r="366" ht="70" customHeight="1" spans="1:10">
      <c r="A366" s="168"/>
      <c r="B366" s="169"/>
      <c r="C366" s="169" t="s">
        <v>568</v>
      </c>
      <c r="D366" s="169" t="s">
        <v>587</v>
      </c>
      <c r="E366" s="169" t="s">
        <v>588</v>
      </c>
      <c r="F366" s="169" t="s">
        <v>571</v>
      </c>
      <c r="G366" s="169" t="s">
        <v>1362</v>
      </c>
      <c r="H366" s="169" t="s">
        <v>590</v>
      </c>
      <c r="I366" s="169" t="s">
        <v>574</v>
      </c>
      <c r="J366" s="172" t="s">
        <v>1362</v>
      </c>
    </row>
    <row r="367" ht="70" customHeight="1" spans="1:10">
      <c r="A367" s="168"/>
      <c r="B367" s="169"/>
      <c r="C367" s="169" t="s">
        <v>592</v>
      </c>
      <c r="D367" s="169" t="s">
        <v>615</v>
      </c>
      <c r="E367" s="169" t="s">
        <v>1363</v>
      </c>
      <c r="F367" s="169" t="s">
        <v>571</v>
      </c>
      <c r="G367" s="169" t="s">
        <v>95</v>
      </c>
      <c r="H367" s="169" t="s">
        <v>666</v>
      </c>
      <c r="I367" s="169" t="s">
        <v>574</v>
      </c>
      <c r="J367" s="172" t="s">
        <v>1364</v>
      </c>
    </row>
    <row r="368" ht="70" customHeight="1" spans="1:10">
      <c r="A368" s="168"/>
      <c r="B368" s="169"/>
      <c r="C368" s="169" t="s">
        <v>592</v>
      </c>
      <c r="D368" s="169" t="s">
        <v>593</v>
      </c>
      <c r="E368" s="169" t="s">
        <v>1365</v>
      </c>
      <c r="F368" s="169" t="s">
        <v>571</v>
      </c>
      <c r="G368" s="169" t="s">
        <v>95</v>
      </c>
      <c r="H368" s="169" t="s">
        <v>584</v>
      </c>
      <c r="I368" s="169" t="s">
        <v>574</v>
      </c>
      <c r="J368" s="172" t="s">
        <v>1365</v>
      </c>
    </row>
    <row r="369" ht="70" customHeight="1" spans="1:10">
      <c r="A369" s="168"/>
      <c r="B369" s="169"/>
      <c r="C369" s="169" t="s">
        <v>598</v>
      </c>
      <c r="D369" s="169" t="s">
        <v>599</v>
      </c>
      <c r="E369" s="169" t="s">
        <v>1366</v>
      </c>
      <c r="F369" s="169" t="s">
        <v>571</v>
      </c>
      <c r="G369" s="169" t="s">
        <v>942</v>
      </c>
      <c r="H369" s="169" t="s">
        <v>579</v>
      </c>
      <c r="I369" s="169" t="s">
        <v>574</v>
      </c>
      <c r="J369" s="172" t="s">
        <v>1366</v>
      </c>
    </row>
    <row r="370" ht="70" customHeight="1" spans="1:10">
      <c r="A370" s="168" t="s">
        <v>498</v>
      </c>
      <c r="B370" s="169" t="s">
        <v>1367</v>
      </c>
      <c r="C370" s="169" t="s">
        <v>568</v>
      </c>
      <c r="D370" s="169" t="s">
        <v>569</v>
      </c>
      <c r="E370" s="169" t="s">
        <v>1368</v>
      </c>
      <c r="F370" s="169" t="s">
        <v>571</v>
      </c>
      <c r="G370" s="169" t="s">
        <v>84</v>
      </c>
      <c r="H370" s="169" t="s">
        <v>666</v>
      </c>
      <c r="I370" s="169" t="s">
        <v>574</v>
      </c>
      <c r="J370" s="172" t="s">
        <v>1368</v>
      </c>
    </row>
    <row r="371" ht="70" customHeight="1" spans="1:10">
      <c r="A371" s="168"/>
      <c r="B371" s="169"/>
      <c r="C371" s="169" t="s">
        <v>568</v>
      </c>
      <c r="D371" s="169" t="s">
        <v>569</v>
      </c>
      <c r="E371" s="169" t="s">
        <v>1369</v>
      </c>
      <c r="F371" s="169" t="s">
        <v>604</v>
      </c>
      <c r="G371" s="169" t="s">
        <v>93</v>
      </c>
      <c r="H371" s="169" t="s">
        <v>666</v>
      </c>
      <c r="I371" s="169" t="s">
        <v>574</v>
      </c>
      <c r="J371" s="172" t="s">
        <v>1369</v>
      </c>
    </row>
    <row r="372" ht="70" customHeight="1" spans="1:10">
      <c r="A372" s="168"/>
      <c r="B372" s="169"/>
      <c r="C372" s="169" t="s">
        <v>568</v>
      </c>
      <c r="D372" s="169" t="s">
        <v>569</v>
      </c>
      <c r="E372" s="169" t="s">
        <v>1370</v>
      </c>
      <c r="F372" s="169" t="s">
        <v>604</v>
      </c>
      <c r="G372" s="169" t="s">
        <v>93</v>
      </c>
      <c r="H372" s="169" t="s">
        <v>666</v>
      </c>
      <c r="I372" s="169" t="s">
        <v>574</v>
      </c>
      <c r="J372" s="172" t="s">
        <v>1370</v>
      </c>
    </row>
    <row r="373" ht="70" customHeight="1" spans="1:10">
      <c r="A373" s="168"/>
      <c r="B373" s="169"/>
      <c r="C373" s="169" t="s">
        <v>568</v>
      </c>
      <c r="D373" s="169" t="s">
        <v>569</v>
      </c>
      <c r="E373" s="169" t="s">
        <v>1357</v>
      </c>
      <c r="F373" s="169" t="s">
        <v>604</v>
      </c>
      <c r="G373" s="169" t="s">
        <v>95</v>
      </c>
      <c r="H373" s="169" t="s">
        <v>666</v>
      </c>
      <c r="I373" s="169" t="s">
        <v>574</v>
      </c>
      <c r="J373" s="172" t="s">
        <v>1357</v>
      </c>
    </row>
    <row r="374" ht="70" customHeight="1" spans="1:10">
      <c r="A374" s="168"/>
      <c r="B374" s="169"/>
      <c r="C374" s="169" t="s">
        <v>568</v>
      </c>
      <c r="D374" s="169" t="s">
        <v>569</v>
      </c>
      <c r="E374" s="169" t="s">
        <v>1371</v>
      </c>
      <c r="F374" s="169" t="s">
        <v>604</v>
      </c>
      <c r="G374" s="169" t="s">
        <v>89</v>
      </c>
      <c r="H374" s="169" t="s">
        <v>666</v>
      </c>
      <c r="I374" s="169" t="s">
        <v>574</v>
      </c>
      <c r="J374" s="172" t="s">
        <v>1371</v>
      </c>
    </row>
    <row r="375" ht="70" customHeight="1" spans="1:10">
      <c r="A375" s="168"/>
      <c r="B375" s="169"/>
      <c r="C375" s="169" t="s">
        <v>568</v>
      </c>
      <c r="D375" s="169" t="s">
        <v>569</v>
      </c>
      <c r="E375" s="169" t="s">
        <v>1372</v>
      </c>
      <c r="F375" s="169" t="s">
        <v>604</v>
      </c>
      <c r="G375" s="169" t="s">
        <v>95</v>
      </c>
      <c r="H375" s="169" t="s">
        <v>666</v>
      </c>
      <c r="I375" s="169" t="s">
        <v>574</v>
      </c>
      <c r="J375" s="172" t="s">
        <v>1372</v>
      </c>
    </row>
    <row r="376" ht="70" customHeight="1" spans="1:10">
      <c r="A376" s="168"/>
      <c r="B376" s="169"/>
      <c r="C376" s="169" t="s">
        <v>568</v>
      </c>
      <c r="D376" s="169" t="s">
        <v>576</v>
      </c>
      <c r="E376" s="169" t="s">
        <v>1358</v>
      </c>
      <c r="F376" s="169" t="s">
        <v>571</v>
      </c>
      <c r="G376" s="169" t="s">
        <v>578</v>
      </c>
      <c r="H376" s="169" t="s">
        <v>579</v>
      </c>
      <c r="I376" s="169" t="s">
        <v>585</v>
      </c>
      <c r="J376" s="172" t="s">
        <v>1373</v>
      </c>
    </row>
    <row r="377" ht="70" customHeight="1" spans="1:10">
      <c r="A377" s="168"/>
      <c r="B377" s="169"/>
      <c r="C377" s="169" t="s">
        <v>568</v>
      </c>
      <c r="D377" s="169" t="s">
        <v>576</v>
      </c>
      <c r="E377" s="169" t="s">
        <v>1374</v>
      </c>
      <c r="F377" s="169" t="s">
        <v>571</v>
      </c>
      <c r="G377" s="169" t="s">
        <v>663</v>
      </c>
      <c r="H377" s="169" t="s">
        <v>579</v>
      </c>
      <c r="I377" s="169" t="s">
        <v>585</v>
      </c>
      <c r="J377" s="172" t="s">
        <v>1374</v>
      </c>
    </row>
    <row r="378" ht="70" customHeight="1" spans="1:10">
      <c r="A378" s="168"/>
      <c r="B378" s="169"/>
      <c r="C378" s="169" t="s">
        <v>568</v>
      </c>
      <c r="D378" s="169" t="s">
        <v>581</v>
      </c>
      <c r="E378" s="169" t="s">
        <v>1375</v>
      </c>
      <c r="F378" s="169" t="s">
        <v>604</v>
      </c>
      <c r="G378" s="169" t="s">
        <v>84</v>
      </c>
      <c r="H378" s="169" t="s">
        <v>584</v>
      </c>
      <c r="I378" s="169" t="s">
        <v>574</v>
      </c>
      <c r="J378" s="172" t="s">
        <v>1375</v>
      </c>
    </row>
    <row r="379" ht="70" customHeight="1" spans="1:10">
      <c r="A379" s="168"/>
      <c r="B379" s="169"/>
      <c r="C379" s="169" t="s">
        <v>568</v>
      </c>
      <c r="D379" s="169" t="s">
        <v>581</v>
      </c>
      <c r="E379" s="169" t="s">
        <v>1375</v>
      </c>
      <c r="F379" s="169" t="s">
        <v>670</v>
      </c>
      <c r="G379" s="169" t="s">
        <v>95</v>
      </c>
      <c r="H379" s="169" t="s">
        <v>584</v>
      </c>
      <c r="I379" s="169" t="s">
        <v>574</v>
      </c>
      <c r="J379" s="172" t="s">
        <v>1375</v>
      </c>
    </row>
    <row r="380" ht="70" customHeight="1" spans="1:10">
      <c r="A380" s="168"/>
      <c r="B380" s="169"/>
      <c r="C380" s="169" t="s">
        <v>568</v>
      </c>
      <c r="D380" s="169" t="s">
        <v>587</v>
      </c>
      <c r="E380" s="169" t="s">
        <v>828</v>
      </c>
      <c r="F380" s="169" t="s">
        <v>571</v>
      </c>
      <c r="G380" s="169" t="s">
        <v>798</v>
      </c>
      <c r="H380" s="169" t="s">
        <v>590</v>
      </c>
      <c r="I380" s="169" t="s">
        <v>574</v>
      </c>
      <c r="J380" s="172" t="s">
        <v>1376</v>
      </c>
    </row>
    <row r="381" ht="70" customHeight="1" spans="1:10">
      <c r="A381" s="168"/>
      <c r="B381" s="169"/>
      <c r="C381" s="169" t="s">
        <v>592</v>
      </c>
      <c r="D381" s="169" t="s">
        <v>615</v>
      </c>
      <c r="E381" s="169" t="s">
        <v>1377</v>
      </c>
      <c r="F381" s="169" t="s">
        <v>571</v>
      </c>
      <c r="G381" s="169" t="s">
        <v>1378</v>
      </c>
      <c r="H381" s="169" t="s">
        <v>596</v>
      </c>
      <c r="I381" s="169" t="s">
        <v>585</v>
      </c>
      <c r="J381" s="172" t="s">
        <v>1379</v>
      </c>
    </row>
    <row r="382" ht="70" customHeight="1" spans="1:10">
      <c r="A382" s="168"/>
      <c r="B382" s="169"/>
      <c r="C382" s="169" t="s">
        <v>592</v>
      </c>
      <c r="D382" s="169" t="s">
        <v>593</v>
      </c>
      <c r="E382" s="169" t="s">
        <v>1365</v>
      </c>
      <c r="F382" s="169" t="s">
        <v>571</v>
      </c>
      <c r="G382" s="169" t="s">
        <v>1380</v>
      </c>
      <c r="H382" s="169" t="s">
        <v>596</v>
      </c>
      <c r="I382" s="169" t="s">
        <v>585</v>
      </c>
      <c r="J382" s="172" t="s">
        <v>1365</v>
      </c>
    </row>
    <row r="383" ht="70" customHeight="1" spans="1:10">
      <c r="A383" s="168"/>
      <c r="B383" s="169"/>
      <c r="C383" s="169" t="s">
        <v>598</v>
      </c>
      <c r="D383" s="169" t="s">
        <v>599</v>
      </c>
      <c r="E383" s="169" t="s">
        <v>1366</v>
      </c>
      <c r="F383" s="169" t="s">
        <v>571</v>
      </c>
      <c r="G383" s="169" t="s">
        <v>942</v>
      </c>
      <c r="H383" s="169" t="s">
        <v>579</v>
      </c>
      <c r="I383" s="169" t="s">
        <v>585</v>
      </c>
      <c r="J383" s="172" t="s">
        <v>1366</v>
      </c>
    </row>
    <row r="384" ht="70" customHeight="1" spans="1:10">
      <c r="A384" s="168" t="s">
        <v>490</v>
      </c>
      <c r="B384" s="169" t="s">
        <v>1381</v>
      </c>
      <c r="C384" s="169" t="s">
        <v>568</v>
      </c>
      <c r="D384" s="169" t="s">
        <v>569</v>
      </c>
      <c r="E384" s="169" t="s">
        <v>1382</v>
      </c>
      <c r="F384" s="169" t="s">
        <v>571</v>
      </c>
      <c r="G384" s="169" t="s">
        <v>987</v>
      </c>
      <c r="H384" s="169" t="s">
        <v>621</v>
      </c>
      <c r="I384" s="169" t="s">
        <v>574</v>
      </c>
      <c r="J384" s="172" t="s">
        <v>1383</v>
      </c>
    </row>
    <row r="385" ht="70" customHeight="1" spans="1:10">
      <c r="A385" s="168"/>
      <c r="B385" s="169"/>
      <c r="C385" s="169" t="s">
        <v>568</v>
      </c>
      <c r="D385" s="169" t="s">
        <v>576</v>
      </c>
      <c r="E385" s="169" t="s">
        <v>1384</v>
      </c>
      <c r="F385" s="169" t="s">
        <v>571</v>
      </c>
      <c r="G385" s="169" t="s">
        <v>578</v>
      </c>
      <c r="H385" s="169" t="s">
        <v>579</v>
      </c>
      <c r="I385" s="169" t="s">
        <v>585</v>
      </c>
      <c r="J385" s="172" t="s">
        <v>1385</v>
      </c>
    </row>
    <row r="386" ht="70" customHeight="1" spans="1:10">
      <c r="A386" s="168"/>
      <c r="B386" s="169"/>
      <c r="C386" s="169" t="s">
        <v>568</v>
      </c>
      <c r="D386" s="169" t="s">
        <v>576</v>
      </c>
      <c r="E386" s="169" t="s">
        <v>1386</v>
      </c>
      <c r="F386" s="169" t="s">
        <v>571</v>
      </c>
      <c r="G386" s="169" t="s">
        <v>578</v>
      </c>
      <c r="H386" s="169" t="s">
        <v>579</v>
      </c>
      <c r="I386" s="169" t="s">
        <v>585</v>
      </c>
      <c r="J386" s="172" t="s">
        <v>1386</v>
      </c>
    </row>
    <row r="387" ht="70" customHeight="1" spans="1:10">
      <c r="A387" s="168"/>
      <c r="B387" s="169"/>
      <c r="C387" s="169" t="s">
        <v>568</v>
      </c>
      <c r="D387" s="169" t="s">
        <v>581</v>
      </c>
      <c r="E387" s="169" t="s">
        <v>1387</v>
      </c>
      <c r="F387" s="169" t="s">
        <v>670</v>
      </c>
      <c r="G387" s="169" t="s">
        <v>1388</v>
      </c>
      <c r="H387" s="169" t="s">
        <v>584</v>
      </c>
      <c r="I387" s="169" t="s">
        <v>574</v>
      </c>
      <c r="J387" s="172" t="s">
        <v>1387</v>
      </c>
    </row>
    <row r="388" ht="70" customHeight="1" spans="1:10">
      <c r="A388" s="168"/>
      <c r="B388" s="169"/>
      <c r="C388" s="169" t="s">
        <v>568</v>
      </c>
      <c r="D388" s="169" t="s">
        <v>587</v>
      </c>
      <c r="E388" s="169" t="s">
        <v>588</v>
      </c>
      <c r="F388" s="169" t="s">
        <v>571</v>
      </c>
      <c r="G388" s="169" t="s">
        <v>671</v>
      </c>
      <c r="H388" s="169" t="s">
        <v>590</v>
      </c>
      <c r="I388" s="169" t="s">
        <v>574</v>
      </c>
      <c r="J388" s="172" t="s">
        <v>1389</v>
      </c>
    </row>
    <row r="389" ht="70" customHeight="1" spans="1:10">
      <c r="A389" s="168"/>
      <c r="B389" s="169"/>
      <c r="C389" s="169" t="s">
        <v>592</v>
      </c>
      <c r="D389" s="169" t="s">
        <v>615</v>
      </c>
      <c r="E389" s="169" t="s">
        <v>1390</v>
      </c>
      <c r="F389" s="169" t="s">
        <v>571</v>
      </c>
      <c r="G389" s="169" t="s">
        <v>1391</v>
      </c>
      <c r="H389" s="169" t="s">
        <v>596</v>
      </c>
      <c r="I389" s="169" t="s">
        <v>585</v>
      </c>
      <c r="J389" s="172" t="s">
        <v>1392</v>
      </c>
    </row>
    <row r="390" ht="70" customHeight="1" spans="1:10">
      <c r="A390" s="168"/>
      <c r="B390" s="169"/>
      <c r="C390" s="169" t="s">
        <v>598</v>
      </c>
      <c r="D390" s="169" t="s">
        <v>599</v>
      </c>
      <c r="E390" s="169" t="s">
        <v>1393</v>
      </c>
      <c r="F390" s="169" t="s">
        <v>571</v>
      </c>
      <c r="G390" s="169" t="s">
        <v>767</v>
      </c>
      <c r="H390" s="169" t="s">
        <v>579</v>
      </c>
      <c r="I390" s="169" t="s">
        <v>585</v>
      </c>
      <c r="J390" s="172" t="s">
        <v>1393</v>
      </c>
    </row>
    <row r="391" ht="70" customHeight="1" spans="1:10">
      <c r="A391" s="168" t="s">
        <v>395</v>
      </c>
      <c r="B391" s="169" t="s">
        <v>1394</v>
      </c>
      <c r="C391" s="169" t="s">
        <v>568</v>
      </c>
      <c r="D391" s="169" t="s">
        <v>569</v>
      </c>
      <c r="E391" s="169" t="s">
        <v>1395</v>
      </c>
      <c r="F391" s="169" t="s">
        <v>571</v>
      </c>
      <c r="G391" s="169" t="s">
        <v>1396</v>
      </c>
      <c r="H391" s="169" t="s">
        <v>621</v>
      </c>
      <c r="I391" s="169" t="s">
        <v>574</v>
      </c>
      <c r="J391" s="172" t="s">
        <v>1395</v>
      </c>
    </row>
    <row r="392" ht="70" customHeight="1" spans="1:10">
      <c r="A392" s="168"/>
      <c r="B392" s="169"/>
      <c r="C392" s="169" t="s">
        <v>568</v>
      </c>
      <c r="D392" s="169" t="s">
        <v>576</v>
      </c>
      <c r="E392" s="169" t="s">
        <v>1397</v>
      </c>
      <c r="F392" s="169" t="s">
        <v>571</v>
      </c>
      <c r="G392" s="169" t="s">
        <v>578</v>
      </c>
      <c r="H392" s="169" t="s">
        <v>579</v>
      </c>
      <c r="I392" s="169" t="s">
        <v>585</v>
      </c>
      <c r="J392" s="172" t="s">
        <v>1398</v>
      </c>
    </row>
    <row r="393" ht="70" customHeight="1" spans="1:10">
      <c r="A393" s="168"/>
      <c r="B393" s="169"/>
      <c r="C393" s="169" t="s">
        <v>568</v>
      </c>
      <c r="D393" s="169" t="s">
        <v>581</v>
      </c>
      <c r="E393" s="169" t="s">
        <v>758</v>
      </c>
      <c r="F393" s="169" t="s">
        <v>571</v>
      </c>
      <c r="G393" s="169" t="s">
        <v>876</v>
      </c>
      <c r="H393" s="169" t="s">
        <v>596</v>
      </c>
      <c r="I393" s="169" t="s">
        <v>585</v>
      </c>
      <c r="J393" s="172" t="s">
        <v>1399</v>
      </c>
    </row>
    <row r="394" ht="70" customHeight="1" spans="1:10">
      <c r="A394" s="168"/>
      <c r="B394" s="169"/>
      <c r="C394" s="169" t="s">
        <v>568</v>
      </c>
      <c r="D394" s="169" t="s">
        <v>587</v>
      </c>
      <c r="E394" s="169" t="s">
        <v>588</v>
      </c>
      <c r="F394" s="169" t="s">
        <v>571</v>
      </c>
      <c r="G394" s="169" t="s">
        <v>798</v>
      </c>
      <c r="H394" s="169" t="s">
        <v>590</v>
      </c>
      <c r="I394" s="169" t="s">
        <v>574</v>
      </c>
      <c r="J394" s="172" t="s">
        <v>1400</v>
      </c>
    </row>
    <row r="395" ht="70" customHeight="1" spans="1:10">
      <c r="A395" s="168"/>
      <c r="B395" s="169"/>
      <c r="C395" s="169" t="s">
        <v>592</v>
      </c>
      <c r="D395" s="169" t="s">
        <v>615</v>
      </c>
      <c r="E395" s="169" t="s">
        <v>1401</v>
      </c>
      <c r="F395" s="169" t="s">
        <v>571</v>
      </c>
      <c r="G395" s="169" t="s">
        <v>578</v>
      </c>
      <c r="H395" s="169" t="s">
        <v>579</v>
      </c>
      <c r="I395" s="169" t="s">
        <v>585</v>
      </c>
      <c r="J395" s="172" t="s">
        <v>1402</v>
      </c>
    </row>
    <row r="396" ht="70" customHeight="1" spans="1:10">
      <c r="A396" s="168"/>
      <c r="B396" s="169"/>
      <c r="C396" s="169" t="s">
        <v>598</v>
      </c>
      <c r="D396" s="169" t="s">
        <v>599</v>
      </c>
      <c r="E396" s="169" t="s">
        <v>941</v>
      </c>
      <c r="F396" s="169" t="s">
        <v>571</v>
      </c>
      <c r="G396" s="169" t="s">
        <v>942</v>
      </c>
      <c r="H396" s="169" t="s">
        <v>579</v>
      </c>
      <c r="I396" s="169" t="s">
        <v>585</v>
      </c>
      <c r="J396" s="172" t="s">
        <v>943</v>
      </c>
    </row>
    <row r="397" ht="70" customHeight="1" spans="1:10">
      <c r="A397" s="168" t="s">
        <v>418</v>
      </c>
      <c r="B397" s="169" t="s">
        <v>1403</v>
      </c>
      <c r="C397" s="169" t="s">
        <v>568</v>
      </c>
      <c r="D397" s="169" t="s">
        <v>569</v>
      </c>
      <c r="E397" s="169" t="s">
        <v>1404</v>
      </c>
      <c r="F397" s="169" t="s">
        <v>571</v>
      </c>
      <c r="G397" s="169" t="s">
        <v>1014</v>
      </c>
      <c r="H397" s="169" t="s">
        <v>590</v>
      </c>
      <c r="I397" s="169" t="s">
        <v>574</v>
      </c>
      <c r="J397" s="172" t="s">
        <v>1405</v>
      </c>
    </row>
    <row r="398" ht="70" customHeight="1" spans="1:10">
      <c r="A398" s="168"/>
      <c r="B398" s="169"/>
      <c r="C398" s="169" t="s">
        <v>568</v>
      </c>
      <c r="D398" s="169" t="s">
        <v>569</v>
      </c>
      <c r="E398" s="169" t="s">
        <v>1406</v>
      </c>
      <c r="F398" s="169" t="s">
        <v>571</v>
      </c>
      <c r="G398" s="169" t="s">
        <v>964</v>
      </c>
      <c r="H398" s="169" t="s">
        <v>590</v>
      </c>
      <c r="I398" s="169" t="s">
        <v>574</v>
      </c>
      <c r="J398" s="172" t="s">
        <v>1407</v>
      </c>
    </row>
    <row r="399" ht="70" customHeight="1" spans="1:10">
      <c r="A399" s="168"/>
      <c r="B399" s="169"/>
      <c r="C399" s="169" t="s">
        <v>568</v>
      </c>
      <c r="D399" s="169" t="s">
        <v>576</v>
      </c>
      <c r="E399" s="169" t="s">
        <v>1408</v>
      </c>
      <c r="F399" s="169" t="s">
        <v>571</v>
      </c>
      <c r="G399" s="169" t="s">
        <v>578</v>
      </c>
      <c r="H399" s="169" t="s">
        <v>579</v>
      </c>
      <c r="I399" s="169" t="s">
        <v>585</v>
      </c>
      <c r="J399" s="172" t="s">
        <v>1409</v>
      </c>
    </row>
    <row r="400" ht="70" customHeight="1" spans="1:10">
      <c r="A400" s="168"/>
      <c r="B400" s="169"/>
      <c r="C400" s="169" t="s">
        <v>568</v>
      </c>
      <c r="D400" s="169" t="s">
        <v>581</v>
      </c>
      <c r="E400" s="169" t="s">
        <v>640</v>
      </c>
      <c r="F400" s="169" t="s">
        <v>571</v>
      </c>
      <c r="G400" s="169" t="s">
        <v>876</v>
      </c>
      <c r="H400" s="169" t="s">
        <v>596</v>
      </c>
      <c r="I400" s="169" t="s">
        <v>585</v>
      </c>
      <c r="J400" s="172" t="s">
        <v>1410</v>
      </c>
    </row>
    <row r="401" ht="70" customHeight="1" spans="1:10">
      <c r="A401" s="168"/>
      <c r="B401" s="169"/>
      <c r="C401" s="169" t="s">
        <v>568</v>
      </c>
      <c r="D401" s="169" t="s">
        <v>587</v>
      </c>
      <c r="E401" s="169" t="s">
        <v>588</v>
      </c>
      <c r="F401" s="169" t="s">
        <v>571</v>
      </c>
      <c r="G401" s="169" t="s">
        <v>589</v>
      </c>
      <c r="H401" s="169" t="s">
        <v>590</v>
      </c>
      <c r="I401" s="169" t="s">
        <v>585</v>
      </c>
      <c r="J401" s="172" t="s">
        <v>1411</v>
      </c>
    </row>
    <row r="402" ht="70" customHeight="1" spans="1:10">
      <c r="A402" s="168"/>
      <c r="B402" s="169"/>
      <c r="C402" s="169" t="s">
        <v>592</v>
      </c>
      <c r="D402" s="169" t="s">
        <v>615</v>
      </c>
      <c r="E402" s="169" t="s">
        <v>1412</v>
      </c>
      <c r="F402" s="169" t="s">
        <v>571</v>
      </c>
      <c r="G402" s="169" t="s">
        <v>578</v>
      </c>
      <c r="H402" s="169" t="s">
        <v>579</v>
      </c>
      <c r="I402" s="169" t="s">
        <v>585</v>
      </c>
      <c r="J402" s="172" t="s">
        <v>1413</v>
      </c>
    </row>
    <row r="403" ht="70" customHeight="1" spans="1:10">
      <c r="A403" s="168"/>
      <c r="B403" s="169"/>
      <c r="C403" s="169" t="s">
        <v>592</v>
      </c>
      <c r="D403" s="169" t="s">
        <v>739</v>
      </c>
      <c r="E403" s="169" t="s">
        <v>1414</v>
      </c>
      <c r="F403" s="169" t="s">
        <v>571</v>
      </c>
      <c r="G403" s="169" t="s">
        <v>578</v>
      </c>
      <c r="H403" s="169" t="s">
        <v>579</v>
      </c>
      <c r="I403" s="169" t="s">
        <v>585</v>
      </c>
      <c r="J403" s="172" t="s">
        <v>1415</v>
      </c>
    </row>
    <row r="404" ht="70" customHeight="1" spans="1:10">
      <c r="A404" s="168"/>
      <c r="B404" s="169"/>
      <c r="C404" s="169" t="s">
        <v>592</v>
      </c>
      <c r="D404" s="169" t="s">
        <v>593</v>
      </c>
      <c r="E404" s="169" t="s">
        <v>1416</v>
      </c>
      <c r="F404" s="169" t="s">
        <v>571</v>
      </c>
      <c r="G404" s="169" t="s">
        <v>578</v>
      </c>
      <c r="H404" s="169" t="s">
        <v>579</v>
      </c>
      <c r="I404" s="169" t="s">
        <v>585</v>
      </c>
      <c r="J404" s="172" t="s">
        <v>1417</v>
      </c>
    </row>
    <row r="405" ht="70" customHeight="1" spans="1:10">
      <c r="A405" s="168"/>
      <c r="B405" s="169"/>
      <c r="C405" s="169" t="s">
        <v>598</v>
      </c>
      <c r="D405" s="169" t="s">
        <v>599</v>
      </c>
      <c r="E405" s="169" t="s">
        <v>1347</v>
      </c>
      <c r="F405" s="169" t="s">
        <v>571</v>
      </c>
      <c r="G405" s="169" t="s">
        <v>767</v>
      </c>
      <c r="H405" s="169" t="s">
        <v>579</v>
      </c>
      <c r="I405" s="169" t="s">
        <v>585</v>
      </c>
      <c r="J405" s="172" t="s">
        <v>1418</v>
      </c>
    </row>
    <row r="406" ht="70" customHeight="1" spans="1:10">
      <c r="A406" s="168" t="s">
        <v>485</v>
      </c>
      <c r="B406" s="169" t="s">
        <v>1419</v>
      </c>
      <c r="C406" s="169" t="s">
        <v>568</v>
      </c>
      <c r="D406" s="169" t="s">
        <v>569</v>
      </c>
      <c r="E406" s="169" t="s">
        <v>1420</v>
      </c>
      <c r="F406" s="169" t="s">
        <v>571</v>
      </c>
      <c r="G406" s="169" t="s">
        <v>1421</v>
      </c>
      <c r="H406" s="169" t="s">
        <v>1422</v>
      </c>
      <c r="I406" s="169" t="s">
        <v>574</v>
      </c>
      <c r="J406" s="172" t="s">
        <v>1420</v>
      </c>
    </row>
    <row r="407" ht="70" customHeight="1" spans="1:10">
      <c r="A407" s="168"/>
      <c r="B407" s="169"/>
      <c r="C407" s="169" t="s">
        <v>568</v>
      </c>
      <c r="D407" s="169" t="s">
        <v>576</v>
      </c>
      <c r="E407" s="169" t="s">
        <v>1423</v>
      </c>
      <c r="F407" s="169" t="s">
        <v>571</v>
      </c>
      <c r="G407" s="169" t="s">
        <v>578</v>
      </c>
      <c r="H407" s="169" t="s">
        <v>579</v>
      </c>
      <c r="I407" s="169" t="s">
        <v>574</v>
      </c>
      <c r="J407" s="172" t="s">
        <v>1423</v>
      </c>
    </row>
    <row r="408" ht="70" customHeight="1" spans="1:10">
      <c r="A408" s="168"/>
      <c r="B408" s="169"/>
      <c r="C408" s="169" t="s">
        <v>568</v>
      </c>
      <c r="D408" s="169" t="s">
        <v>581</v>
      </c>
      <c r="E408" s="169" t="s">
        <v>1424</v>
      </c>
      <c r="F408" s="169" t="s">
        <v>571</v>
      </c>
      <c r="G408" s="169" t="s">
        <v>876</v>
      </c>
      <c r="H408" s="169" t="s">
        <v>596</v>
      </c>
      <c r="I408" s="169" t="s">
        <v>585</v>
      </c>
      <c r="J408" s="172" t="s">
        <v>1425</v>
      </c>
    </row>
    <row r="409" ht="70" customHeight="1" spans="1:10">
      <c r="A409" s="168"/>
      <c r="B409" s="169"/>
      <c r="C409" s="169" t="s">
        <v>592</v>
      </c>
      <c r="D409" s="169" t="s">
        <v>615</v>
      </c>
      <c r="E409" s="169" t="s">
        <v>1426</v>
      </c>
      <c r="F409" s="169" t="s">
        <v>571</v>
      </c>
      <c r="G409" s="169" t="s">
        <v>1427</v>
      </c>
      <c r="H409" s="169" t="s">
        <v>596</v>
      </c>
      <c r="I409" s="169" t="s">
        <v>574</v>
      </c>
      <c r="J409" s="172" t="s">
        <v>1427</v>
      </c>
    </row>
    <row r="410" ht="70" customHeight="1" spans="1:10">
      <c r="A410" s="168"/>
      <c r="B410" s="169"/>
      <c r="C410" s="169" t="s">
        <v>598</v>
      </c>
      <c r="D410" s="169" t="s">
        <v>599</v>
      </c>
      <c r="E410" s="169" t="s">
        <v>1428</v>
      </c>
      <c r="F410" s="169" t="s">
        <v>571</v>
      </c>
      <c r="G410" s="169" t="s">
        <v>1081</v>
      </c>
      <c r="H410" s="169" t="s">
        <v>579</v>
      </c>
      <c r="I410" s="169" t="s">
        <v>585</v>
      </c>
      <c r="J410" s="172" t="s">
        <v>1428</v>
      </c>
    </row>
    <row r="411" ht="70" customHeight="1" spans="1:10">
      <c r="A411" s="168" t="s">
        <v>510</v>
      </c>
      <c r="B411" s="169" t="s">
        <v>1429</v>
      </c>
      <c r="C411" s="169" t="s">
        <v>568</v>
      </c>
      <c r="D411" s="169" t="s">
        <v>569</v>
      </c>
      <c r="E411" s="169" t="s">
        <v>1430</v>
      </c>
      <c r="F411" s="169" t="s">
        <v>604</v>
      </c>
      <c r="G411" s="169" t="s">
        <v>960</v>
      </c>
      <c r="H411" s="169" t="s">
        <v>1431</v>
      </c>
      <c r="I411" s="169" t="s">
        <v>574</v>
      </c>
      <c r="J411" s="172" t="s">
        <v>1432</v>
      </c>
    </row>
    <row r="412" ht="70" customHeight="1" spans="1:10">
      <c r="A412" s="168"/>
      <c r="B412" s="169"/>
      <c r="C412" s="169" t="s">
        <v>568</v>
      </c>
      <c r="D412" s="169" t="s">
        <v>569</v>
      </c>
      <c r="E412" s="169" t="s">
        <v>1433</v>
      </c>
      <c r="F412" s="169" t="s">
        <v>571</v>
      </c>
      <c r="G412" s="169" t="s">
        <v>1434</v>
      </c>
      <c r="H412" s="169" t="s">
        <v>573</v>
      </c>
      <c r="I412" s="169" t="s">
        <v>574</v>
      </c>
      <c r="J412" s="172" t="s">
        <v>1435</v>
      </c>
    </row>
    <row r="413" ht="70" customHeight="1" spans="1:10">
      <c r="A413" s="168"/>
      <c r="B413" s="169"/>
      <c r="C413" s="169" t="s">
        <v>568</v>
      </c>
      <c r="D413" s="169" t="s">
        <v>569</v>
      </c>
      <c r="E413" s="169" t="s">
        <v>1436</v>
      </c>
      <c r="F413" s="169" t="s">
        <v>604</v>
      </c>
      <c r="G413" s="169" t="s">
        <v>1437</v>
      </c>
      <c r="H413" s="169" t="s">
        <v>1431</v>
      </c>
      <c r="I413" s="169" t="s">
        <v>574</v>
      </c>
      <c r="J413" s="172" t="s">
        <v>1438</v>
      </c>
    </row>
    <row r="414" ht="70" customHeight="1" spans="1:10">
      <c r="A414" s="168"/>
      <c r="B414" s="169"/>
      <c r="C414" s="169" t="s">
        <v>568</v>
      </c>
      <c r="D414" s="169" t="s">
        <v>569</v>
      </c>
      <c r="E414" s="169" t="s">
        <v>1439</v>
      </c>
      <c r="F414" s="169" t="s">
        <v>571</v>
      </c>
      <c r="G414" s="169" t="s">
        <v>1434</v>
      </c>
      <c r="H414" s="169" t="s">
        <v>573</v>
      </c>
      <c r="I414" s="169" t="s">
        <v>574</v>
      </c>
      <c r="J414" s="172" t="s">
        <v>1440</v>
      </c>
    </row>
    <row r="415" ht="70" customHeight="1" spans="1:10">
      <c r="A415" s="168"/>
      <c r="B415" s="169"/>
      <c r="C415" s="169" t="s">
        <v>568</v>
      </c>
      <c r="D415" s="169" t="s">
        <v>569</v>
      </c>
      <c r="E415" s="169" t="s">
        <v>1441</v>
      </c>
      <c r="F415" s="169" t="s">
        <v>604</v>
      </c>
      <c r="G415" s="169" t="s">
        <v>1442</v>
      </c>
      <c r="H415" s="169" t="s">
        <v>573</v>
      </c>
      <c r="I415" s="169" t="s">
        <v>574</v>
      </c>
      <c r="J415" s="172" t="s">
        <v>1443</v>
      </c>
    </row>
    <row r="416" ht="70" customHeight="1" spans="1:10">
      <c r="A416" s="168"/>
      <c r="B416" s="169"/>
      <c r="C416" s="169" t="s">
        <v>568</v>
      </c>
      <c r="D416" s="169" t="s">
        <v>569</v>
      </c>
      <c r="E416" s="169" t="s">
        <v>1444</v>
      </c>
      <c r="F416" s="169" t="s">
        <v>571</v>
      </c>
      <c r="G416" s="169" t="s">
        <v>1434</v>
      </c>
      <c r="H416" s="169" t="s">
        <v>573</v>
      </c>
      <c r="I416" s="169" t="s">
        <v>574</v>
      </c>
      <c r="J416" s="172" t="s">
        <v>1445</v>
      </c>
    </row>
    <row r="417" ht="70" customHeight="1" spans="1:10">
      <c r="A417" s="168"/>
      <c r="B417" s="169"/>
      <c r="C417" s="169" t="s">
        <v>568</v>
      </c>
      <c r="D417" s="169" t="s">
        <v>576</v>
      </c>
      <c r="E417" s="169" t="s">
        <v>1446</v>
      </c>
      <c r="F417" s="169" t="s">
        <v>604</v>
      </c>
      <c r="G417" s="169" t="s">
        <v>88</v>
      </c>
      <c r="H417" s="169" t="s">
        <v>579</v>
      </c>
      <c r="I417" s="169" t="s">
        <v>574</v>
      </c>
      <c r="J417" s="172" t="s">
        <v>1447</v>
      </c>
    </row>
    <row r="418" ht="70" customHeight="1" spans="1:10">
      <c r="A418" s="168"/>
      <c r="B418" s="169"/>
      <c r="C418" s="169" t="s">
        <v>568</v>
      </c>
      <c r="D418" s="169" t="s">
        <v>576</v>
      </c>
      <c r="E418" s="169" t="s">
        <v>1448</v>
      </c>
      <c r="F418" s="169" t="s">
        <v>571</v>
      </c>
      <c r="G418" s="169" t="s">
        <v>601</v>
      </c>
      <c r="H418" s="169" t="s">
        <v>579</v>
      </c>
      <c r="I418" s="169" t="s">
        <v>585</v>
      </c>
      <c r="J418" s="172" t="s">
        <v>1448</v>
      </c>
    </row>
    <row r="419" ht="70" customHeight="1" spans="1:10">
      <c r="A419" s="168"/>
      <c r="B419" s="169"/>
      <c r="C419" s="169" t="s">
        <v>568</v>
      </c>
      <c r="D419" s="169" t="s">
        <v>576</v>
      </c>
      <c r="E419" s="169" t="s">
        <v>1449</v>
      </c>
      <c r="F419" s="169" t="s">
        <v>604</v>
      </c>
      <c r="G419" s="169" t="s">
        <v>93</v>
      </c>
      <c r="H419" s="169" t="s">
        <v>579</v>
      </c>
      <c r="I419" s="169" t="s">
        <v>574</v>
      </c>
      <c r="J419" s="172" t="s">
        <v>1450</v>
      </c>
    </row>
    <row r="420" ht="70" customHeight="1" spans="1:10">
      <c r="A420" s="168"/>
      <c r="B420" s="169"/>
      <c r="C420" s="169" t="s">
        <v>568</v>
      </c>
      <c r="D420" s="169" t="s">
        <v>576</v>
      </c>
      <c r="E420" s="169" t="s">
        <v>1451</v>
      </c>
      <c r="F420" s="169" t="s">
        <v>571</v>
      </c>
      <c r="G420" s="169" t="s">
        <v>601</v>
      </c>
      <c r="H420" s="169" t="s">
        <v>579</v>
      </c>
      <c r="I420" s="169" t="s">
        <v>585</v>
      </c>
      <c r="J420" s="172" t="s">
        <v>1451</v>
      </c>
    </row>
    <row r="421" ht="70" customHeight="1" spans="1:10">
      <c r="A421" s="168"/>
      <c r="B421" s="169"/>
      <c r="C421" s="169" t="s">
        <v>568</v>
      </c>
      <c r="D421" s="169" t="s">
        <v>581</v>
      </c>
      <c r="E421" s="169" t="s">
        <v>583</v>
      </c>
      <c r="F421" s="169" t="s">
        <v>571</v>
      </c>
      <c r="G421" s="169" t="s">
        <v>583</v>
      </c>
      <c r="H421" s="169" t="s">
        <v>596</v>
      </c>
      <c r="I421" s="169" t="s">
        <v>574</v>
      </c>
      <c r="J421" s="172" t="s">
        <v>1452</v>
      </c>
    </row>
    <row r="422" ht="70" customHeight="1" spans="1:10">
      <c r="A422" s="168"/>
      <c r="B422" s="169"/>
      <c r="C422" s="169" t="s">
        <v>568</v>
      </c>
      <c r="D422" s="169" t="s">
        <v>587</v>
      </c>
      <c r="E422" s="169" t="s">
        <v>588</v>
      </c>
      <c r="F422" s="169" t="s">
        <v>571</v>
      </c>
      <c r="G422" s="169" t="s">
        <v>1453</v>
      </c>
      <c r="H422" s="169" t="s">
        <v>590</v>
      </c>
      <c r="I422" s="169" t="s">
        <v>574</v>
      </c>
      <c r="J422" s="172" t="s">
        <v>1454</v>
      </c>
    </row>
    <row r="423" ht="70" customHeight="1" spans="1:10">
      <c r="A423" s="168"/>
      <c r="B423" s="169"/>
      <c r="C423" s="169" t="s">
        <v>592</v>
      </c>
      <c r="D423" s="169" t="s">
        <v>1455</v>
      </c>
      <c r="E423" s="169" t="s">
        <v>1456</v>
      </c>
      <c r="F423" s="169" t="s">
        <v>571</v>
      </c>
      <c r="G423" s="169" t="s">
        <v>1457</v>
      </c>
      <c r="H423" s="169" t="s">
        <v>596</v>
      </c>
      <c r="I423" s="169" t="s">
        <v>574</v>
      </c>
      <c r="J423" s="172" t="s">
        <v>1458</v>
      </c>
    </row>
    <row r="424" ht="70" customHeight="1" spans="1:10">
      <c r="A424" s="168"/>
      <c r="B424" s="169"/>
      <c r="C424" s="169" t="s">
        <v>592</v>
      </c>
      <c r="D424" s="169" t="s">
        <v>615</v>
      </c>
      <c r="E424" s="169" t="s">
        <v>1459</v>
      </c>
      <c r="F424" s="169" t="s">
        <v>604</v>
      </c>
      <c r="G424" s="169" t="s">
        <v>578</v>
      </c>
      <c r="H424" s="169" t="s">
        <v>579</v>
      </c>
      <c r="I424" s="169" t="s">
        <v>574</v>
      </c>
      <c r="J424" s="172" t="s">
        <v>1459</v>
      </c>
    </row>
    <row r="425" ht="70" customHeight="1" spans="1:10">
      <c r="A425" s="168"/>
      <c r="B425" s="169"/>
      <c r="C425" s="169" t="s">
        <v>592</v>
      </c>
      <c r="D425" s="169" t="s">
        <v>615</v>
      </c>
      <c r="E425" s="169" t="s">
        <v>1460</v>
      </c>
      <c r="F425" s="169" t="s">
        <v>604</v>
      </c>
      <c r="G425" s="169" t="s">
        <v>663</v>
      </c>
      <c r="H425" s="169" t="s">
        <v>579</v>
      </c>
      <c r="I425" s="169" t="s">
        <v>574</v>
      </c>
      <c r="J425" s="172" t="s">
        <v>1460</v>
      </c>
    </row>
    <row r="426" ht="70" customHeight="1" spans="1:10">
      <c r="A426" s="168"/>
      <c r="B426" s="169"/>
      <c r="C426" s="169" t="s">
        <v>592</v>
      </c>
      <c r="D426" s="169" t="s">
        <v>593</v>
      </c>
      <c r="E426" s="169" t="s">
        <v>1461</v>
      </c>
      <c r="F426" s="169" t="s">
        <v>571</v>
      </c>
      <c r="G426" s="169" t="s">
        <v>876</v>
      </c>
      <c r="H426" s="169" t="s">
        <v>596</v>
      </c>
      <c r="I426" s="169" t="s">
        <v>574</v>
      </c>
      <c r="J426" s="172" t="s">
        <v>1461</v>
      </c>
    </row>
    <row r="427" ht="70" customHeight="1" spans="1:10">
      <c r="A427" s="168"/>
      <c r="B427" s="169"/>
      <c r="C427" s="169" t="s">
        <v>598</v>
      </c>
      <c r="D427" s="169" t="s">
        <v>599</v>
      </c>
      <c r="E427" s="169" t="s">
        <v>1024</v>
      </c>
      <c r="F427" s="169" t="s">
        <v>571</v>
      </c>
      <c r="G427" s="169" t="s">
        <v>663</v>
      </c>
      <c r="H427" s="169" t="s">
        <v>579</v>
      </c>
      <c r="I427" s="169" t="s">
        <v>585</v>
      </c>
      <c r="J427" s="172" t="s">
        <v>1462</v>
      </c>
    </row>
    <row r="428" ht="70" customHeight="1" spans="1:10">
      <c r="A428" s="168" t="s">
        <v>518</v>
      </c>
      <c r="B428" s="169" t="s">
        <v>1463</v>
      </c>
      <c r="C428" s="169" t="s">
        <v>568</v>
      </c>
      <c r="D428" s="169" t="s">
        <v>569</v>
      </c>
      <c r="E428" s="169" t="s">
        <v>1464</v>
      </c>
      <c r="F428" s="169" t="s">
        <v>571</v>
      </c>
      <c r="G428" s="169" t="s">
        <v>648</v>
      </c>
      <c r="H428" s="169" t="s">
        <v>573</v>
      </c>
      <c r="I428" s="169" t="s">
        <v>574</v>
      </c>
      <c r="J428" s="172" t="s">
        <v>1465</v>
      </c>
    </row>
    <row r="429" ht="70" customHeight="1" spans="1:10">
      <c r="A429" s="168"/>
      <c r="B429" s="169"/>
      <c r="C429" s="169" t="s">
        <v>568</v>
      </c>
      <c r="D429" s="169" t="s">
        <v>576</v>
      </c>
      <c r="E429" s="169" t="s">
        <v>1466</v>
      </c>
      <c r="F429" s="169" t="s">
        <v>571</v>
      </c>
      <c r="G429" s="169" t="s">
        <v>578</v>
      </c>
      <c r="H429" s="169" t="s">
        <v>579</v>
      </c>
      <c r="I429" s="169" t="s">
        <v>574</v>
      </c>
      <c r="J429" s="172" t="s">
        <v>1467</v>
      </c>
    </row>
    <row r="430" ht="70" customHeight="1" spans="1:10">
      <c r="A430" s="168"/>
      <c r="B430" s="169"/>
      <c r="C430" s="169" t="s">
        <v>568</v>
      </c>
      <c r="D430" s="169" t="s">
        <v>581</v>
      </c>
      <c r="E430" s="169" t="s">
        <v>1468</v>
      </c>
      <c r="F430" s="169" t="s">
        <v>670</v>
      </c>
      <c r="G430" s="169" t="s">
        <v>95</v>
      </c>
      <c r="H430" s="169" t="s">
        <v>584</v>
      </c>
      <c r="I430" s="169" t="s">
        <v>574</v>
      </c>
      <c r="J430" s="172" t="s">
        <v>1469</v>
      </c>
    </row>
    <row r="431" ht="70" customHeight="1" spans="1:10">
      <c r="A431" s="168"/>
      <c r="B431" s="169"/>
      <c r="C431" s="169" t="s">
        <v>568</v>
      </c>
      <c r="D431" s="169" t="s">
        <v>587</v>
      </c>
      <c r="E431" s="169" t="s">
        <v>588</v>
      </c>
      <c r="F431" s="169" t="s">
        <v>571</v>
      </c>
      <c r="G431" s="169" t="s">
        <v>798</v>
      </c>
      <c r="H431" s="169" t="s">
        <v>590</v>
      </c>
      <c r="I431" s="169" t="s">
        <v>574</v>
      </c>
      <c r="J431" s="172" t="s">
        <v>1470</v>
      </c>
    </row>
    <row r="432" ht="70" customHeight="1" spans="1:10">
      <c r="A432" s="168"/>
      <c r="B432" s="169"/>
      <c r="C432" s="169" t="s">
        <v>592</v>
      </c>
      <c r="D432" s="169" t="s">
        <v>615</v>
      </c>
      <c r="E432" s="169" t="s">
        <v>1471</v>
      </c>
      <c r="F432" s="169" t="s">
        <v>571</v>
      </c>
      <c r="G432" s="169" t="s">
        <v>578</v>
      </c>
      <c r="H432" s="169" t="s">
        <v>579</v>
      </c>
      <c r="I432" s="169" t="s">
        <v>585</v>
      </c>
      <c r="J432" s="172" t="s">
        <v>1472</v>
      </c>
    </row>
    <row r="433" ht="70" customHeight="1" spans="1:10">
      <c r="A433" s="168"/>
      <c r="B433" s="169"/>
      <c r="C433" s="169" t="s">
        <v>598</v>
      </c>
      <c r="D433" s="169" t="s">
        <v>599</v>
      </c>
      <c r="E433" s="169" t="s">
        <v>1473</v>
      </c>
      <c r="F433" s="169" t="s">
        <v>571</v>
      </c>
      <c r="G433" s="169" t="s">
        <v>663</v>
      </c>
      <c r="H433" s="169" t="s">
        <v>579</v>
      </c>
      <c r="I433" s="169" t="s">
        <v>585</v>
      </c>
      <c r="J433" s="172" t="s">
        <v>1474</v>
      </c>
    </row>
    <row r="434" ht="70" customHeight="1" spans="1:10">
      <c r="A434" s="168" t="s">
        <v>474</v>
      </c>
      <c r="B434" s="169" t="s">
        <v>1475</v>
      </c>
      <c r="C434" s="169" t="s">
        <v>568</v>
      </c>
      <c r="D434" s="169" t="s">
        <v>569</v>
      </c>
      <c r="E434" s="169" t="s">
        <v>1476</v>
      </c>
      <c r="F434" s="169" t="s">
        <v>571</v>
      </c>
      <c r="G434" s="169" t="s">
        <v>605</v>
      </c>
      <c r="H434" s="169" t="s">
        <v>666</v>
      </c>
      <c r="I434" s="169" t="s">
        <v>574</v>
      </c>
      <c r="J434" s="172" t="s">
        <v>1477</v>
      </c>
    </row>
    <row r="435" ht="70" customHeight="1" spans="1:10">
      <c r="A435" s="168"/>
      <c r="B435" s="169"/>
      <c r="C435" s="169" t="s">
        <v>568</v>
      </c>
      <c r="D435" s="169" t="s">
        <v>576</v>
      </c>
      <c r="E435" s="169" t="s">
        <v>1478</v>
      </c>
      <c r="F435" s="169" t="s">
        <v>571</v>
      </c>
      <c r="G435" s="169" t="s">
        <v>578</v>
      </c>
      <c r="H435" s="169" t="s">
        <v>579</v>
      </c>
      <c r="I435" s="169" t="s">
        <v>574</v>
      </c>
      <c r="J435" s="172" t="s">
        <v>1479</v>
      </c>
    </row>
    <row r="436" ht="70" customHeight="1" spans="1:10">
      <c r="A436" s="168"/>
      <c r="B436" s="169"/>
      <c r="C436" s="169" t="s">
        <v>568</v>
      </c>
      <c r="D436" s="169" t="s">
        <v>581</v>
      </c>
      <c r="E436" s="169" t="s">
        <v>1480</v>
      </c>
      <c r="F436" s="169" t="s">
        <v>571</v>
      </c>
      <c r="G436" s="169" t="s">
        <v>1481</v>
      </c>
      <c r="H436" s="169" t="s">
        <v>596</v>
      </c>
      <c r="I436" s="169" t="s">
        <v>574</v>
      </c>
      <c r="J436" s="172" t="s">
        <v>1477</v>
      </c>
    </row>
    <row r="437" ht="70" customHeight="1" spans="1:10">
      <c r="A437" s="168"/>
      <c r="B437" s="169"/>
      <c r="C437" s="169" t="s">
        <v>568</v>
      </c>
      <c r="D437" s="169" t="s">
        <v>587</v>
      </c>
      <c r="E437" s="169" t="s">
        <v>588</v>
      </c>
      <c r="F437" s="169" t="s">
        <v>571</v>
      </c>
      <c r="G437" s="169" t="s">
        <v>798</v>
      </c>
      <c r="H437" s="169" t="s">
        <v>590</v>
      </c>
      <c r="I437" s="169" t="s">
        <v>574</v>
      </c>
      <c r="J437" s="172" t="s">
        <v>1482</v>
      </c>
    </row>
    <row r="438" ht="70" customHeight="1" spans="1:10">
      <c r="A438" s="168"/>
      <c r="B438" s="169"/>
      <c r="C438" s="169" t="s">
        <v>592</v>
      </c>
      <c r="D438" s="169" t="s">
        <v>615</v>
      </c>
      <c r="E438" s="169" t="s">
        <v>1483</v>
      </c>
      <c r="F438" s="169" t="s">
        <v>604</v>
      </c>
      <c r="G438" s="169" t="s">
        <v>578</v>
      </c>
      <c r="H438" s="169" t="s">
        <v>579</v>
      </c>
      <c r="I438" s="169" t="s">
        <v>574</v>
      </c>
      <c r="J438" s="172" t="s">
        <v>1477</v>
      </c>
    </row>
    <row r="439" ht="70" customHeight="1" spans="1:10">
      <c r="A439" s="168"/>
      <c r="B439" s="169"/>
      <c r="C439" s="169" t="s">
        <v>598</v>
      </c>
      <c r="D439" s="169" t="s">
        <v>599</v>
      </c>
      <c r="E439" s="169" t="s">
        <v>1145</v>
      </c>
      <c r="F439" s="169" t="s">
        <v>604</v>
      </c>
      <c r="G439" s="169" t="s">
        <v>578</v>
      </c>
      <c r="H439" s="169" t="s">
        <v>579</v>
      </c>
      <c r="I439" s="169" t="s">
        <v>574</v>
      </c>
      <c r="J439" s="172" t="s">
        <v>1477</v>
      </c>
    </row>
    <row r="440" ht="70" customHeight="1" spans="1:10">
      <c r="A440" s="168" t="s">
        <v>457</v>
      </c>
      <c r="B440" s="169" t="s">
        <v>1484</v>
      </c>
      <c r="C440" s="169" t="s">
        <v>568</v>
      </c>
      <c r="D440" s="169" t="s">
        <v>569</v>
      </c>
      <c r="E440" s="169" t="s">
        <v>1485</v>
      </c>
      <c r="F440" s="169" t="s">
        <v>604</v>
      </c>
      <c r="G440" s="169" t="s">
        <v>942</v>
      </c>
      <c r="H440" s="169" t="s">
        <v>1108</v>
      </c>
      <c r="I440" s="169" t="s">
        <v>574</v>
      </c>
      <c r="J440" s="172" t="s">
        <v>1486</v>
      </c>
    </row>
    <row r="441" ht="70" customHeight="1" spans="1:10">
      <c r="A441" s="168"/>
      <c r="B441" s="169"/>
      <c r="C441" s="169" t="s">
        <v>568</v>
      </c>
      <c r="D441" s="169" t="s">
        <v>569</v>
      </c>
      <c r="E441" s="169" t="s">
        <v>1487</v>
      </c>
      <c r="F441" s="169" t="s">
        <v>604</v>
      </c>
      <c r="G441" s="169" t="s">
        <v>86</v>
      </c>
      <c r="H441" s="169" t="s">
        <v>666</v>
      </c>
      <c r="I441" s="169" t="s">
        <v>574</v>
      </c>
      <c r="J441" s="172" t="s">
        <v>1488</v>
      </c>
    </row>
    <row r="442" ht="70" customHeight="1" spans="1:10">
      <c r="A442" s="168"/>
      <c r="B442" s="169"/>
      <c r="C442" s="169" t="s">
        <v>568</v>
      </c>
      <c r="D442" s="169" t="s">
        <v>569</v>
      </c>
      <c r="E442" s="169" t="s">
        <v>1489</v>
      </c>
      <c r="F442" s="169" t="s">
        <v>571</v>
      </c>
      <c r="G442" s="169" t="s">
        <v>93</v>
      </c>
      <c r="H442" s="169" t="s">
        <v>573</v>
      </c>
      <c r="I442" s="169" t="s">
        <v>574</v>
      </c>
      <c r="J442" s="172" t="s">
        <v>1490</v>
      </c>
    </row>
    <row r="443" ht="70" customHeight="1" spans="1:10">
      <c r="A443" s="168"/>
      <c r="B443" s="169"/>
      <c r="C443" s="169" t="s">
        <v>568</v>
      </c>
      <c r="D443" s="169" t="s">
        <v>576</v>
      </c>
      <c r="E443" s="169" t="s">
        <v>1491</v>
      </c>
      <c r="F443" s="169" t="s">
        <v>571</v>
      </c>
      <c r="G443" s="169" t="s">
        <v>578</v>
      </c>
      <c r="H443" s="169" t="s">
        <v>579</v>
      </c>
      <c r="I443" s="169" t="s">
        <v>585</v>
      </c>
      <c r="J443" s="172" t="s">
        <v>1492</v>
      </c>
    </row>
    <row r="444" ht="70" customHeight="1" spans="1:10">
      <c r="A444" s="168"/>
      <c r="B444" s="169"/>
      <c r="C444" s="169" t="s">
        <v>568</v>
      </c>
      <c r="D444" s="169" t="s">
        <v>576</v>
      </c>
      <c r="E444" s="169" t="s">
        <v>1493</v>
      </c>
      <c r="F444" s="169" t="s">
        <v>571</v>
      </c>
      <c r="G444" s="169" t="s">
        <v>578</v>
      </c>
      <c r="H444" s="169" t="s">
        <v>579</v>
      </c>
      <c r="I444" s="169" t="s">
        <v>585</v>
      </c>
      <c r="J444" s="172" t="s">
        <v>1494</v>
      </c>
    </row>
    <row r="445" ht="70" customHeight="1" spans="1:10">
      <c r="A445" s="168"/>
      <c r="B445" s="169"/>
      <c r="C445" s="169" t="s">
        <v>568</v>
      </c>
      <c r="D445" s="169" t="s">
        <v>576</v>
      </c>
      <c r="E445" s="169" t="s">
        <v>1495</v>
      </c>
      <c r="F445" s="169" t="s">
        <v>571</v>
      </c>
      <c r="G445" s="169" t="s">
        <v>578</v>
      </c>
      <c r="H445" s="169" t="s">
        <v>579</v>
      </c>
      <c r="I445" s="169" t="s">
        <v>585</v>
      </c>
      <c r="J445" s="172" t="s">
        <v>1496</v>
      </c>
    </row>
    <row r="446" ht="70" customHeight="1" spans="1:10">
      <c r="A446" s="168"/>
      <c r="B446" s="169"/>
      <c r="C446" s="169" t="s">
        <v>568</v>
      </c>
      <c r="D446" s="169" t="s">
        <v>581</v>
      </c>
      <c r="E446" s="169" t="s">
        <v>1497</v>
      </c>
      <c r="F446" s="169" t="s">
        <v>571</v>
      </c>
      <c r="G446" s="169" t="s">
        <v>876</v>
      </c>
      <c r="H446" s="169" t="s">
        <v>596</v>
      </c>
      <c r="I446" s="169" t="s">
        <v>574</v>
      </c>
      <c r="J446" s="172" t="s">
        <v>1498</v>
      </c>
    </row>
    <row r="447" ht="70" customHeight="1" spans="1:10">
      <c r="A447" s="168"/>
      <c r="B447" s="169"/>
      <c r="C447" s="169" t="s">
        <v>568</v>
      </c>
      <c r="D447" s="169" t="s">
        <v>587</v>
      </c>
      <c r="E447" s="169" t="s">
        <v>588</v>
      </c>
      <c r="F447" s="169" t="s">
        <v>571</v>
      </c>
      <c r="G447" s="169" t="s">
        <v>1499</v>
      </c>
      <c r="H447" s="169" t="s">
        <v>1169</v>
      </c>
      <c r="I447" s="169" t="s">
        <v>574</v>
      </c>
      <c r="J447" s="172" t="s">
        <v>1500</v>
      </c>
    </row>
    <row r="448" ht="70" customHeight="1" spans="1:10">
      <c r="A448" s="168"/>
      <c r="B448" s="169"/>
      <c r="C448" s="169" t="s">
        <v>592</v>
      </c>
      <c r="D448" s="169" t="s">
        <v>615</v>
      </c>
      <c r="E448" s="169" t="s">
        <v>1501</v>
      </c>
      <c r="F448" s="169" t="s">
        <v>571</v>
      </c>
      <c r="G448" s="169" t="s">
        <v>663</v>
      </c>
      <c r="H448" s="169" t="s">
        <v>579</v>
      </c>
      <c r="I448" s="169" t="s">
        <v>574</v>
      </c>
      <c r="J448" s="172" t="s">
        <v>1498</v>
      </c>
    </row>
    <row r="449" ht="70" customHeight="1" spans="1:10">
      <c r="A449" s="168"/>
      <c r="B449" s="169"/>
      <c r="C449" s="169" t="s">
        <v>598</v>
      </c>
      <c r="D449" s="169" t="s">
        <v>599</v>
      </c>
      <c r="E449" s="169" t="s">
        <v>1502</v>
      </c>
      <c r="F449" s="169" t="s">
        <v>571</v>
      </c>
      <c r="G449" s="169" t="s">
        <v>663</v>
      </c>
      <c r="H449" s="169" t="s">
        <v>579</v>
      </c>
      <c r="I449" s="169" t="s">
        <v>585</v>
      </c>
      <c r="J449" s="172" t="s">
        <v>1498</v>
      </c>
    </row>
    <row r="450" ht="70" customHeight="1" spans="1:10">
      <c r="A450" s="168" t="s">
        <v>461</v>
      </c>
      <c r="B450" s="169" t="s">
        <v>1503</v>
      </c>
      <c r="C450" s="169" t="s">
        <v>568</v>
      </c>
      <c r="D450" s="169" t="s">
        <v>569</v>
      </c>
      <c r="E450" s="169" t="s">
        <v>1504</v>
      </c>
      <c r="F450" s="169" t="s">
        <v>571</v>
      </c>
      <c r="G450" s="169" t="s">
        <v>1505</v>
      </c>
      <c r="H450" s="169" t="s">
        <v>1506</v>
      </c>
      <c r="I450" s="169" t="s">
        <v>574</v>
      </c>
      <c r="J450" s="172" t="s">
        <v>1507</v>
      </c>
    </row>
    <row r="451" ht="70" customHeight="1" spans="1:10">
      <c r="A451" s="168"/>
      <c r="B451" s="169"/>
      <c r="C451" s="169" t="s">
        <v>568</v>
      </c>
      <c r="D451" s="169" t="s">
        <v>576</v>
      </c>
      <c r="E451" s="169" t="s">
        <v>1508</v>
      </c>
      <c r="F451" s="169" t="s">
        <v>571</v>
      </c>
      <c r="G451" s="169" t="s">
        <v>578</v>
      </c>
      <c r="H451" s="169" t="s">
        <v>579</v>
      </c>
      <c r="I451" s="169" t="s">
        <v>585</v>
      </c>
      <c r="J451" s="172" t="s">
        <v>1509</v>
      </c>
    </row>
    <row r="452" ht="70" customHeight="1" spans="1:10">
      <c r="A452" s="168"/>
      <c r="B452" s="169"/>
      <c r="C452" s="169" t="s">
        <v>568</v>
      </c>
      <c r="D452" s="169" t="s">
        <v>581</v>
      </c>
      <c r="E452" s="169" t="s">
        <v>1510</v>
      </c>
      <c r="F452" s="169" t="s">
        <v>571</v>
      </c>
      <c r="G452" s="169" t="s">
        <v>578</v>
      </c>
      <c r="H452" s="169" t="s">
        <v>579</v>
      </c>
      <c r="I452" s="169" t="s">
        <v>585</v>
      </c>
      <c r="J452" s="172" t="s">
        <v>1511</v>
      </c>
    </row>
    <row r="453" ht="70" customHeight="1" spans="1:10">
      <c r="A453" s="168"/>
      <c r="B453" s="169"/>
      <c r="C453" s="169" t="s">
        <v>568</v>
      </c>
      <c r="D453" s="169" t="s">
        <v>587</v>
      </c>
      <c r="E453" s="169" t="s">
        <v>588</v>
      </c>
      <c r="F453" s="169" t="s">
        <v>571</v>
      </c>
      <c r="G453" s="169" t="s">
        <v>1512</v>
      </c>
      <c r="H453" s="169" t="s">
        <v>590</v>
      </c>
      <c r="I453" s="169" t="s">
        <v>574</v>
      </c>
      <c r="J453" s="172" t="s">
        <v>1511</v>
      </c>
    </row>
    <row r="454" ht="70" customHeight="1" spans="1:10">
      <c r="A454" s="168"/>
      <c r="B454" s="169"/>
      <c r="C454" s="169" t="s">
        <v>592</v>
      </c>
      <c r="D454" s="169" t="s">
        <v>615</v>
      </c>
      <c r="E454" s="169" t="s">
        <v>1513</v>
      </c>
      <c r="F454" s="169" t="s">
        <v>571</v>
      </c>
      <c r="G454" s="169" t="s">
        <v>767</v>
      </c>
      <c r="H454" s="169" t="s">
        <v>579</v>
      </c>
      <c r="I454" s="169" t="s">
        <v>585</v>
      </c>
      <c r="J454" s="172" t="s">
        <v>1514</v>
      </c>
    </row>
    <row r="455" ht="70" customHeight="1" spans="1:10">
      <c r="A455" s="168"/>
      <c r="B455" s="169"/>
      <c r="C455" s="169" t="s">
        <v>592</v>
      </c>
      <c r="D455" s="169" t="s">
        <v>739</v>
      </c>
      <c r="E455" s="169" t="s">
        <v>1515</v>
      </c>
      <c r="F455" s="169" t="s">
        <v>571</v>
      </c>
      <c r="G455" s="169" t="s">
        <v>767</v>
      </c>
      <c r="H455" s="169" t="s">
        <v>579</v>
      </c>
      <c r="I455" s="169" t="s">
        <v>585</v>
      </c>
      <c r="J455" s="172" t="s">
        <v>1516</v>
      </c>
    </row>
    <row r="456" ht="70" customHeight="1" spans="1:10">
      <c r="A456" s="168"/>
      <c r="B456" s="169"/>
      <c r="C456" s="169" t="s">
        <v>592</v>
      </c>
      <c r="D456" s="169" t="s">
        <v>593</v>
      </c>
      <c r="E456" s="169" t="s">
        <v>1517</v>
      </c>
      <c r="F456" s="169" t="s">
        <v>571</v>
      </c>
      <c r="G456" s="169" t="s">
        <v>578</v>
      </c>
      <c r="H456" s="169" t="s">
        <v>579</v>
      </c>
      <c r="I456" s="169" t="s">
        <v>585</v>
      </c>
      <c r="J456" s="172" t="s">
        <v>1518</v>
      </c>
    </row>
    <row r="457" ht="70" customHeight="1" spans="1:10">
      <c r="A457" s="168"/>
      <c r="B457" s="169"/>
      <c r="C457" s="169" t="s">
        <v>592</v>
      </c>
      <c r="D457" s="169" t="s">
        <v>593</v>
      </c>
      <c r="E457" s="169" t="s">
        <v>1519</v>
      </c>
      <c r="F457" s="169" t="s">
        <v>571</v>
      </c>
      <c r="G457" s="169" t="s">
        <v>767</v>
      </c>
      <c r="H457" s="169" t="s">
        <v>579</v>
      </c>
      <c r="I457" s="169" t="s">
        <v>585</v>
      </c>
      <c r="J457" s="172" t="s">
        <v>1520</v>
      </c>
    </row>
    <row r="458" ht="70" customHeight="1" spans="1:10">
      <c r="A458" s="168"/>
      <c r="B458" s="169"/>
      <c r="C458" s="169" t="s">
        <v>598</v>
      </c>
      <c r="D458" s="169" t="s">
        <v>599</v>
      </c>
      <c r="E458" s="169" t="s">
        <v>1347</v>
      </c>
      <c r="F458" s="169" t="s">
        <v>571</v>
      </c>
      <c r="G458" s="169" t="s">
        <v>767</v>
      </c>
      <c r="H458" s="169" t="s">
        <v>579</v>
      </c>
      <c r="I458" s="169" t="s">
        <v>585</v>
      </c>
      <c r="J458" s="172" t="s">
        <v>1521</v>
      </c>
    </row>
    <row r="459" ht="70" customHeight="1" spans="1:10">
      <c r="A459" s="168" t="s">
        <v>442</v>
      </c>
      <c r="B459" s="169" t="s">
        <v>1522</v>
      </c>
      <c r="C459" s="169" t="s">
        <v>568</v>
      </c>
      <c r="D459" s="169" t="s">
        <v>569</v>
      </c>
      <c r="E459" s="169" t="s">
        <v>1523</v>
      </c>
      <c r="F459" s="169" t="s">
        <v>604</v>
      </c>
      <c r="G459" s="169" t="s">
        <v>1524</v>
      </c>
      <c r="H459" s="169" t="s">
        <v>1525</v>
      </c>
      <c r="I459" s="169" t="s">
        <v>585</v>
      </c>
      <c r="J459" s="172" t="s">
        <v>1526</v>
      </c>
    </row>
    <row r="460" ht="70" customHeight="1" spans="1:10">
      <c r="A460" s="168"/>
      <c r="B460" s="169"/>
      <c r="C460" s="169" t="s">
        <v>568</v>
      </c>
      <c r="D460" s="169" t="s">
        <v>576</v>
      </c>
      <c r="E460" s="169" t="s">
        <v>1527</v>
      </c>
      <c r="F460" s="169" t="s">
        <v>571</v>
      </c>
      <c r="G460" s="169" t="s">
        <v>578</v>
      </c>
      <c r="H460" s="169" t="s">
        <v>579</v>
      </c>
      <c r="I460" s="169" t="s">
        <v>574</v>
      </c>
      <c r="J460" s="172" t="s">
        <v>1527</v>
      </c>
    </row>
    <row r="461" ht="70" customHeight="1" spans="1:10">
      <c r="A461" s="168"/>
      <c r="B461" s="169"/>
      <c r="C461" s="169" t="s">
        <v>568</v>
      </c>
      <c r="D461" s="169" t="s">
        <v>581</v>
      </c>
      <c r="E461" s="169" t="s">
        <v>876</v>
      </c>
      <c r="F461" s="169" t="s">
        <v>571</v>
      </c>
      <c r="G461" s="169" t="s">
        <v>758</v>
      </c>
      <c r="H461" s="169" t="s">
        <v>596</v>
      </c>
      <c r="I461" s="169" t="s">
        <v>574</v>
      </c>
      <c r="J461" s="172" t="s">
        <v>1528</v>
      </c>
    </row>
    <row r="462" ht="70" customHeight="1" spans="1:10">
      <c r="A462" s="168"/>
      <c r="B462" s="169"/>
      <c r="C462" s="169" t="s">
        <v>568</v>
      </c>
      <c r="D462" s="169" t="s">
        <v>587</v>
      </c>
      <c r="E462" s="169" t="s">
        <v>588</v>
      </c>
      <c r="F462" s="169" t="s">
        <v>571</v>
      </c>
      <c r="G462" s="169" t="s">
        <v>1529</v>
      </c>
      <c r="H462" s="169" t="s">
        <v>590</v>
      </c>
      <c r="I462" s="169" t="s">
        <v>574</v>
      </c>
      <c r="J462" s="172" t="s">
        <v>1530</v>
      </c>
    </row>
    <row r="463" ht="70" customHeight="1" spans="1:10">
      <c r="A463" s="168"/>
      <c r="B463" s="169"/>
      <c r="C463" s="169" t="s">
        <v>592</v>
      </c>
      <c r="D463" s="169" t="s">
        <v>615</v>
      </c>
      <c r="E463" s="169" t="s">
        <v>1531</v>
      </c>
      <c r="F463" s="169" t="s">
        <v>571</v>
      </c>
      <c r="G463" s="169" t="s">
        <v>578</v>
      </c>
      <c r="H463" s="169" t="s">
        <v>579</v>
      </c>
      <c r="I463" s="169" t="s">
        <v>585</v>
      </c>
      <c r="J463" s="172" t="s">
        <v>1532</v>
      </c>
    </row>
    <row r="464" ht="70" customHeight="1" spans="1:10">
      <c r="A464" s="168"/>
      <c r="B464" s="169"/>
      <c r="C464" s="169" t="s">
        <v>592</v>
      </c>
      <c r="D464" s="169" t="s">
        <v>739</v>
      </c>
      <c r="E464" s="169" t="s">
        <v>1533</v>
      </c>
      <c r="F464" s="169" t="s">
        <v>571</v>
      </c>
      <c r="G464" s="169" t="s">
        <v>578</v>
      </c>
      <c r="H464" s="169" t="s">
        <v>579</v>
      </c>
      <c r="I464" s="169" t="s">
        <v>585</v>
      </c>
      <c r="J464" s="172" t="s">
        <v>1534</v>
      </c>
    </row>
    <row r="465" ht="70" customHeight="1" spans="1:10">
      <c r="A465" s="168"/>
      <c r="B465" s="169"/>
      <c r="C465" s="169" t="s">
        <v>592</v>
      </c>
      <c r="D465" s="169" t="s">
        <v>593</v>
      </c>
      <c r="E465" s="169" t="s">
        <v>1535</v>
      </c>
      <c r="F465" s="169" t="s">
        <v>571</v>
      </c>
      <c r="G465" s="169" t="s">
        <v>836</v>
      </c>
      <c r="H465" s="169" t="s">
        <v>596</v>
      </c>
      <c r="I465" s="169" t="s">
        <v>585</v>
      </c>
      <c r="J465" s="172" t="s">
        <v>1536</v>
      </c>
    </row>
    <row r="466" ht="70" customHeight="1" spans="1:10">
      <c r="A466" s="168"/>
      <c r="B466" s="169"/>
      <c r="C466" s="169" t="s">
        <v>598</v>
      </c>
      <c r="D466" s="169" t="s">
        <v>599</v>
      </c>
      <c r="E466" s="169" t="s">
        <v>1537</v>
      </c>
      <c r="F466" s="169" t="s">
        <v>604</v>
      </c>
      <c r="G466" s="169" t="s">
        <v>839</v>
      </c>
      <c r="H466" s="169" t="s">
        <v>579</v>
      </c>
      <c r="I466" s="169" t="s">
        <v>574</v>
      </c>
      <c r="J466" s="172" t="s">
        <v>1538</v>
      </c>
    </row>
    <row r="467" ht="70" customHeight="1" spans="1:10">
      <c r="A467" s="168" t="s">
        <v>392</v>
      </c>
      <c r="B467" s="169" t="s">
        <v>1539</v>
      </c>
      <c r="C467" s="169" t="s">
        <v>568</v>
      </c>
      <c r="D467" s="169" t="s">
        <v>569</v>
      </c>
      <c r="E467" s="169" t="s">
        <v>1540</v>
      </c>
      <c r="F467" s="169" t="s">
        <v>571</v>
      </c>
      <c r="G467" s="169" t="s">
        <v>1541</v>
      </c>
      <c r="H467" s="169" t="s">
        <v>621</v>
      </c>
      <c r="I467" s="169" t="s">
        <v>574</v>
      </c>
      <c r="J467" s="172" t="s">
        <v>1542</v>
      </c>
    </row>
    <row r="468" ht="70" customHeight="1" spans="1:10">
      <c r="A468" s="168"/>
      <c r="B468" s="169"/>
      <c r="C468" s="169" t="s">
        <v>568</v>
      </c>
      <c r="D468" s="169" t="s">
        <v>576</v>
      </c>
      <c r="E468" s="169" t="s">
        <v>1543</v>
      </c>
      <c r="F468" s="169" t="s">
        <v>571</v>
      </c>
      <c r="G468" s="169" t="s">
        <v>578</v>
      </c>
      <c r="H468" s="169" t="s">
        <v>579</v>
      </c>
      <c r="I468" s="169" t="s">
        <v>585</v>
      </c>
      <c r="J468" s="172" t="s">
        <v>1544</v>
      </c>
    </row>
    <row r="469" ht="70" customHeight="1" spans="1:10">
      <c r="A469" s="168"/>
      <c r="B469" s="169"/>
      <c r="C469" s="169" t="s">
        <v>568</v>
      </c>
      <c r="D469" s="169" t="s">
        <v>576</v>
      </c>
      <c r="E469" s="169" t="s">
        <v>1545</v>
      </c>
      <c r="F469" s="169" t="s">
        <v>604</v>
      </c>
      <c r="G469" s="169" t="s">
        <v>839</v>
      </c>
      <c r="H469" s="169" t="s">
        <v>579</v>
      </c>
      <c r="I469" s="169" t="s">
        <v>574</v>
      </c>
      <c r="J469" s="172" t="s">
        <v>1546</v>
      </c>
    </row>
    <row r="470" ht="70" customHeight="1" spans="1:10">
      <c r="A470" s="168"/>
      <c r="B470" s="169"/>
      <c r="C470" s="169" t="s">
        <v>568</v>
      </c>
      <c r="D470" s="169" t="s">
        <v>581</v>
      </c>
      <c r="E470" s="169" t="s">
        <v>1547</v>
      </c>
      <c r="F470" s="169" t="s">
        <v>571</v>
      </c>
      <c r="G470" s="169" t="s">
        <v>95</v>
      </c>
      <c r="H470" s="169" t="s">
        <v>584</v>
      </c>
      <c r="I470" s="169" t="s">
        <v>585</v>
      </c>
      <c r="J470" s="172" t="s">
        <v>1548</v>
      </c>
    </row>
    <row r="471" ht="70" customHeight="1" spans="1:10">
      <c r="A471" s="168"/>
      <c r="B471" s="169"/>
      <c r="C471" s="169" t="s">
        <v>568</v>
      </c>
      <c r="D471" s="169" t="s">
        <v>587</v>
      </c>
      <c r="E471" s="169" t="s">
        <v>588</v>
      </c>
      <c r="F471" s="169" t="s">
        <v>571</v>
      </c>
      <c r="G471" s="169" t="s">
        <v>1512</v>
      </c>
      <c r="H471" s="169" t="s">
        <v>590</v>
      </c>
      <c r="I471" s="169" t="s">
        <v>574</v>
      </c>
      <c r="J471" s="172" t="s">
        <v>1549</v>
      </c>
    </row>
    <row r="472" ht="70" customHeight="1" spans="1:10">
      <c r="A472" s="168"/>
      <c r="B472" s="169"/>
      <c r="C472" s="169" t="s">
        <v>592</v>
      </c>
      <c r="D472" s="169" t="s">
        <v>615</v>
      </c>
      <c r="E472" s="169" t="s">
        <v>1550</v>
      </c>
      <c r="F472" s="169" t="s">
        <v>571</v>
      </c>
      <c r="G472" s="169" t="s">
        <v>578</v>
      </c>
      <c r="H472" s="169" t="s">
        <v>579</v>
      </c>
      <c r="I472" s="169" t="s">
        <v>585</v>
      </c>
      <c r="J472" s="172" t="s">
        <v>1551</v>
      </c>
    </row>
    <row r="473" ht="70" customHeight="1" spans="1:10">
      <c r="A473" s="168"/>
      <c r="B473" s="169"/>
      <c r="C473" s="169" t="s">
        <v>598</v>
      </c>
      <c r="D473" s="169" t="s">
        <v>599</v>
      </c>
      <c r="E473" s="169" t="s">
        <v>1552</v>
      </c>
      <c r="F473" s="169" t="s">
        <v>571</v>
      </c>
      <c r="G473" s="169" t="s">
        <v>942</v>
      </c>
      <c r="H473" s="169" t="s">
        <v>579</v>
      </c>
      <c r="I473" s="169" t="s">
        <v>585</v>
      </c>
      <c r="J473" s="172" t="s">
        <v>1553</v>
      </c>
    </row>
    <row r="474" ht="70" customHeight="1" spans="1:10">
      <c r="A474" s="168" t="s">
        <v>407</v>
      </c>
      <c r="B474" s="169" t="s">
        <v>1554</v>
      </c>
      <c r="C474" s="169" t="s">
        <v>568</v>
      </c>
      <c r="D474" s="169" t="s">
        <v>569</v>
      </c>
      <c r="E474" s="169" t="s">
        <v>1555</v>
      </c>
      <c r="F474" s="169" t="s">
        <v>571</v>
      </c>
      <c r="G474" s="169" t="s">
        <v>817</v>
      </c>
      <c r="H474" s="169" t="s">
        <v>573</v>
      </c>
      <c r="I474" s="169" t="s">
        <v>574</v>
      </c>
      <c r="J474" s="172" t="s">
        <v>1556</v>
      </c>
    </row>
    <row r="475" ht="70" customHeight="1" spans="1:10">
      <c r="A475" s="168"/>
      <c r="B475" s="169"/>
      <c r="C475" s="169" t="s">
        <v>568</v>
      </c>
      <c r="D475" s="169" t="s">
        <v>569</v>
      </c>
      <c r="E475" s="169" t="s">
        <v>1557</v>
      </c>
      <c r="F475" s="169" t="s">
        <v>571</v>
      </c>
      <c r="G475" s="169" t="s">
        <v>648</v>
      </c>
      <c r="H475" s="169" t="s">
        <v>573</v>
      </c>
      <c r="I475" s="169" t="s">
        <v>574</v>
      </c>
      <c r="J475" s="172" t="s">
        <v>1558</v>
      </c>
    </row>
    <row r="476" ht="70" customHeight="1" spans="1:10">
      <c r="A476" s="168"/>
      <c r="B476" s="169"/>
      <c r="C476" s="169" t="s">
        <v>568</v>
      </c>
      <c r="D476" s="169" t="s">
        <v>576</v>
      </c>
      <c r="E476" s="169" t="s">
        <v>1559</v>
      </c>
      <c r="F476" s="169" t="s">
        <v>571</v>
      </c>
      <c r="G476" s="169" t="s">
        <v>578</v>
      </c>
      <c r="H476" s="169" t="s">
        <v>579</v>
      </c>
      <c r="I476" s="169" t="s">
        <v>574</v>
      </c>
      <c r="J476" s="172" t="s">
        <v>1559</v>
      </c>
    </row>
    <row r="477" ht="70" customHeight="1" spans="1:10">
      <c r="A477" s="168"/>
      <c r="B477" s="169"/>
      <c r="C477" s="169" t="s">
        <v>568</v>
      </c>
      <c r="D477" s="169" t="s">
        <v>581</v>
      </c>
      <c r="E477" s="169" t="s">
        <v>1560</v>
      </c>
      <c r="F477" s="169" t="s">
        <v>571</v>
      </c>
      <c r="G477" s="169" t="s">
        <v>1561</v>
      </c>
      <c r="H477" s="169" t="s">
        <v>596</v>
      </c>
      <c r="I477" s="169" t="s">
        <v>574</v>
      </c>
      <c r="J477" s="172" t="s">
        <v>1561</v>
      </c>
    </row>
    <row r="478" ht="70" customHeight="1" spans="1:10">
      <c r="A478" s="168"/>
      <c r="B478" s="169"/>
      <c r="C478" s="169" t="s">
        <v>568</v>
      </c>
      <c r="D478" s="169" t="s">
        <v>587</v>
      </c>
      <c r="E478" s="169" t="s">
        <v>588</v>
      </c>
      <c r="F478" s="169" t="s">
        <v>571</v>
      </c>
      <c r="G478" s="169" t="s">
        <v>85</v>
      </c>
      <c r="H478" s="169" t="s">
        <v>1169</v>
      </c>
      <c r="I478" s="169" t="s">
        <v>574</v>
      </c>
      <c r="J478" s="172" t="s">
        <v>1562</v>
      </c>
    </row>
    <row r="479" ht="70" customHeight="1" spans="1:10">
      <c r="A479" s="168"/>
      <c r="B479" s="169"/>
      <c r="C479" s="169" t="s">
        <v>592</v>
      </c>
      <c r="D479" s="169" t="s">
        <v>615</v>
      </c>
      <c r="E479" s="169" t="s">
        <v>1563</v>
      </c>
      <c r="F479" s="169" t="s">
        <v>571</v>
      </c>
      <c r="G479" s="169" t="s">
        <v>1564</v>
      </c>
      <c r="H479" s="169" t="s">
        <v>596</v>
      </c>
      <c r="I479" s="169" t="s">
        <v>585</v>
      </c>
      <c r="J479" s="172" t="s">
        <v>1565</v>
      </c>
    </row>
    <row r="480" ht="70" customHeight="1" spans="1:10">
      <c r="A480" s="168"/>
      <c r="B480" s="169"/>
      <c r="C480" s="169" t="s">
        <v>592</v>
      </c>
      <c r="D480" s="169" t="s">
        <v>593</v>
      </c>
      <c r="E480" s="169" t="s">
        <v>1566</v>
      </c>
      <c r="F480" s="169" t="s">
        <v>571</v>
      </c>
      <c r="G480" s="169" t="s">
        <v>1567</v>
      </c>
      <c r="H480" s="169" t="s">
        <v>596</v>
      </c>
      <c r="I480" s="169" t="s">
        <v>585</v>
      </c>
      <c r="J480" s="172" t="s">
        <v>1566</v>
      </c>
    </row>
    <row r="481" ht="70" customHeight="1" spans="1:10">
      <c r="A481" s="168"/>
      <c r="B481" s="169"/>
      <c r="C481" s="169" t="s">
        <v>598</v>
      </c>
      <c r="D481" s="169" t="s">
        <v>599</v>
      </c>
      <c r="E481" s="169" t="s">
        <v>1568</v>
      </c>
      <c r="F481" s="169" t="s">
        <v>604</v>
      </c>
      <c r="G481" s="169" t="s">
        <v>663</v>
      </c>
      <c r="H481" s="169" t="s">
        <v>579</v>
      </c>
      <c r="I481" s="169" t="s">
        <v>574</v>
      </c>
      <c r="J481" s="172" t="s">
        <v>1569</v>
      </c>
    </row>
    <row r="482" ht="70" customHeight="1" spans="1:10">
      <c r="A482" s="168" t="s">
        <v>487</v>
      </c>
      <c r="B482" s="169" t="s">
        <v>1570</v>
      </c>
      <c r="C482" s="169" t="s">
        <v>568</v>
      </c>
      <c r="D482" s="169" t="s">
        <v>569</v>
      </c>
      <c r="E482" s="169" t="s">
        <v>1571</v>
      </c>
      <c r="F482" s="169" t="s">
        <v>571</v>
      </c>
      <c r="G482" s="169" t="s">
        <v>1572</v>
      </c>
      <c r="H482" s="169" t="s">
        <v>621</v>
      </c>
      <c r="I482" s="169" t="s">
        <v>574</v>
      </c>
      <c r="J482" s="172" t="s">
        <v>1573</v>
      </c>
    </row>
    <row r="483" ht="70" customHeight="1" spans="1:10">
      <c r="A483" s="168"/>
      <c r="B483" s="169"/>
      <c r="C483" s="169" t="s">
        <v>568</v>
      </c>
      <c r="D483" s="169" t="s">
        <v>576</v>
      </c>
      <c r="E483" s="169" t="s">
        <v>1574</v>
      </c>
      <c r="F483" s="169" t="s">
        <v>670</v>
      </c>
      <c r="G483" s="169" t="s">
        <v>578</v>
      </c>
      <c r="H483" s="169" t="s">
        <v>579</v>
      </c>
      <c r="I483" s="169" t="s">
        <v>574</v>
      </c>
      <c r="J483" s="172" t="s">
        <v>1575</v>
      </c>
    </row>
    <row r="484" ht="70" customHeight="1" spans="1:10">
      <c r="A484" s="168"/>
      <c r="B484" s="169"/>
      <c r="C484" s="169" t="s">
        <v>568</v>
      </c>
      <c r="D484" s="169" t="s">
        <v>576</v>
      </c>
      <c r="E484" s="169" t="s">
        <v>1576</v>
      </c>
      <c r="F484" s="169" t="s">
        <v>604</v>
      </c>
      <c r="G484" s="169" t="s">
        <v>578</v>
      </c>
      <c r="H484" s="169" t="s">
        <v>579</v>
      </c>
      <c r="I484" s="169" t="s">
        <v>585</v>
      </c>
      <c r="J484" s="172" t="s">
        <v>1577</v>
      </c>
    </row>
    <row r="485" ht="70" customHeight="1" spans="1:10">
      <c r="A485" s="168"/>
      <c r="B485" s="169"/>
      <c r="C485" s="169" t="s">
        <v>568</v>
      </c>
      <c r="D485" s="169" t="s">
        <v>581</v>
      </c>
      <c r="E485" s="169" t="s">
        <v>640</v>
      </c>
      <c r="F485" s="169" t="s">
        <v>604</v>
      </c>
      <c r="G485" s="169" t="s">
        <v>1578</v>
      </c>
      <c r="H485" s="169" t="s">
        <v>579</v>
      </c>
      <c r="I485" s="169" t="s">
        <v>574</v>
      </c>
      <c r="J485" s="172" t="s">
        <v>1579</v>
      </c>
    </row>
    <row r="486" ht="70" customHeight="1" spans="1:10">
      <c r="A486" s="168"/>
      <c r="B486" s="169"/>
      <c r="C486" s="169" t="s">
        <v>568</v>
      </c>
      <c r="D486" s="169" t="s">
        <v>587</v>
      </c>
      <c r="E486" s="169" t="s">
        <v>588</v>
      </c>
      <c r="F486" s="169" t="s">
        <v>604</v>
      </c>
      <c r="G486" s="169" t="s">
        <v>1580</v>
      </c>
      <c r="H486" s="169" t="s">
        <v>590</v>
      </c>
      <c r="I486" s="169" t="s">
        <v>574</v>
      </c>
      <c r="J486" s="172" t="s">
        <v>1581</v>
      </c>
    </row>
    <row r="487" ht="70" customHeight="1" spans="1:10">
      <c r="A487" s="168"/>
      <c r="B487" s="169"/>
      <c r="C487" s="169" t="s">
        <v>592</v>
      </c>
      <c r="D487" s="169" t="s">
        <v>615</v>
      </c>
      <c r="E487" s="169" t="s">
        <v>1582</v>
      </c>
      <c r="F487" s="169" t="s">
        <v>604</v>
      </c>
      <c r="G487" s="169" t="s">
        <v>762</v>
      </c>
      <c r="H487" s="169" t="s">
        <v>579</v>
      </c>
      <c r="I487" s="169" t="s">
        <v>574</v>
      </c>
      <c r="J487" s="172" t="s">
        <v>1583</v>
      </c>
    </row>
    <row r="488" ht="70" customHeight="1" spans="1:10">
      <c r="A488" s="168"/>
      <c r="B488" s="169"/>
      <c r="C488" s="169" t="s">
        <v>598</v>
      </c>
      <c r="D488" s="169" t="s">
        <v>599</v>
      </c>
      <c r="E488" s="169" t="s">
        <v>1584</v>
      </c>
      <c r="F488" s="169" t="s">
        <v>571</v>
      </c>
      <c r="G488" s="169" t="s">
        <v>1585</v>
      </c>
      <c r="H488" s="169" t="s">
        <v>579</v>
      </c>
      <c r="I488" s="169" t="s">
        <v>585</v>
      </c>
      <c r="J488" s="172" t="s">
        <v>1584</v>
      </c>
    </row>
    <row r="489" ht="70" customHeight="1" spans="1:10">
      <c r="A489" s="168" t="s">
        <v>496</v>
      </c>
      <c r="B489" s="169" t="s">
        <v>1586</v>
      </c>
      <c r="C489" s="169" t="s">
        <v>568</v>
      </c>
      <c r="D489" s="169" t="s">
        <v>569</v>
      </c>
      <c r="E489" s="169" t="s">
        <v>1587</v>
      </c>
      <c r="F489" s="169" t="s">
        <v>571</v>
      </c>
      <c r="G489" s="169" t="s">
        <v>605</v>
      </c>
      <c r="H489" s="169" t="s">
        <v>596</v>
      </c>
      <c r="I489" s="169" t="s">
        <v>585</v>
      </c>
      <c r="J489" s="172" t="s">
        <v>1588</v>
      </c>
    </row>
    <row r="490" ht="70" customHeight="1" spans="1:10">
      <c r="A490" s="168"/>
      <c r="B490" s="169"/>
      <c r="C490" s="169" t="s">
        <v>568</v>
      </c>
      <c r="D490" s="169" t="s">
        <v>576</v>
      </c>
      <c r="E490" s="169" t="s">
        <v>1589</v>
      </c>
      <c r="F490" s="169" t="s">
        <v>571</v>
      </c>
      <c r="G490" s="169" t="s">
        <v>578</v>
      </c>
      <c r="H490" s="169" t="s">
        <v>579</v>
      </c>
      <c r="I490" s="169" t="s">
        <v>585</v>
      </c>
      <c r="J490" s="172" t="s">
        <v>1590</v>
      </c>
    </row>
    <row r="491" ht="70" customHeight="1" spans="1:10">
      <c r="A491" s="168"/>
      <c r="B491" s="169"/>
      <c r="C491" s="169" t="s">
        <v>568</v>
      </c>
      <c r="D491" s="169" t="s">
        <v>581</v>
      </c>
      <c r="E491" s="169" t="s">
        <v>1591</v>
      </c>
      <c r="F491" s="169" t="s">
        <v>571</v>
      </c>
      <c r="G491" s="169" t="s">
        <v>1591</v>
      </c>
      <c r="H491" s="169" t="s">
        <v>596</v>
      </c>
      <c r="I491" s="169" t="s">
        <v>585</v>
      </c>
      <c r="J491" s="172" t="s">
        <v>1591</v>
      </c>
    </row>
    <row r="492" ht="70" customHeight="1" spans="1:10">
      <c r="A492" s="168"/>
      <c r="B492" s="169"/>
      <c r="C492" s="169" t="s">
        <v>568</v>
      </c>
      <c r="D492" s="169" t="s">
        <v>587</v>
      </c>
      <c r="E492" s="169" t="s">
        <v>588</v>
      </c>
      <c r="F492" s="169" t="s">
        <v>604</v>
      </c>
      <c r="G492" s="169" t="s">
        <v>589</v>
      </c>
      <c r="H492" s="169" t="s">
        <v>590</v>
      </c>
      <c r="I492" s="169" t="s">
        <v>574</v>
      </c>
      <c r="J492" s="172" t="s">
        <v>1592</v>
      </c>
    </row>
    <row r="493" ht="70" customHeight="1" spans="1:10">
      <c r="A493" s="168"/>
      <c r="B493" s="169"/>
      <c r="C493" s="169" t="s">
        <v>592</v>
      </c>
      <c r="D493" s="169" t="s">
        <v>615</v>
      </c>
      <c r="E493" s="169" t="s">
        <v>1593</v>
      </c>
      <c r="F493" s="169" t="s">
        <v>571</v>
      </c>
      <c r="G493" s="169" t="s">
        <v>578</v>
      </c>
      <c r="H493" s="169" t="s">
        <v>579</v>
      </c>
      <c r="I493" s="169" t="s">
        <v>585</v>
      </c>
      <c r="J493" s="172" t="s">
        <v>1594</v>
      </c>
    </row>
    <row r="494" ht="70" customHeight="1" spans="1:10">
      <c r="A494" s="168"/>
      <c r="B494" s="169"/>
      <c r="C494" s="169" t="s">
        <v>592</v>
      </c>
      <c r="D494" s="169" t="s">
        <v>593</v>
      </c>
      <c r="E494" s="169" t="s">
        <v>997</v>
      </c>
      <c r="F494" s="169" t="s">
        <v>571</v>
      </c>
      <c r="G494" s="169" t="s">
        <v>578</v>
      </c>
      <c r="H494" s="169" t="s">
        <v>579</v>
      </c>
      <c r="I494" s="169" t="s">
        <v>585</v>
      </c>
      <c r="J494" s="172" t="s">
        <v>1595</v>
      </c>
    </row>
    <row r="495" ht="70" customHeight="1" spans="1:10">
      <c r="A495" s="168"/>
      <c r="B495" s="169"/>
      <c r="C495" s="169" t="s">
        <v>598</v>
      </c>
      <c r="D495" s="169" t="s">
        <v>599</v>
      </c>
      <c r="E495" s="169" t="s">
        <v>1596</v>
      </c>
      <c r="F495" s="169" t="s">
        <v>604</v>
      </c>
      <c r="G495" s="169" t="s">
        <v>601</v>
      </c>
      <c r="H495" s="169" t="s">
        <v>579</v>
      </c>
      <c r="I495" s="169" t="s">
        <v>585</v>
      </c>
      <c r="J495" s="172" t="s">
        <v>1597</v>
      </c>
    </row>
    <row r="496" ht="70" customHeight="1" spans="1:10">
      <c r="A496" s="168" t="s">
        <v>421</v>
      </c>
      <c r="B496" s="169" t="s">
        <v>1598</v>
      </c>
      <c r="C496" s="169" t="s">
        <v>568</v>
      </c>
      <c r="D496" s="169" t="s">
        <v>569</v>
      </c>
      <c r="E496" s="169" t="s">
        <v>1599</v>
      </c>
      <c r="F496" s="169" t="s">
        <v>571</v>
      </c>
      <c r="G496" s="169" t="s">
        <v>1042</v>
      </c>
      <c r="H496" s="169" t="s">
        <v>1600</v>
      </c>
      <c r="I496" s="169" t="s">
        <v>585</v>
      </c>
      <c r="J496" s="172" t="s">
        <v>1599</v>
      </c>
    </row>
    <row r="497" ht="70" customHeight="1" spans="1:10">
      <c r="A497" s="168"/>
      <c r="B497" s="169"/>
      <c r="C497" s="169" t="s">
        <v>568</v>
      </c>
      <c r="D497" s="169" t="s">
        <v>569</v>
      </c>
      <c r="E497" s="169" t="s">
        <v>1601</v>
      </c>
      <c r="F497" s="169" t="s">
        <v>571</v>
      </c>
      <c r="G497" s="169" t="s">
        <v>1602</v>
      </c>
      <c r="H497" s="169" t="s">
        <v>590</v>
      </c>
      <c r="I497" s="169" t="s">
        <v>585</v>
      </c>
      <c r="J497" s="172" t="s">
        <v>1601</v>
      </c>
    </row>
    <row r="498" ht="70" customHeight="1" spans="1:10">
      <c r="A498" s="168"/>
      <c r="B498" s="169"/>
      <c r="C498" s="169" t="s">
        <v>568</v>
      </c>
      <c r="D498" s="169" t="s">
        <v>569</v>
      </c>
      <c r="E498" s="169" t="s">
        <v>1603</v>
      </c>
      <c r="F498" s="169" t="s">
        <v>571</v>
      </c>
      <c r="G498" s="169" t="s">
        <v>1604</v>
      </c>
      <c r="H498" s="169" t="s">
        <v>590</v>
      </c>
      <c r="I498" s="169" t="s">
        <v>585</v>
      </c>
      <c r="J498" s="172" t="s">
        <v>1603</v>
      </c>
    </row>
    <row r="499" ht="70" customHeight="1" spans="1:10">
      <c r="A499" s="168"/>
      <c r="B499" s="169"/>
      <c r="C499" s="169" t="s">
        <v>568</v>
      </c>
      <c r="D499" s="169" t="s">
        <v>569</v>
      </c>
      <c r="E499" s="169" t="s">
        <v>1605</v>
      </c>
      <c r="F499" s="169" t="s">
        <v>571</v>
      </c>
      <c r="G499" s="169" t="s">
        <v>1297</v>
      </c>
      <c r="H499" s="169" t="s">
        <v>590</v>
      </c>
      <c r="I499" s="169" t="s">
        <v>585</v>
      </c>
      <c r="J499" s="172" t="s">
        <v>1605</v>
      </c>
    </row>
    <row r="500" ht="70" customHeight="1" spans="1:10">
      <c r="A500" s="168"/>
      <c r="B500" s="169"/>
      <c r="C500" s="169" t="s">
        <v>568</v>
      </c>
      <c r="D500" s="169" t="s">
        <v>569</v>
      </c>
      <c r="E500" s="169" t="s">
        <v>1606</v>
      </c>
      <c r="F500" s="169" t="s">
        <v>571</v>
      </c>
      <c r="G500" s="169" t="s">
        <v>1607</v>
      </c>
      <c r="H500" s="169" t="s">
        <v>590</v>
      </c>
      <c r="I500" s="169" t="s">
        <v>585</v>
      </c>
      <c r="J500" s="172" t="s">
        <v>1606</v>
      </c>
    </row>
    <row r="501" ht="70" customHeight="1" spans="1:10">
      <c r="A501" s="168"/>
      <c r="B501" s="169"/>
      <c r="C501" s="169" t="s">
        <v>568</v>
      </c>
      <c r="D501" s="169" t="s">
        <v>576</v>
      </c>
      <c r="E501" s="169" t="s">
        <v>1608</v>
      </c>
      <c r="F501" s="169" t="s">
        <v>571</v>
      </c>
      <c r="G501" s="169" t="s">
        <v>578</v>
      </c>
      <c r="H501" s="169" t="s">
        <v>579</v>
      </c>
      <c r="I501" s="169" t="s">
        <v>574</v>
      </c>
      <c r="J501" s="172" t="s">
        <v>1608</v>
      </c>
    </row>
    <row r="502" ht="70" customHeight="1" spans="1:10">
      <c r="A502" s="168"/>
      <c r="B502" s="169"/>
      <c r="C502" s="169" t="s">
        <v>568</v>
      </c>
      <c r="D502" s="169" t="s">
        <v>581</v>
      </c>
      <c r="E502" s="169" t="s">
        <v>758</v>
      </c>
      <c r="F502" s="169" t="s">
        <v>604</v>
      </c>
      <c r="G502" s="169" t="s">
        <v>758</v>
      </c>
      <c r="H502" s="169" t="s">
        <v>596</v>
      </c>
      <c r="I502" s="169" t="s">
        <v>574</v>
      </c>
      <c r="J502" s="172" t="s">
        <v>1609</v>
      </c>
    </row>
    <row r="503" ht="70" customHeight="1" spans="1:10">
      <c r="A503" s="168"/>
      <c r="B503" s="169"/>
      <c r="C503" s="169" t="s">
        <v>568</v>
      </c>
      <c r="D503" s="169" t="s">
        <v>587</v>
      </c>
      <c r="E503" s="169" t="s">
        <v>588</v>
      </c>
      <c r="F503" s="169" t="s">
        <v>571</v>
      </c>
      <c r="G503" s="169" t="s">
        <v>924</v>
      </c>
      <c r="H503" s="169" t="s">
        <v>590</v>
      </c>
      <c r="I503" s="169" t="s">
        <v>574</v>
      </c>
      <c r="J503" s="172" t="s">
        <v>1610</v>
      </c>
    </row>
    <row r="504" ht="70" customHeight="1" spans="1:10">
      <c r="A504" s="168"/>
      <c r="B504" s="169"/>
      <c r="C504" s="169" t="s">
        <v>592</v>
      </c>
      <c r="D504" s="169" t="s">
        <v>1455</v>
      </c>
      <c r="E504" s="169" t="s">
        <v>1611</v>
      </c>
      <c r="F504" s="169" t="s">
        <v>604</v>
      </c>
      <c r="G504" s="169" t="s">
        <v>1611</v>
      </c>
      <c r="H504" s="169" t="s">
        <v>579</v>
      </c>
      <c r="I504" s="169" t="s">
        <v>574</v>
      </c>
      <c r="J504" s="172" t="s">
        <v>1612</v>
      </c>
    </row>
    <row r="505" ht="70" customHeight="1" spans="1:10">
      <c r="A505" s="168"/>
      <c r="B505" s="169"/>
      <c r="C505" s="169" t="s">
        <v>592</v>
      </c>
      <c r="D505" s="169" t="s">
        <v>615</v>
      </c>
      <c r="E505" s="169" t="s">
        <v>1613</v>
      </c>
      <c r="F505" s="169" t="s">
        <v>604</v>
      </c>
      <c r="G505" s="169" t="s">
        <v>1613</v>
      </c>
      <c r="H505" s="169" t="s">
        <v>579</v>
      </c>
      <c r="I505" s="169" t="s">
        <v>574</v>
      </c>
      <c r="J505" s="172" t="s">
        <v>1614</v>
      </c>
    </row>
    <row r="506" ht="70" customHeight="1" spans="1:10">
      <c r="A506" s="168"/>
      <c r="B506" s="169"/>
      <c r="C506" s="169" t="s">
        <v>592</v>
      </c>
      <c r="D506" s="169" t="s">
        <v>739</v>
      </c>
      <c r="E506" s="169" t="s">
        <v>1615</v>
      </c>
      <c r="F506" s="169" t="s">
        <v>604</v>
      </c>
      <c r="G506" s="169" t="s">
        <v>1615</v>
      </c>
      <c r="H506" s="169" t="s">
        <v>579</v>
      </c>
      <c r="I506" s="169" t="s">
        <v>574</v>
      </c>
      <c r="J506" s="172" t="s">
        <v>1616</v>
      </c>
    </row>
    <row r="507" ht="70" customHeight="1" spans="1:10">
      <c r="A507" s="168"/>
      <c r="B507" s="169"/>
      <c r="C507" s="169" t="s">
        <v>592</v>
      </c>
      <c r="D507" s="169" t="s">
        <v>593</v>
      </c>
      <c r="E507" s="169" t="s">
        <v>1617</v>
      </c>
      <c r="F507" s="169" t="s">
        <v>604</v>
      </c>
      <c r="G507" s="169" t="s">
        <v>1618</v>
      </c>
      <c r="H507" s="169" t="s">
        <v>579</v>
      </c>
      <c r="I507" s="169" t="s">
        <v>574</v>
      </c>
      <c r="J507" s="172" t="s">
        <v>1619</v>
      </c>
    </row>
    <row r="508" ht="70" customHeight="1" spans="1:10">
      <c r="A508" s="168"/>
      <c r="B508" s="169"/>
      <c r="C508" s="169" t="s">
        <v>598</v>
      </c>
      <c r="D508" s="169" t="s">
        <v>599</v>
      </c>
      <c r="E508" s="169" t="s">
        <v>1620</v>
      </c>
      <c r="F508" s="169" t="s">
        <v>604</v>
      </c>
      <c r="G508" s="169" t="s">
        <v>1621</v>
      </c>
      <c r="H508" s="169" t="s">
        <v>579</v>
      </c>
      <c r="I508" s="169" t="s">
        <v>574</v>
      </c>
      <c r="J508" s="172" t="s">
        <v>1620</v>
      </c>
    </row>
    <row r="509" ht="70" customHeight="1" spans="1:10">
      <c r="A509" s="168" t="s">
        <v>450</v>
      </c>
      <c r="B509" s="169" t="s">
        <v>1622</v>
      </c>
      <c r="C509" s="169" t="s">
        <v>568</v>
      </c>
      <c r="D509" s="169" t="s">
        <v>569</v>
      </c>
      <c r="E509" s="169" t="s">
        <v>1623</v>
      </c>
      <c r="F509" s="169" t="s">
        <v>571</v>
      </c>
      <c r="G509" s="169" t="s">
        <v>1624</v>
      </c>
      <c r="H509" s="169" t="s">
        <v>573</v>
      </c>
      <c r="I509" s="169" t="s">
        <v>574</v>
      </c>
      <c r="J509" s="172" t="s">
        <v>1625</v>
      </c>
    </row>
    <row r="510" ht="70" customHeight="1" spans="1:10">
      <c r="A510" s="168"/>
      <c r="B510" s="169"/>
      <c r="C510" s="169" t="s">
        <v>568</v>
      </c>
      <c r="D510" s="169" t="s">
        <v>576</v>
      </c>
      <c r="E510" s="169" t="s">
        <v>1626</v>
      </c>
      <c r="F510" s="169" t="s">
        <v>571</v>
      </c>
      <c r="G510" s="169" t="s">
        <v>578</v>
      </c>
      <c r="H510" s="169" t="s">
        <v>579</v>
      </c>
      <c r="I510" s="169" t="s">
        <v>574</v>
      </c>
      <c r="J510" s="172" t="s">
        <v>1627</v>
      </c>
    </row>
    <row r="511" ht="70" customHeight="1" spans="1:10">
      <c r="A511" s="168"/>
      <c r="B511" s="169"/>
      <c r="C511" s="169" t="s">
        <v>568</v>
      </c>
      <c r="D511" s="169" t="s">
        <v>581</v>
      </c>
      <c r="E511" s="169" t="s">
        <v>1628</v>
      </c>
      <c r="F511" s="169" t="s">
        <v>571</v>
      </c>
      <c r="G511" s="169" t="s">
        <v>1629</v>
      </c>
      <c r="H511" s="169" t="s">
        <v>584</v>
      </c>
      <c r="I511" s="169" t="s">
        <v>574</v>
      </c>
      <c r="J511" s="172" t="s">
        <v>1630</v>
      </c>
    </row>
    <row r="512" ht="70" customHeight="1" spans="1:10">
      <c r="A512" s="168"/>
      <c r="B512" s="169"/>
      <c r="C512" s="169" t="s">
        <v>568</v>
      </c>
      <c r="D512" s="169" t="s">
        <v>587</v>
      </c>
      <c r="E512" s="169" t="s">
        <v>588</v>
      </c>
      <c r="F512" s="169" t="s">
        <v>571</v>
      </c>
      <c r="G512" s="169" t="s">
        <v>1631</v>
      </c>
      <c r="H512" s="169" t="s">
        <v>590</v>
      </c>
      <c r="I512" s="169" t="s">
        <v>574</v>
      </c>
      <c r="J512" s="172" t="s">
        <v>1632</v>
      </c>
    </row>
    <row r="513" ht="70" customHeight="1" spans="1:10">
      <c r="A513" s="168"/>
      <c r="B513" s="169"/>
      <c r="C513" s="169" t="s">
        <v>592</v>
      </c>
      <c r="D513" s="169" t="s">
        <v>615</v>
      </c>
      <c r="E513" s="169" t="s">
        <v>1633</v>
      </c>
      <c r="F513" s="169" t="s">
        <v>571</v>
      </c>
      <c r="G513" s="169" t="s">
        <v>578</v>
      </c>
      <c r="H513" s="169" t="s">
        <v>579</v>
      </c>
      <c r="I513" s="169" t="s">
        <v>585</v>
      </c>
      <c r="J513" s="172" t="s">
        <v>1634</v>
      </c>
    </row>
    <row r="514" ht="70" customHeight="1" spans="1:10">
      <c r="A514" s="168"/>
      <c r="B514" s="169"/>
      <c r="C514" s="169" t="s">
        <v>592</v>
      </c>
      <c r="D514" s="169" t="s">
        <v>593</v>
      </c>
      <c r="E514" s="169" t="s">
        <v>1635</v>
      </c>
      <c r="F514" s="169" t="s">
        <v>571</v>
      </c>
      <c r="G514" s="169" t="s">
        <v>601</v>
      </c>
      <c r="H514" s="169" t="s">
        <v>579</v>
      </c>
      <c r="I514" s="169" t="s">
        <v>585</v>
      </c>
      <c r="J514" s="172" t="s">
        <v>1636</v>
      </c>
    </row>
    <row r="515" ht="70" customHeight="1" spans="1:10">
      <c r="A515" s="168"/>
      <c r="B515" s="169"/>
      <c r="C515" s="169" t="s">
        <v>598</v>
      </c>
      <c r="D515" s="169" t="s">
        <v>599</v>
      </c>
      <c r="E515" s="169" t="s">
        <v>1637</v>
      </c>
      <c r="F515" s="169" t="s">
        <v>571</v>
      </c>
      <c r="G515" s="169" t="s">
        <v>601</v>
      </c>
      <c r="H515" s="169" t="s">
        <v>579</v>
      </c>
      <c r="I515" s="169" t="s">
        <v>585</v>
      </c>
      <c r="J515" s="172" t="s">
        <v>1637</v>
      </c>
    </row>
    <row r="516" ht="70" customHeight="1" spans="1:10">
      <c r="A516" s="168" t="s">
        <v>482</v>
      </c>
      <c r="B516" s="169" t="s">
        <v>1638</v>
      </c>
      <c r="C516" s="169" t="s">
        <v>568</v>
      </c>
      <c r="D516" s="169" t="s">
        <v>569</v>
      </c>
      <c r="E516" s="169" t="s">
        <v>1639</v>
      </c>
      <c r="F516" s="169" t="s">
        <v>571</v>
      </c>
      <c r="G516" s="169" t="s">
        <v>1042</v>
      </c>
      <c r="H516" s="169" t="s">
        <v>621</v>
      </c>
      <c r="I516" s="169" t="s">
        <v>574</v>
      </c>
      <c r="J516" s="172" t="s">
        <v>1640</v>
      </c>
    </row>
    <row r="517" ht="70" customHeight="1" spans="1:10">
      <c r="A517" s="168"/>
      <c r="B517" s="169"/>
      <c r="C517" s="169" t="s">
        <v>568</v>
      </c>
      <c r="D517" s="169" t="s">
        <v>576</v>
      </c>
      <c r="E517" s="169" t="s">
        <v>1641</v>
      </c>
      <c r="F517" s="169" t="s">
        <v>571</v>
      </c>
      <c r="G517" s="169" t="s">
        <v>578</v>
      </c>
      <c r="H517" s="169" t="s">
        <v>579</v>
      </c>
      <c r="I517" s="169" t="s">
        <v>585</v>
      </c>
      <c r="J517" s="172" t="s">
        <v>1641</v>
      </c>
    </row>
    <row r="518" ht="70" customHeight="1" spans="1:10">
      <c r="A518" s="168"/>
      <c r="B518" s="169"/>
      <c r="C518" s="169" t="s">
        <v>568</v>
      </c>
      <c r="D518" s="169" t="s">
        <v>581</v>
      </c>
      <c r="E518" s="169" t="s">
        <v>1642</v>
      </c>
      <c r="F518" s="169" t="s">
        <v>571</v>
      </c>
      <c r="G518" s="169" t="s">
        <v>876</v>
      </c>
      <c r="H518" s="169" t="s">
        <v>596</v>
      </c>
      <c r="I518" s="169" t="s">
        <v>574</v>
      </c>
      <c r="J518" s="172" t="s">
        <v>1642</v>
      </c>
    </row>
    <row r="519" ht="70" customHeight="1" spans="1:10">
      <c r="A519" s="168"/>
      <c r="B519" s="169"/>
      <c r="C519" s="169" t="s">
        <v>568</v>
      </c>
      <c r="D519" s="169" t="s">
        <v>587</v>
      </c>
      <c r="E519" s="169" t="s">
        <v>588</v>
      </c>
      <c r="F519" s="169" t="s">
        <v>571</v>
      </c>
      <c r="G519" s="169" t="s">
        <v>1297</v>
      </c>
      <c r="H519" s="169" t="s">
        <v>590</v>
      </c>
      <c r="I519" s="169" t="s">
        <v>574</v>
      </c>
      <c r="J519" s="172" t="s">
        <v>1643</v>
      </c>
    </row>
    <row r="520" ht="70" customHeight="1" spans="1:10">
      <c r="A520" s="168"/>
      <c r="B520" s="169"/>
      <c r="C520" s="169" t="s">
        <v>592</v>
      </c>
      <c r="D520" s="169" t="s">
        <v>615</v>
      </c>
      <c r="E520" s="169" t="s">
        <v>997</v>
      </c>
      <c r="F520" s="169" t="s">
        <v>571</v>
      </c>
      <c r="G520" s="169" t="s">
        <v>1644</v>
      </c>
      <c r="H520" s="169" t="s">
        <v>596</v>
      </c>
      <c r="I520" s="169" t="s">
        <v>574</v>
      </c>
      <c r="J520" s="172" t="s">
        <v>1644</v>
      </c>
    </row>
    <row r="521" ht="70" customHeight="1" spans="1:10">
      <c r="A521" s="168"/>
      <c r="B521" s="169"/>
      <c r="C521" s="169" t="s">
        <v>598</v>
      </c>
      <c r="D521" s="169" t="s">
        <v>599</v>
      </c>
      <c r="E521" s="169" t="s">
        <v>1645</v>
      </c>
      <c r="F521" s="169" t="s">
        <v>604</v>
      </c>
      <c r="G521" s="169" t="s">
        <v>680</v>
      </c>
      <c r="H521" s="169" t="s">
        <v>579</v>
      </c>
      <c r="I521" s="169" t="s">
        <v>585</v>
      </c>
      <c r="J521" s="172" t="s">
        <v>1645</v>
      </c>
    </row>
    <row r="522" ht="70" customHeight="1" spans="1:10">
      <c r="A522" s="168" t="s">
        <v>464</v>
      </c>
      <c r="B522" s="169" t="s">
        <v>1646</v>
      </c>
      <c r="C522" s="169" t="s">
        <v>568</v>
      </c>
      <c r="D522" s="169" t="s">
        <v>569</v>
      </c>
      <c r="E522" s="169" t="s">
        <v>1647</v>
      </c>
      <c r="F522" s="169" t="s">
        <v>604</v>
      </c>
      <c r="G522" s="169" t="s">
        <v>85</v>
      </c>
      <c r="H522" s="169" t="s">
        <v>666</v>
      </c>
      <c r="I522" s="169" t="s">
        <v>574</v>
      </c>
      <c r="J522" s="172" t="s">
        <v>1647</v>
      </c>
    </row>
    <row r="523" ht="70" customHeight="1" spans="1:10">
      <c r="A523" s="168"/>
      <c r="B523" s="169"/>
      <c r="C523" s="169" t="s">
        <v>568</v>
      </c>
      <c r="D523" s="169" t="s">
        <v>569</v>
      </c>
      <c r="E523" s="169" t="s">
        <v>1648</v>
      </c>
      <c r="F523" s="169" t="s">
        <v>604</v>
      </c>
      <c r="G523" s="169" t="s">
        <v>84</v>
      </c>
      <c r="H523" s="169" t="s">
        <v>666</v>
      </c>
      <c r="I523" s="169" t="s">
        <v>574</v>
      </c>
      <c r="J523" s="172" t="s">
        <v>1648</v>
      </c>
    </row>
    <row r="524" ht="70" customHeight="1" spans="1:10">
      <c r="A524" s="168"/>
      <c r="B524" s="169"/>
      <c r="C524" s="169" t="s">
        <v>568</v>
      </c>
      <c r="D524" s="169" t="s">
        <v>569</v>
      </c>
      <c r="E524" s="169" t="s">
        <v>1649</v>
      </c>
      <c r="F524" s="169" t="s">
        <v>604</v>
      </c>
      <c r="G524" s="169" t="s">
        <v>84</v>
      </c>
      <c r="H524" s="169" t="s">
        <v>666</v>
      </c>
      <c r="I524" s="169" t="s">
        <v>574</v>
      </c>
      <c r="J524" s="172" t="s">
        <v>1649</v>
      </c>
    </row>
    <row r="525" ht="70" customHeight="1" spans="1:10">
      <c r="A525" s="168"/>
      <c r="B525" s="169"/>
      <c r="C525" s="169" t="s">
        <v>568</v>
      </c>
      <c r="D525" s="169" t="s">
        <v>576</v>
      </c>
      <c r="E525" s="169" t="s">
        <v>1650</v>
      </c>
      <c r="F525" s="169" t="s">
        <v>571</v>
      </c>
      <c r="G525" s="169" t="s">
        <v>578</v>
      </c>
      <c r="H525" s="169" t="s">
        <v>579</v>
      </c>
      <c r="I525" s="169" t="s">
        <v>585</v>
      </c>
      <c r="J525" s="172" t="s">
        <v>1650</v>
      </c>
    </row>
    <row r="526" ht="70" customHeight="1" spans="1:10">
      <c r="A526" s="168"/>
      <c r="B526" s="169"/>
      <c r="C526" s="169" t="s">
        <v>568</v>
      </c>
      <c r="D526" s="169" t="s">
        <v>576</v>
      </c>
      <c r="E526" s="169" t="s">
        <v>1651</v>
      </c>
      <c r="F526" s="169" t="s">
        <v>571</v>
      </c>
      <c r="G526" s="169" t="s">
        <v>578</v>
      </c>
      <c r="H526" s="169" t="s">
        <v>579</v>
      </c>
      <c r="I526" s="169" t="s">
        <v>585</v>
      </c>
      <c r="J526" s="172" t="s">
        <v>1651</v>
      </c>
    </row>
    <row r="527" ht="70" customHeight="1" spans="1:10">
      <c r="A527" s="168"/>
      <c r="B527" s="169"/>
      <c r="C527" s="169" t="s">
        <v>568</v>
      </c>
      <c r="D527" s="169" t="s">
        <v>576</v>
      </c>
      <c r="E527" s="169" t="s">
        <v>1652</v>
      </c>
      <c r="F527" s="169" t="s">
        <v>571</v>
      </c>
      <c r="G527" s="169" t="s">
        <v>578</v>
      </c>
      <c r="H527" s="169" t="s">
        <v>579</v>
      </c>
      <c r="I527" s="169" t="s">
        <v>585</v>
      </c>
      <c r="J527" s="172" t="s">
        <v>1652</v>
      </c>
    </row>
    <row r="528" ht="70" customHeight="1" spans="1:10">
      <c r="A528" s="168"/>
      <c r="B528" s="169"/>
      <c r="C528" s="169" t="s">
        <v>568</v>
      </c>
      <c r="D528" s="169" t="s">
        <v>576</v>
      </c>
      <c r="E528" s="169" t="s">
        <v>1653</v>
      </c>
      <c r="F528" s="169" t="s">
        <v>571</v>
      </c>
      <c r="G528" s="169" t="s">
        <v>578</v>
      </c>
      <c r="H528" s="169" t="s">
        <v>579</v>
      </c>
      <c r="I528" s="169" t="s">
        <v>585</v>
      </c>
      <c r="J528" s="172" t="s">
        <v>1653</v>
      </c>
    </row>
    <row r="529" ht="70" customHeight="1" spans="1:10">
      <c r="A529" s="168"/>
      <c r="B529" s="169"/>
      <c r="C529" s="169" t="s">
        <v>568</v>
      </c>
      <c r="D529" s="169" t="s">
        <v>576</v>
      </c>
      <c r="E529" s="169" t="s">
        <v>1654</v>
      </c>
      <c r="F529" s="169" t="s">
        <v>571</v>
      </c>
      <c r="G529" s="169" t="s">
        <v>578</v>
      </c>
      <c r="H529" s="169" t="s">
        <v>579</v>
      </c>
      <c r="I529" s="169" t="s">
        <v>585</v>
      </c>
      <c r="J529" s="172" t="s">
        <v>1654</v>
      </c>
    </row>
    <row r="530" ht="70" customHeight="1" spans="1:10">
      <c r="A530" s="168"/>
      <c r="B530" s="169"/>
      <c r="C530" s="169" t="s">
        <v>568</v>
      </c>
      <c r="D530" s="169" t="s">
        <v>576</v>
      </c>
      <c r="E530" s="169" t="s">
        <v>1655</v>
      </c>
      <c r="F530" s="169" t="s">
        <v>571</v>
      </c>
      <c r="G530" s="169" t="s">
        <v>578</v>
      </c>
      <c r="H530" s="169" t="s">
        <v>579</v>
      </c>
      <c r="I530" s="169" t="s">
        <v>585</v>
      </c>
      <c r="J530" s="172" t="s">
        <v>1655</v>
      </c>
    </row>
    <row r="531" ht="70" customHeight="1" spans="1:10">
      <c r="A531" s="168"/>
      <c r="B531" s="169"/>
      <c r="C531" s="169" t="s">
        <v>568</v>
      </c>
      <c r="D531" s="169" t="s">
        <v>576</v>
      </c>
      <c r="E531" s="169" t="s">
        <v>1656</v>
      </c>
      <c r="F531" s="169" t="s">
        <v>571</v>
      </c>
      <c r="G531" s="169" t="s">
        <v>578</v>
      </c>
      <c r="H531" s="169" t="s">
        <v>579</v>
      </c>
      <c r="I531" s="169" t="s">
        <v>585</v>
      </c>
      <c r="J531" s="172" t="s">
        <v>1656</v>
      </c>
    </row>
    <row r="532" ht="70" customHeight="1" spans="1:10">
      <c r="A532" s="168"/>
      <c r="B532" s="169"/>
      <c r="C532" s="169" t="s">
        <v>568</v>
      </c>
      <c r="D532" s="169" t="s">
        <v>581</v>
      </c>
      <c r="E532" s="169" t="s">
        <v>1657</v>
      </c>
      <c r="F532" s="169" t="s">
        <v>571</v>
      </c>
      <c r="G532" s="169" t="s">
        <v>1658</v>
      </c>
      <c r="H532" s="169" t="s">
        <v>584</v>
      </c>
      <c r="I532" s="169" t="s">
        <v>585</v>
      </c>
      <c r="J532" s="172" t="s">
        <v>1647</v>
      </c>
    </row>
    <row r="533" ht="70" customHeight="1" spans="1:10">
      <c r="A533" s="168"/>
      <c r="B533" s="169"/>
      <c r="C533" s="169" t="s">
        <v>568</v>
      </c>
      <c r="D533" s="169" t="s">
        <v>581</v>
      </c>
      <c r="E533" s="169" t="s">
        <v>1659</v>
      </c>
      <c r="F533" s="169" t="s">
        <v>571</v>
      </c>
      <c r="G533" s="169" t="s">
        <v>1660</v>
      </c>
      <c r="H533" s="169" t="s">
        <v>584</v>
      </c>
      <c r="I533" s="169" t="s">
        <v>585</v>
      </c>
      <c r="J533" s="172" t="s">
        <v>1661</v>
      </c>
    </row>
    <row r="534" ht="70" customHeight="1" spans="1:10">
      <c r="A534" s="168"/>
      <c r="B534" s="169"/>
      <c r="C534" s="169" t="s">
        <v>568</v>
      </c>
      <c r="D534" s="169" t="s">
        <v>587</v>
      </c>
      <c r="E534" s="169" t="s">
        <v>588</v>
      </c>
      <c r="F534" s="169" t="s">
        <v>571</v>
      </c>
      <c r="G534" s="169" t="s">
        <v>1662</v>
      </c>
      <c r="H534" s="169" t="s">
        <v>590</v>
      </c>
      <c r="I534" s="169" t="s">
        <v>574</v>
      </c>
      <c r="J534" s="172" t="s">
        <v>1663</v>
      </c>
    </row>
    <row r="535" ht="70" customHeight="1" spans="1:10">
      <c r="A535" s="168"/>
      <c r="B535" s="169"/>
      <c r="C535" s="169" t="s">
        <v>592</v>
      </c>
      <c r="D535" s="169" t="s">
        <v>615</v>
      </c>
      <c r="E535" s="169" t="s">
        <v>1664</v>
      </c>
      <c r="F535" s="169" t="s">
        <v>571</v>
      </c>
      <c r="G535" s="169" t="s">
        <v>1665</v>
      </c>
      <c r="H535" s="169" t="s">
        <v>596</v>
      </c>
      <c r="I535" s="169" t="s">
        <v>585</v>
      </c>
      <c r="J535" s="172" t="s">
        <v>1666</v>
      </c>
    </row>
    <row r="536" ht="70" customHeight="1" spans="1:10">
      <c r="A536" s="168"/>
      <c r="B536" s="169"/>
      <c r="C536" s="169" t="s">
        <v>598</v>
      </c>
      <c r="D536" s="169" t="s">
        <v>599</v>
      </c>
      <c r="E536" s="169" t="s">
        <v>1667</v>
      </c>
      <c r="F536" s="169" t="s">
        <v>604</v>
      </c>
      <c r="G536" s="169" t="s">
        <v>601</v>
      </c>
      <c r="H536" s="169" t="s">
        <v>579</v>
      </c>
      <c r="I536" s="169" t="s">
        <v>585</v>
      </c>
      <c r="J536" s="172" t="s">
        <v>1668</v>
      </c>
    </row>
  </sheetData>
  <mergeCells count="130">
    <mergeCell ref="A3:J3"/>
    <mergeCell ref="A4:H4"/>
    <mergeCell ref="A8:A13"/>
    <mergeCell ref="A14:A19"/>
    <mergeCell ref="A20:A25"/>
    <mergeCell ref="A26:A31"/>
    <mergeCell ref="A32:A39"/>
    <mergeCell ref="A40:A47"/>
    <mergeCell ref="A48:A54"/>
    <mergeCell ref="A55:A61"/>
    <mergeCell ref="A62:A70"/>
    <mergeCell ref="A71:A79"/>
    <mergeCell ref="A80:A94"/>
    <mergeCell ref="A95:A104"/>
    <mergeCell ref="A105:A114"/>
    <mergeCell ref="A115:A120"/>
    <mergeCell ref="A121:A131"/>
    <mergeCell ref="A132:A139"/>
    <mergeCell ref="A140:A150"/>
    <mergeCell ref="A151:A157"/>
    <mergeCell ref="A158:A163"/>
    <mergeCell ref="A164:A169"/>
    <mergeCell ref="A170:A175"/>
    <mergeCell ref="A176:A181"/>
    <mergeCell ref="A182:A189"/>
    <mergeCell ref="A190:A201"/>
    <mergeCell ref="A202:A208"/>
    <mergeCell ref="A209:A214"/>
    <mergeCell ref="A215:A225"/>
    <mergeCell ref="A226:A236"/>
    <mergeCell ref="A237:A245"/>
    <mergeCell ref="A246:A256"/>
    <mergeCell ref="A257:A262"/>
    <mergeCell ref="A263:A268"/>
    <mergeCell ref="A269:A278"/>
    <mergeCell ref="A279:A285"/>
    <mergeCell ref="A286:A296"/>
    <mergeCell ref="A297:A304"/>
    <mergeCell ref="A305:A310"/>
    <mergeCell ref="A311:A317"/>
    <mergeCell ref="A318:A325"/>
    <mergeCell ref="A326:A331"/>
    <mergeCell ref="A332:A342"/>
    <mergeCell ref="A343:A348"/>
    <mergeCell ref="A349:A355"/>
    <mergeCell ref="A356:A362"/>
    <mergeCell ref="A363:A369"/>
    <mergeCell ref="A370:A383"/>
    <mergeCell ref="A384:A390"/>
    <mergeCell ref="A391:A396"/>
    <mergeCell ref="A397:A405"/>
    <mergeCell ref="A406:A410"/>
    <mergeCell ref="A411:A427"/>
    <mergeCell ref="A428:A433"/>
    <mergeCell ref="A434:A439"/>
    <mergeCell ref="A440:A449"/>
    <mergeCell ref="A450:A458"/>
    <mergeCell ref="A459:A466"/>
    <mergeCell ref="A467:A473"/>
    <mergeCell ref="A474:A481"/>
    <mergeCell ref="A482:A488"/>
    <mergeCell ref="A489:A495"/>
    <mergeCell ref="A496:A508"/>
    <mergeCell ref="A509:A515"/>
    <mergeCell ref="A516:A521"/>
    <mergeCell ref="A522:A536"/>
    <mergeCell ref="B8:B13"/>
    <mergeCell ref="B14:B19"/>
    <mergeCell ref="B20:B25"/>
    <mergeCell ref="B26:B31"/>
    <mergeCell ref="B32:B39"/>
    <mergeCell ref="B40:B47"/>
    <mergeCell ref="B48:B54"/>
    <mergeCell ref="B55:B61"/>
    <mergeCell ref="B62:B70"/>
    <mergeCell ref="B71:B79"/>
    <mergeCell ref="B80:B94"/>
    <mergeCell ref="B95:B104"/>
    <mergeCell ref="B105:B114"/>
    <mergeCell ref="B115:B120"/>
    <mergeCell ref="B121:B131"/>
    <mergeCell ref="B132:B139"/>
    <mergeCell ref="B140:B150"/>
    <mergeCell ref="B151:B157"/>
    <mergeCell ref="B158:B163"/>
    <mergeCell ref="B164:B169"/>
    <mergeCell ref="B170:B175"/>
    <mergeCell ref="B176:B181"/>
    <mergeCell ref="B182:B189"/>
    <mergeCell ref="B190:B201"/>
    <mergeCell ref="B202:B208"/>
    <mergeCell ref="B209:B214"/>
    <mergeCell ref="B215:B225"/>
    <mergeCell ref="B226:B236"/>
    <mergeCell ref="B237:B245"/>
    <mergeCell ref="B246:B256"/>
    <mergeCell ref="B257:B262"/>
    <mergeCell ref="B263:B268"/>
    <mergeCell ref="B269:B278"/>
    <mergeCell ref="B279:B285"/>
    <mergeCell ref="B286:B296"/>
    <mergeCell ref="B297:B304"/>
    <mergeCell ref="B305:B310"/>
    <mergeCell ref="B311:B317"/>
    <mergeCell ref="B318:B325"/>
    <mergeCell ref="B326:B331"/>
    <mergeCell ref="B332:B342"/>
    <mergeCell ref="B343:B348"/>
    <mergeCell ref="B349:B355"/>
    <mergeCell ref="B356:B362"/>
    <mergeCell ref="B363:B369"/>
    <mergeCell ref="B370:B383"/>
    <mergeCell ref="B384:B390"/>
    <mergeCell ref="B391:B396"/>
    <mergeCell ref="B397:B405"/>
    <mergeCell ref="B406:B410"/>
    <mergeCell ref="B411:B427"/>
    <mergeCell ref="B428:B433"/>
    <mergeCell ref="B434:B439"/>
    <mergeCell ref="B440:B449"/>
    <mergeCell ref="B450:B458"/>
    <mergeCell ref="B459:B466"/>
    <mergeCell ref="B467:B473"/>
    <mergeCell ref="B474:B481"/>
    <mergeCell ref="B482:B488"/>
    <mergeCell ref="B489:B495"/>
    <mergeCell ref="B496:B508"/>
    <mergeCell ref="B509:B515"/>
    <mergeCell ref="B516:B521"/>
    <mergeCell ref="B522:B536"/>
  </mergeCells>
  <printOptions horizontalCentered="1"/>
  <pageMargins left="0.96" right="0.96" top="0.72" bottom="0.72" header="0" footer="0"/>
  <pageSetup paperSize="9" scale="69" orientation="landscape"/>
  <headerFooter/>
  <ignoredErrors>
    <ignoredError sqref="G9:G35 G37:G50 G52:G65 G67:G128 G130:G139 G141:G153 G155:G281 G283:G344 G346:G355 G357:G365 G367:G446 G448:G496 G501:G502 G504:G511 G513:G536 H18"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李磊</cp:lastModifiedBy>
  <dcterms:created xsi:type="dcterms:W3CDTF">2025-02-06T07:09:00Z</dcterms:created>
  <dcterms:modified xsi:type="dcterms:W3CDTF">2025-04-02T08:00:00Z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2052-12.1.0.16250</vt:lpwstr>
  </property>
</Properties>
</file>