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894" firstSheet="6"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'部门项目支出绩效目标表05-2'!$A$5:$J$215</definedName>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<sst xmlns="http://schemas.openxmlformats.org/spreadsheetml/2006/main" count="3028" uniqueCount="890">
  <si>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</si>
  <si>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</si>
  <si>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</si>
  <si>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</si>
  <si>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</si>
  <si>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</si>
  <si>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</si>
  <si>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</si>
  <si>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</si>
  <si>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</si>
  <si>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</si>
  <si>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</si>
  <si>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</si>
  <si>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</si>
  <si>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</si>
  <si>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</si>
  <si>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</si>
  <si>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</si>
  <si>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</si>
  <si>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</si>
  <si>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</si>
  <si>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</si>
  <si>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</si>
  <si>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</si>
  <si>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</si>
  <si>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</si>
  <si>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</si>
  <si>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</si>
  <si>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</si>
  <si>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</si>
  <si>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</si>
  <si>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</si>
  <si>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</si>
  <si>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</si>
  <si>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</si>
  <si>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</si>
  <si>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</si>
  <si>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</si>
  <si>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</si>
  <si>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</si>
  <si>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</si>
  <si>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</si>
  <si>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</si>
  <si>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</si>
  <si>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</si>
  <si>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</si>
  <si>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</si>
  <si>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</si>
  <si>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</si>
  <si>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</si>
  <si>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</si>
  <si>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</si>
  <si>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</si>
  <si>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</si>
  <si>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</si>
  <si>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</si>
  <si>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</si>
  <si>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</si>
  <si>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</si>
  <si>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</si>
  <si>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</si>
  <si>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</si>
  <si>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</si>
  <si>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</si>
  <si>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</si>
  <si>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</si>
  <si>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</si>
  <si>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</si>
  <si>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</si>
  <si>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188001</t>
  </si>
  <si>
    <t>中国共产党昆明市西山区委员会组织部</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</si>
  <si>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</si>
  <si>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</si>
  <si>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</si>
  <si>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</si>
  <si>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</si>
  <si>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</si>
  <si>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</si>
  <si>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</si>
  <si>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</si>
  <si>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</si>
  <si>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</si>
  <si>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</si>
  <si>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</si>
  <si>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</si>
  <si>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</si>
  <si>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</si>
  <si>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</si>
  <si>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</si>
  <si>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</si>
  <si>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</si>
  <si>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</si>
  <si>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</si>
  <si>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</si>
  <si>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</si>
  <si>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</si>
  <si>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</si>
  <si>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</si>
  <si>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</si>
  <si>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20132</t>
  </si>
  <si>
    <t>组织事务</t>
  </si>
  <si>
    <t>2013201</t>
  </si>
  <si>
    <t>行政运行</t>
  </si>
  <si>
    <t>2013202</t>
  </si>
  <si>
    <t>一般行政管理事务</t>
  </si>
  <si>
    <t>2013204</t>
  </si>
  <si>
    <t>公务员事务</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</si>
  <si>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</si>
  <si>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</si>
  <si>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</si>
  <si>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</si>
  <si>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</si>
  <si>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</si>
  <si>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</si>
  <si>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</si>
  <si>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</si>
  <si>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</si>
  <si>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</si>
  <si>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</si>
  <si>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</si>
  <si>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</si>
  <si>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</si>
  <si>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</si>
  <si>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</si>
  <si>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</si>
  <si>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</si>
  <si>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</si>
  <si>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</si>
  <si>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</si>
  <si>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</si>
  <si>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</si>
  <si>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</si>
  <si>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</si>
  <si>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</si>
  <si>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</si>
  <si>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</si>
  <si>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</si>
  <si>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</si>
  <si>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</si>
  <si>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</si>
  <si>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</si>
  <si>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</si>
  <si>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</si>
  <si>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</si>
  <si>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</si>
  <si>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</si>
  <si>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</si>
  <si>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</si>
  <si>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</si>
  <si>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</si>
  <si>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</si>
  <si>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</si>
  <si>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</si>
  <si>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</si>
  <si>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</si>
  <si>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</si>
  <si>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</si>
  <si>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</si>
  <si>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</si>
  <si>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</si>
  <si>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</si>
  <si>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</si>
  <si>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</si>
  <si>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</si>
  <si>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</si>
  <si>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</si>
  <si>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</si>
  <si>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</si>
  <si>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</si>
  <si>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</si>
  <si>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</si>
  <si>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</si>
  <si>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</si>
  <si>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</si>
  <si>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</si>
  <si>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</si>
  <si>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</si>
  <si>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</si>
  <si>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</si>
  <si>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</si>
  <si>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</si>
  <si>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</si>
  <si>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</si>
  <si>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</si>
  <si>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</si>
  <si>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</si>
  <si>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</si>
  <si>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</si>
  <si>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</si>
  <si>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</si>
  <si>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</si>
  <si>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</si>
  <si>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</si>
  <si>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</si>
  <si>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</si>
  <si>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</si>
  <si>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</si>
  <si>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</si>
  <si>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530112210000000002579</t>
  </si>
  <si>
    <t>30113</t>
  </si>
  <si>
    <t>530112241100002200963</t>
  </si>
  <si>
    <t>编外聘用人员支出</t>
  </si>
  <si>
    <t>30199</t>
  </si>
  <si>
    <t>其他工资福利支出</t>
  </si>
  <si>
    <t>530112231100001444678</t>
  </si>
  <si>
    <t>行政人员绩效奖励</t>
  </si>
  <si>
    <t>30103</t>
  </si>
  <si>
    <t>奖金</t>
  </si>
  <si>
    <t>530112210000000002578</t>
  </si>
  <si>
    <t>社会保障缴费</t>
  </si>
  <si>
    <t>30108</t>
  </si>
  <si>
    <t>机关事业单位基本养老保险缴费</t>
  </si>
  <si>
    <t>30110</t>
  </si>
  <si>
    <t>职工基本医疗保险缴费</t>
  </si>
  <si>
    <t>30111</t>
  </si>
  <si>
    <t>公务员医疗补助缴费</t>
  </si>
  <si>
    <t>30112</t>
  </si>
  <si>
    <t>其他社会保障缴费</t>
  </si>
  <si>
    <t>530112210000000002585</t>
  </si>
  <si>
    <t>一般公用经费支出</t>
  </si>
  <si>
    <t>30201</t>
  </si>
  <si>
    <t>办公费</t>
  </si>
  <si>
    <t>30202</t>
  </si>
  <si>
    <t>印刷费</t>
  </si>
  <si>
    <t>30205</t>
  </si>
  <si>
    <t>水费</t>
  </si>
  <si>
    <t>30207</t>
  </si>
  <si>
    <t>邮电费</t>
  </si>
  <si>
    <t>30211</t>
  </si>
  <si>
    <t>差旅费</t>
  </si>
  <si>
    <t>30229</t>
  </si>
  <si>
    <t>福利费</t>
  </si>
  <si>
    <t>30239</t>
  </si>
  <si>
    <t>其他交通费用</t>
  </si>
  <si>
    <t>30215</t>
  </si>
  <si>
    <t>会议费</t>
  </si>
  <si>
    <t>30216</t>
  </si>
  <si>
    <t>培训费</t>
  </si>
  <si>
    <t>30213</t>
  </si>
  <si>
    <t>维修（护）费</t>
  </si>
  <si>
    <t>530112231100001239457</t>
  </si>
  <si>
    <t>离退休人员支出</t>
  </si>
  <si>
    <t>30305</t>
  </si>
  <si>
    <t>生活补助</t>
  </si>
  <si>
    <t>530112231100001444679</t>
  </si>
  <si>
    <t>事业人员绩效奖励</t>
  </si>
  <si>
    <t>30107</t>
  </si>
  <si>
    <t>绩效工资</t>
  </si>
  <si>
    <t>530112210000000002583</t>
  </si>
  <si>
    <t>工会经费</t>
  </si>
  <si>
    <t>30228</t>
  </si>
  <si>
    <t>530112210000000002584</t>
  </si>
  <si>
    <t>其他公用经费支出</t>
  </si>
  <si>
    <t>530112210000000002581</t>
  </si>
  <si>
    <t>公车购置及运维费</t>
  </si>
  <si>
    <t>30231</t>
  </si>
  <si>
    <t>公务用车运行维护费</t>
  </si>
  <si>
    <t>530112210000000002582</t>
  </si>
  <si>
    <t>公务交通补贴</t>
  </si>
  <si>
    <t>530112210000000002576</t>
  </si>
  <si>
    <t>行政人员工资支出</t>
  </si>
  <si>
    <t>30101</t>
  </si>
  <si>
    <t>基本工资</t>
  </si>
  <si>
    <t>30102</t>
  </si>
  <si>
    <t>津贴补贴</t>
  </si>
  <si>
    <t>530112231100001444681</t>
  </si>
  <si>
    <t>离退休人员福利费</t>
  </si>
  <si>
    <t>530112251100003718868</t>
  </si>
  <si>
    <t>残疾人保障金</t>
  </si>
  <si>
    <t>30299</t>
  </si>
  <si>
    <t>其他商品和服务支出</t>
  </si>
  <si>
    <t>530112210000000002577</t>
  </si>
  <si>
    <t>事业人员工资支出</t>
  </si>
  <si>
    <t>预算05-1表</t>
  </si>
  <si>
    <t>项目分类</t>
  </si>
  <si>
    <t>项目单位</t>
  </si>
  <si>
    <t>经济科目编码</t>
  </si>
  <si>
    <t>经济科目名称</t>
  </si>
  <si>
    <t>本年拨款</t>
  </si>
  <si>
    <t>其中：本次下达</t>
  </si>
  <si>
    <t>专项业务类</t>
  </si>
  <si>
    <t>530112200000000000033</t>
  </si>
  <si>
    <t>老干部专项经费</t>
  </si>
  <si>
    <t>30227</t>
  </si>
  <si>
    <t>委托业务费</t>
  </si>
  <si>
    <t>30226</t>
  </si>
  <si>
    <t>劳务费</t>
  </si>
  <si>
    <t>530112200000000000144</t>
  </si>
  <si>
    <t>西山区老年大学专项经费</t>
  </si>
  <si>
    <t>530112200000000000176</t>
  </si>
  <si>
    <t>干部专项经费</t>
  </si>
  <si>
    <t>30214</t>
  </si>
  <si>
    <t>租赁费</t>
  </si>
  <si>
    <t>530112200000000000380</t>
  </si>
  <si>
    <t>老干部活动中心专项经费</t>
  </si>
  <si>
    <t>530112200000000000398</t>
  </si>
  <si>
    <t>人才工作专项经费</t>
  </si>
  <si>
    <t>30309</t>
  </si>
  <si>
    <t>奖励金</t>
  </si>
  <si>
    <t>530112200000000000627</t>
  </si>
  <si>
    <t>党员教育培训专项经费</t>
  </si>
  <si>
    <t>530112200000000000962</t>
  </si>
  <si>
    <t>信息专项经费</t>
  </si>
  <si>
    <t>530112200000000001214</t>
  </si>
  <si>
    <t>基层党建专项经费</t>
  </si>
  <si>
    <t>530112210000000004719</t>
  </si>
  <si>
    <t>度假区职能划转智慧党建经费</t>
  </si>
  <si>
    <t>530112221100000223546</t>
  </si>
  <si>
    <t>西山区老干部诗词书画协会工作经费</t>
  </si>
  <si>
    <t>530112221100000249045</t>
  </si>
  <si>
    <t>领导、干部教育培训专项经费</t>
  </si>
  <si>
    <t>530112231100001337854</t>
  </si>
  <si>
    <t>机关党建工作经费</t>
  </si>
  <si>
    <t>530112231100001355770</t>
  </si>
  <si>
    <t>档案数字化专项经费</t>
  </si>
  <si>
    <t>530112231100001897938</t>
  </si>
  <si>
    <t>公务员招录、公开选调、教育管理、队伍建设专项经费</t>
  </si>
  <si>
    <t>530112241100003202316</t>
  </si>
  <si>
    <t>改造部机关会议室、办公室经费</t>
  </si>
  <si>
    <t>31006</t>
  </si>
  <si>
    <t>大型修缮</t>
  </si>
  <si>
    <t>530112251100003702641</t>
  </si>
  <si>
    <t>涉密网络防火墙及交换机国产化替代经费</t>
  </si>
  <si>
    <t>31007</t>
  </si>
  <si>
    <t>信息网络及软件购置更新</t>
  </si>
  <si>
    <t>530112251100003705720</t>
  </si>
  <si>
    <t>干部监督管理专项经费</t>
  </si>
  <si>
    <t>530112251100003721367</t>
  </si>
  <si>
    <t>西山区“担当作为促发展”先进个人奖金经费</t>
  </si>
  <si>
    <t>530112251100003782631</t>
  </si>
  <si>
    <t>委托代理记账经费</t>
  </si>
  <si>
    <t>预算05-2表</t>
  </si>
  <si>
    <t>项目年度绩效目标</t>
  </si>
  <si>
    <t>一级指标</t>
  </si>
  <si>
    <t>二级指标</t>
  </si>
  <si>
    <t>三级指标</t>
  </si>
  <si>
    <t>指标性质</t>
  </si>
  <si>
    <t>指标值</t>
  </si>
  <si>
    <t>度量单位</t>
  </si>
  <si>
    <t>指标属性</t>
  </si>
  <si>
    <t>指标内容</t>
  </si>
  <si>
    <t>1.新招录公务员外出考察，预计招录80人，扩大完成公务员队伍工作力量。2.2025年新录用公务员初任培训1次，不断优化全区公务员干部队伍。</t>
  </si>
  <si>
    <t>产出指标</t>
  </si>
  <si>
    <t>数量指标</t>
  </si>
  <si>
    <t>招录人数</t>
  </si>
  <si>
    <t>&gt;=</t>
  </si>
  <si>
    <t>80</t>
  </si>
  <si>
    <t>个</t>
  </si>
  <si>
    <t>定量指标</t>
  </si>
  <si>
    <t>招录80人</t>
  </si>
  <si>
    <t>培训次数</t>
  </si>
  <si>
    <t>1.00</t>
  </si>
  <si>
    <t>次</t>
  </si>
  <si>
    <t>年内预计开展一次</t>
  </si>
  <si>
    <t>质量指标</t>
  </si>
  <si>
    <t>新招录公务员招录公平公正性</t>
  </si>
  <si>
    <t>=</t>
  </si>
  <si>
    <t>100</t>
  </si>
  <si>
    <t>%</t>
  </si>
  <si>
    <t>保证新招录公务员招录公平公正</t>
  </si>
  <si>
    <t>新录用公务员初任培训班合格率</t>
  </si>
  <si>
    <t>100%完成新录用公务员初任培训班开展</t>
  </si>
  <si>
    <t>时效指标</t>
  </si>
  <si>
    <t>新公务员招录考察时间</t>
  </si>
  <si>
    <t>2025年3月至6月</t>
  </si>
  <si>
    <t>年月</t>
  </si>
  <si>
    <t>计划于2025年3月至6月赴全国各地开展考察工作</t>
  </si>
  <si>
    <t>公务员培训时间</t>
  </si>
  <si>
    <t>2025年11月</t>
  </si>
  <si>
    <t>2025年11月举办新录用公务员初任培训班</t>
  </si>
  <si>
    <t>成本指标</t>
  </si>
  <si>
    <t>经济成本指标</t>
  </si>
  <si>
    <t>&lt;=</t>
  </si>
  <si>
    <t>35</t>
  </si>
  <si>
    <t>万元</t>
  </si>
  <si>
    <t>招录80人，考察每人约2470元，约197575元。年内预计开展一次，约134425元，公务员初任培训横幅、源头培养纪实手册、嘉奖和三等功证书、三等功奖章约18000元</t>
  </si>
  <si>
    <t>效益指标</t>
  </si>
  <si>
    <t>社会效益</t>
  </si>
  <si>
    <t>充实一线工作力量，不断优化全区公务员干部队伍</t>
  </si>
  <si>
    <t>不断优化</t>
  </si>
  <si>
    <t>提升</t>
  </si>
  <si>
    <t>定性指标</t>
  </si>
  <si>
    <t>满意度指标</t>
  </si>
  <si>
    <t>服务对象满意度</t>
  </si>
  <si>
    <t>全区用人单位工作满意度</t>
  </si>
  <si>
    <t>90</t>
  </si>
  <si>
    <t>全区用人单位工作满意度90%</t>
  </si>
  <si>
    <t xml:space="preserve">完成昆明市市管领导班子和领导干部年度考核5套述职、述法报告，完成完成2025年区人代会、区政协会选举工作，配合市委组织部完成市管领导干部选拔任用及考核相关工作。坚持把政治标准放在首位，旗帜鲜明把政治素质考核贯穿考核工作始终，确保领导班子和领导干部在政治立场、政治方向、政治原则、政治道路上同以习近平同志为核心的党中央保持高度一致。 </t>
  </si>
  <si>
    <t>打印机租赁费</t>
  </si>
  <si>
    <t>台/套</t>
  </si>
  <si>
    <t>打印机租赁1台</t>
  </si>
  <si>
    <t>区人代会、区政协会选举工作</t>
  </si>
  <si>
    <t>区人代会、区政协会选举工作2次</t>
  </si>
  <si>
    <t>昆明市市管领导班子和领导干部年度考核工作</t>
  </si>
  <si>
    <t>区四班子及其他市管干部（法院、检察院及其他市管领导干部）5套述职</t>
  </si>
  <si>
    <t>打印机质量合格率</t>
  </si>
  <si>
    <t>打印机100%质量合格</t>
  </si>
  <si>
    <t>选举考核公平公正率</t>
  </si>
  <si>
    <t>选举考核公平公正率100%达标</t>
  </si>
  <si>
    <t>评选完成时间</t>
  </si>
  <si>
    <t>2025年12月31日前</t>
  </si>
  <si>
    <t>天</t>
  </si>
  <si>
    <t>此项工作在2025年12月31日前全部完成</t>
  </si>
  <si>
    <t>打印机租赁期</t>
  </si>
  <si>
    <t>年</t>
  </si>
  <si>
    <t>打印机租赁期1年</t>
  </si>
  <si>
    <t>1.昆明市市管领导班子和领导干部年度考核工作7万元（区四班子及其他市管干部（法院、检察院及其他市管领导干部）5套述职、述法报告，共1500本,46.67元/本，共70000元）。2.打印机租赁费用30000元。</t>
  </si>
  <si>
    <t>对于区委在区管领导班子和干部队伍建设中发挥积极作用</t>
  </si>
  <si>
    <t>积极作用</t>
  </si>
  <si>
    <t>对于区委在区管领导班子和干部队伍建设中发挥积极作用，为全区经济社会高质量发展提供队伍支持和保障。</t>
  </si>
  <si>
    <t>为全区经济社会高质量发展提供队伍支持和保障</t>
  </si>
  <si>
    <t>支出和保障</t>
  </si>
  <si>
    <t>作用</t>
  </si>
  <si>
    <t>用人单位满意度</t>
  </si>
  <si>
    <t>用人单位满意度不低于98%</t>
  </si>
  <si>
    <t>聘请第三方做好2025年财务日常工作以及预决算工作等</t>
  </si>
  <si>
    <t>完成账务处理</t>
  </si>
  <si>
    <t>完成账务处理12个月</t>
  </si>
  <si>
    <t>完成报告数量</t>
  </si>
  <si>
    <t>部门预算报告、部门决算报告、部门财务报告、各季度绩效报告等</t>
  </si>
  <si>
    <t>业务达标率</t>
  </si>
  <si>
    <t>业务100%达标</t>
  </si>
  <si>
    <t>支付及时率</t>
  </si>
  <si>
    <t>支付及时率100%</t>
  </si>
  <si>
    <t>按时完成率</t>
  </si>
  <si>
    <t>按时完成率100%</t>
  </si>
  <si>
    <t>预算范围内支付</t>
  </si>
  <si>
    <t>部门工作效率</t>
  </si>
  <si>
    <t>提高部门工作效率</t>
  </si>
  <si>
    <t>提高部门工作效率和财务工作完成质量</t>
  </si>
  <si>
    <t>受益对象满意度</t>
  </si>
  <si>
    <t>反映参加受益人员满意率情况</t>
  </si>
  <si>
    <t>1.通过发放企业离休干部及离休干部遗属各种补贴，服务管理好全区离休干部、享受副县以上退休干部工作经费。
2.通过开展老干部专题读书班、离退休干部党支部书记暨老干部专兼职工作人员培训班，订阅学习《离退休干部党支部学习参考》，以便达到加强老干部集中政治学习的效果。
老干部工作专项经费是按照西山区委办公室、西山区人民政府办公室印发《关于进一步加强和改进离退休干部工作的实施意见》（西办发〔2018〕9号 秘密）文件精神，主要服务管理好全区离休干部、享受副县以上退休干部工作经费。除企业离休干部各项补贴和助老员活动经费外，大部分经费是单列作为担任过县处级实职老领导工作经费，故列为涉密项目。</t>
  </si>
  <si>
    <t>发放补贴人数</t>
  </si>
  <si>
    <t>47</t>
  </si>
  <si>
    <t>人</t>
  </si>
  <si>
    <t>企业离休干部及离休干部遗属各种补贴2人，春节、敬老节购买慰问品走访慰问企业离休干部6人，助老员活动经费及补贴5人，副县以上待遇退休干部工作经费34人</t>
  </si>
  <si>
    <t>组织培训班次</t>
  </si>
  <si>
    <t>期</t>
  </si>
  <si>
    <t>老干部专题读书班1期、离退休干部党支部书记暨老干部专兼职工作人员培训班1期、老干部集中政治学习经费6期</t>
  </si>
  <si>
    <t>老干部报刊、杂志征订</t>
  </si>
  <si>
    <t>266</t>
  </si>
  <si>
    <t>份</t>
  </si>
  <si>
    <t>为离休干部及享受副县以上待遇退休干部征订2025年党报党刊、老年报纸报刊</t>
  </si>
  <si>
    <t>发放补贴兑现到位率</t>
  </si>
  <si>
    <t>反映资金发放（补助）兑现到位情况，100%到位</t>
  </si>
  <si>
    <t>培训覆盖率</t>
  </si>
  <si>
    <t>85</t>
  </si>
  <si>
    <t>反映培训对象数量占应覆盖对象数量的比率</t>
  </si>
  <si>
    <t>报刊、杂志征订合格率</t>
  </si>
  <si>
    <t>反映购置报刊质量情况=100%合格</t>
  </si>
  <si>
    <t>发放补贴及时性</t>
  </si>
  <si>
    <t>指标下达后，及时发放补贴</t>
  </si>
  <si>
    <t>培训计划按期完成率</t>
  </si>
  <si>
    <t>老干部专题读书班、离退休干部党支部书记暨老干部专兼职工作人员培训班预计2025年12月30日前100%完成。6期老干部集中政治学习预计2025年12月30日前完成，逢双月举办1期。</t>
  </si>
  <si>
    <t>报刊、杂志征订按期完成率</t>
  </si>
  <si>
    <t>2025年老干部报刊、杂志征订100%在12月31日前完成</t>
  </si>
  <si>
    <t>项目总成本80万元内完成</t>
  </si>
  <si>
    <t>服务离休干部</t>
  </si>
  <si>
    <t>离休干部老有所养</t>
  </si>
  <si>
    <t>保障</t>
  </si>
  <si>
    <t>确保离休干部老有所养、老有所依</t>
  </si>
  <si>
    <t>加强思想引导</t>
  </si>
  <si>
    <t>效果显著</t>
  </si>
  <si>
    <t>传老年之声，言老年之事，解老年之忧，做老年之友</t>
  </si>
  <si>
    <t>学员满意度</t>
  </si>
  <si>
    <t>95</t>
  </si>
  <si>
    <t>学员满意度95%以上</t>
  </si>
  <si>
    <t>离休干部及遗属满意度</t>
  </si>
  <si>
    <t>离休干部满意度95%以上</t>
  </si>
  <si>
    <t>助老员满意度</t>
  </si>
  <si>
    <t>助老员满意度95%以上</t>
  </si>
  <si>
    <t>1.根据省委编办《关于做好机构编制部门涉密信息系统国产化替代工作的通知》（文件涉密），接市委编办最新工作要求，需按照昆明市电子政务内网终端安全接入标准自行更换防火墙及交换机，2024年12月完成国产化替代和并网工作</t>
  </si>
  <si>
    <t>涉密网络防火墙及交换机个数</t>
  </si>
  <si>
    <t>防火墙1个及交换机1台</t>
  </si>
  <si>
    <t>机构编制实名制网络管理安全性</t>
  </si>
  <si>
    <t>党政机关、事业单位实名制管理安全性100%</t>
  </si>
  <si>
    <t>2025年12月底前完成国产化替代，2025年3月底付款</t>
  </si>
  <si>
    <t>4.5</t>
  </si>
  <si>
    <t>信息安全有所提升</t>
  </si>
  <si>
    <t>使用人员满意度</t>
  </si>
  <si>
    <t>反映使用人员对相关信息系统的满意情况</t>
  </si>
  <si>
    <t>1.做好云岭先锋“网上党支部”的使用工作；
2.做好党员“云岭先锋APP”的使用保障工作；
3.做好“党建盒子”的维护和使用工作。</t>
  </si>
  <si>
    <t>网上党支部建设及使用</t>
  </si>
  <si>
    <t>1476</t>
  </si>
  <si>
    <t>网上党支部建设及使用1476个</t>
  </si>
  <si>
    <t>党建盒子安装维护及使用</t>
  </si>
  <si>
    <t>248</t>
  </si>
  <si>
    <t>做好“党建盒子”的维护248个</t>
  </si>
  <si>
    <t>建设合格率</t>
  </si>
  <si>
    <t>按质按量100%完成智慧党建维护维修升级工作</t>
  </si>
  <si>
    <t>系统故障率</t>
  </si>
  <si>
    <t>党建盒子安装维护故障率不抵用10%</t>
  </si>
  <si>
    <t>建设智慧党建中心维护时效</t>
  </si>
  <si>
    <t>月</t>
  </si>
  <si>
    <t>维护时效12月</t>
  </si>
  <si>
    <t>项目费用总计100000元</t>
  </si>
  <si>
    <t>持续推动社会管理职能移交接收工作按期高质量完成</t>
  </si>
  <si>
    <t>紧紧围绕市委、市政府关于开展园区体制机制创新改革试点、激发园区发展活力的决策部署，按照优化功能定位、剥离社会职能、突出经济主业、创新体制机制的工作要求，进一步推动开发（度假）区减负甩重、轻装上阵，加快改革创新和转型升级步伐，培育发展新动能，全力打造经济增长极，为高质量推进区域性国际中心城市建设提供有力支撑。</t>
  </si>
  <si>
    <t>可持续影响</t>
  </si>
  <si>
    <t>度假区划转我区党员满意度</t>
  </si>
  <si>
    <t>度假区划转党员满意度不低于95%</t>
  </si>
  <si>
    <t>按照西山区机构改革相关工作安排，区委区直机关工委划入区委组织部。为更好地优化内设科室（部门）之间的协同办公，区委组织部部机关将进行现有办公用房的整合改造，拟将817办公室改造为会议室，改造834、913、932、928办公室。计划金额内使用，项目合计300600元，2024年支付277502.5元，2025年支付改造费尾款23097.5元。</t>
  </si>
  <si>
    <t>改造会议室完成数量</t>
  </si>
  <si>
    <t>间</t>
  </si>
  <si>
    <t>将817办公室改造为会议室，改造数量1间。</t>
  </si>
  <si>
    <t>改造办公室数量</t>
  </si>
  <si>
    <t>改造834、913、932、928办公室4间。</t>
  </si>
  <si>
    <t>配套设备验收合格率</t>
  </si>
  <si>
    <t>反映办公设备采购否达到验收标准。
项目验收合格率=（验收合格项目数/采购项目数）*100%</t>
  </si>
  <si>
    <t>会议室改造合规率</t>
  </si>
  <si>
    <t>反映会议室改造是否达到合规的验收标准。
项目验收合规率=（验收合规项目数/采购项目数）*100%</t>
  </si>
  <si>
    <t>办公室改造合规率</t>
  </si>
  <si>
    <t>反映办公室改造是否达到合规的验收标准。
项目验收合规率=（验收合规项目数/采购项目数）*100%</t>
  </si>
  <si>
    <t>改造按期完成率</t>
  </si>
  <si>
    <t>2024年12月31日前完成验收</t>
  </si>
  <si>
    <t>2.4</t>
  </si>
  <si>
    <t>计划金额内使用，项目合计300600元，2024年支付277502.5元，2025年支付改造费尾款23097.5元。</t>
  </si>
  <si>
    <t>部门运转</t>
  </si>
  <si>
    <t>正常运转</t>
  </si>
  <si>
    <t>运转</t>
  </si>
  <si>
    <t>保障部门的正常运转</t>
  </si>
  <si>
    <t>解决办公室用房人数</t>
  </si>
  <si>
    <t>20</t>
  </si>
  <si>
    <t>办公室改造后解决办公用房人数</t>
  </si>
  <si>
    <t>会议室综合利用率</t>
  </si>
  <si>
    <t>60</t>
  </si>
  <si>
    <t>建成后的利用、使用情况</t>
  </si>
  <si>
    <t>反映服务对象对购置设备的整体满意情况。
使用人员满意度=（对购置设备满意的人数/问卷调查人数）*100%。</t>
  </si>
  <si>
    <t>完成西山区“‘担当作为促发展’先进集体和先进个人”表彰奖励项目，评选先进集体50个，先进个人100名。对于全区干部队伍建设发挥积极作用，进一步助推全区经济社会发展再增实效、再出亮点、再创新绩。</t>
  </si>
  <si>
    <t>西山区“担当作为促发展”先进集体</t>
  </si>
  <si>
    <t>50</t>
  </si>
  <si>
    <t>共评选50个集体。</t>
  </si>
  <si>
    <t>西山区“担当作为促发展”先进个人</t>
  </si>
  <si>
    <t>名</t>
  </si>
  <si>
    <t>共评选100名个人</t>
  </si>
  <si>
    <t>奖牌数量</t>
  </si>
  <si>
    <t>奖牌数量100个</t>
  </si>
  <si>
    <t>评选公平公正率</t>
  </si>
  <si>
    <t>评选公平公正率100%</t>
  </si>
  <si>
    <t>奖牌质量合格率</t>
  </si>
  <si>
    <t>奖牌质量合格率100%</t>
  </si>
  <si>
    <t>评选时间</t>
  </si>
  <si>
    <t>2025年6月</t>
  </si>
  <si>
    <t>此项工作在2025年6月30日前全部完成</t>
  </si>
  <si>
    <t>100%及时支付</t>
  </si>
  <si>
    <t>33</t>
  </si>
  <si>
    <t>共评选100名先进个人，每人奖励3000块。共50个先进集体、100名先进个人，每份奖牌300元。</t>
  </si>
  <si>
    <t>推动全区干部队伍建设</t>
  </si>
  <si>
    <t>对于全区干部队伍建设发挥积极作用，进一步助推全区经济社会发展再增实效、再出亮点、再创新绩。</t>
  </si>
  <si>
    <t>评选集体和个人满意度</t>
  </si>
  <si>
    <r>
      <rPr>
        <sz val="9"/>
        <color indexed="8"/>
        <rFont val="宋体"/>
        <charset val="134"/>
      </rPr>
      <t>1。通过征订、培训党员教育的报刊书籍，深入学习和贯彻习近平新时代中国特色社会主义思想，党的二十大精神。
2.开展“三会一课”、主题党日党员教育培训，扎</t>
    </r>
    <r>
      <rPr>
        <sz val="9"/>
        <rFont val="宋体"/>
        <charset val="134"/>
      </rPr>
      <t>实深入开展学习贯彻习近平新时代中国特色社会主义思想主题教育，开展学习宣传贯彻二十大精神。</t>
    </r>
  </si>
  <si>
    <t>开展主题党日活动、三会一课”等</t>
  </si>
  <si>
    <t>开展数量</t>
  </si>
  <si>
    <t>党员教育培训人数</t>
  </si>
  <si>
    <t>54</t>
  </si>
  <si>
    <t>培训人数</t>
  </si>
  <si>
    <t>做好党支部阵地维护建设维护</t>
  </si>
  <si>
    <t>做好党支部阵地维护建设维护2次</t>
  </si>
  <si>
    <t>做好重要书籍、杂志、报刊的推荐、订阅工作</t>
  </si>
  <si>
    <t>册（份、套）</t>
  </si>
  <si>
    <t>开展主题党日活动、三会一课”活动上座率</t>
  </si>
  <si>
    <t>98</t>
  </si>
  <si>
    <t>开展主题党日活动、三会一课”活动上座率98%</t>
  </si>
  <si>
    <t>培训合格率</t>
  </si>
  <si>
    <t>反映培训合格的学员数量占培训总学员数量的比率</t>
  </si>
  <si>
    <t>党支部阵地维护建设维护合格率</t>
  </si>
  <si>
    <t>做好党支部阵地维护建设维护100%达标</t>
  </si>
  <si>
    <t>党建报刊订购质量合格率</t>
  </si>
  <si>
    <t>党建报刊订购质量合格率100%达标</t>
  </si>
  <si>
    <t>次/月</t>
  </si>
  <si>
    <t>开展主题党日活动、三会一课”每月一次</t>
  </si>
  <si>
    <t>及时</t>
  </si>
  <si>
    <t>党支部阵地发现损坏及时维护</t>
  </si>
  <si>
    <t>党建报刊订阅时间</t>
  </si>
  <si>
    <t>2025年2月</t>
  </si>
  <si>
    <t>2025年2月订阅党建报刊</t>
  </si>
  <si>
    <t>4.6</t>
  </si>
  <si>
    <t>经费控制46,000.00元以内</t>
  </si>
  <si>
    <t>坚持和加强党的全面领导</t>
  </si>
  <si>
    <t>坚持和加强党的全面领导，做好党员教育、党员管理、党员监督等。</t>
  </si>
  <si>
    <t>政治理论、党史学习教育、党纪党规等学习教育</t>
  </si>
  <si>
    <t>开展常态化的政治理论、党史学习教育、党纪党规等学习教育，引导组工干部立场坚定、对党忠诚、听党指挥、为党尽责</t>
  </si>
  <si>
    <t>支部党员满意度调查</t>
  </si>
  <si>
    <t>满意度</t>
  </si>
  <si>
    <t xml:space="preserve">通过干部教育培训精品线路教学点建设及全区好课程、好案例、好故事拍摄制作、通过开展多期不同主题培训班。结合现代出版发展趋势和干部阅读习惯，融合文字图片、音频视频等元素，拓展阅读功能、提升阅读体验。开展理想信念、党的宗旨、革命传统、党风廉政教育，党章和党规党纪学习教育，政治忠诚教育，政治纪律和政治规矩教育，斗争精神和斗争本领养成，党史、新中国史、改革开放史、社会主义发展史、中华民族发展史学习教育，以伟大建党精神为源头的中国共产党人精神谱系教育，中华民族共同体意识教育，社会主义核心价值观教育、中华优秀传统文化教育、中华民族传统美德教育，政德教育、警示教育的教材、课程、案例和故事。 </t>
  </si>
  <si>
    <t>全区好课程、好案例、好故事拍摄制作</t>
  </si>
  <si>
    <t>完成好课程、好案例、好故事拍摄制作</t>
  </si>
  <si>
    <t>习近平新时代中国特色社会主义思想轮训培训班</t>
  </si>
  <si>
    <t>习近平新时代中国特色社会主义思想轮训培训班不少于3期</t>
  </si>
  <si>
    <t>党建工作及理想信念培训</t>
  </si>
  <si>
    <t>完成党建工作及理想信念培训不少于10期</t>
  </si>
  <si>
    <t>专业能力提升培训班</t>
  </si>
  <si>
    <t>25</t>
  </si>
  <si>
    <t>完成专业能力提升培训班不少于25期</t>
  </si>
  <si>
    <t>全区好课程、好案例、好故事打造出错率</t>
  </si>
  <si>
    <t>0</t>
  </si>
  <si>
    <t>全区好课程、好案例、好故事打造出错率0%</t>
  </si>
  <si>
    <t>培训班培训合格率</t>
  </si>
  <si>
    <t>习近平新时代中国特色社会主义思想轮训培训班100%达标</t>
  </si>
  <si>
    <t>全区好课程、好案例、好故事打造按时时间</t>
  </si>
  <si>
    <t>2025年12月</t>
  </si>
  <si>
    <t>各责任单位按要求完成好课程、好案例、好故事打造、预计在12月完成。</t>
  </si>
  <si>
    <t>培训计划按期完成率100%</t>
  </si>
  <si>
    <t>项目控制在100万元内</t>
  </si>
  <si>
    <t>党员领导干部政治理论水平和业务技能</t>
  </si>
  <si>
    <t>通过开展集中培训，提升党员领导干部政治理论水平和业务技能，坚定理想信念，提升工作成效。</t>
  </si>
  <si>
    <t>学员满意度调查</t>
  </si>
  <si>
    <t>1.通过开展人才服务现代产业发展工作，加强创新平台建设，开展专题培训、人才交流活动等，约需8.1万元。
2. 拨付2024年未付经费共需16.9万元，包含：2024年柔性引进6名高层次人才支持经费 8.9万元 ，2023年人才工作创新项目结项考核优秀3个奖励经费6万元 ，2024年教育卫生专项引才费用2万元。
3.材料印刷费用2万元。</t>
  </si>
  <si>
    <t>2024柔性引进高层次人才</t>
  </si>
  <si>
    <t>柔性引进高层次人才6名</t>
  </si>
  <si>
    <t>人才服务现代产业发展相关活动</t>
  </si>
  <si>
    <t>场</t>
  </si>
  <si>
    <t>人才服务现代产业发展，加强创新平台建设，开展专题培训、人才交流等活动2场</t>
  </si>
  <si>
    <t>引进人才合格率</t>
  </si>
  <si>
    <t>引进人才合格率100%</t>
  </si>
  <si>
    <t>人才服务现代产业发展相关活动上座率</t>
  </si>
  <si>
    <t>人才服务现代产业发展，加强创新平台建设，开展专题培训、人才交流等活动上座率95%</t>
  </si>
  <si>
    <t>引进人才时间</t>
  </si>
  <si>
    <t>以前</t>
  </si>
  <si>
    <t>引进人才时间2025年6月以前完成</t>
  </si>
  <si>
    <t>活动按时完成率</t>
  </si>
  <si>
    <t>12月底前完成相关活动，预计7月30日前完成60%，11月30日完成</t>
  </si>
  <si>
    <t>以前年度费用支付及时率</t>
  </si>
  <si>
    <t>2024年已支出未拨付经费17万为，计划年初开账后立即申请拨付</t>
  </si>
  <si>
    <t>27</t>
  </si>
  <si>
    <t xml:space="preserve">1.开展人才服务现代产业发展工作，加强创新平台建设，开展专题培训、人才交流活动等，约需8.1万元。
2. 拨付2024年未付经费共需16.9万元，包含：2024年柔性引进6名高层次人才支持经费 8.9万元 ，2023年人才工作创新项目结项考核优秀3个奖励经费6万元 ，2024年教育卫生专项引才费用2万元。
3.材料印刷费用2万元。 </t>
  </si>
  <si>
    <t>营造爱才敬才用才的良好社会</t>
  </si>
  <si>
    <t>通过搭建人才项目平台，制定柔性引才、“贤聚西山”人才支持计划评选等制度，可以营造爱才敬才用才的良好社会范围。</t>
  </si>
  <si>
    <t>通过积极走访调研我区高层次人才，了解其生活、工作等方面需求，征求人才工作意见建议，全面提升人才对我区人才服务工作的满意度。</t>
  </si>
  <si>
    <t>通过组织西山区春城银霞志愿者开展志愿服务活动、组织离退休干部参加省委老干部局、省老干部活动中心活动，对离退休老同志的关心关怀落到实处，真正把西山区离退休干部党群服务活动中心建成离退休干部思想政治引领和发挥正能量作用的阵地、学习文化活动的平台和健康娱乐的家园</t>
  </si>
  <si>
    <t>活动中心办公经费</t>
  </si>
  <si>
    <t>组织西山区春城银霞志愿者开展志愿服务活动，每年10次</t>
  </si>
  <si>
    <t>组织离退休干部参加省委老干部局、省老干部活动中心活动2次</t>
  </si>
  <si>
    <t>组织离退休干部参加市委老干部局、市老干部活动中心活动每月1次，全年12次</t>
  </si>
  <si>
    <t>志愿服务活动合格率</t>
  </si>
  <si>
    <t>组织西山区春城银霞志愿者开展志愿服务活动合格率100%</t>
  </si>
  <si>
    <t>活动安全保障率</t>
  </si>
  <si>
    <t>活动安全保障率100%</t>
  </si>
  <si>
    <t>组织西山区离退休干部开展各类演出、和文体比赛活动，进基层进社区演出全年不少于5次、预计第一季度20%，第二季度60%、11月30日完成</t>
  </si>
  <si>
    <t>指标范围内完成</t>
  </si>
  <si>
    <t>离退休干部工作</t>
  </si>
  <si>
    <t>高质量</t>
  </si>
  <si>
    <t>开展</t>
  </si>
  <si>
    <t>打造离退休干部党群服务综合体，构建深入密切联系离退休干部的“桥头堡”，促进离退休干部学习活动阵地的转型升级与社会和谐发展。</t>
  </si>
  <si>
    <t>服务对象满意度90%</t>
  </si>
  <si>
    <t xml:space="preserve">1、支付2024年下半年和2025年市级“名书记”工作室书记专项津贴，贯彻落实中央、省委和市委关于基层党组织建设的部署要求，进一步建强基层党建和基层治理骨干力量，充分发挥优秀村（社区）党组织书记及工作室的引领、带动和示范作用，着力建设一支扎根基层、心系群众、服务热忱的高素质专业化村（社区）工作者队伍。
2、通过印刷材料，做好“社区”两委换届工作，区直机关党组织书记抓基层党建述职评议考核工作。
</t>
  </si>
  <si>
    <t>市级“名书记”工作室书记专项津贴</t>
  </si>
  <si>
    <t>每人每月由给予500元绩效补贴，共8个，共计7.2万元（包含2024年下半年）。</t>
  </si>
  <si>
    <t>述职评议考核</t>
  </si>
  <si>
    <t>开展年度党委（党组）书记抓基层党建述职评议考核1次；开展区直机关党组织书记抓基层党建述职评议考核1次</t>
  </si>
  <si>
    <t>“社区”两委换届工作</t>
  </si>
  <si>
    <t>开展2026年“社区”两委换届工作1次</t>
  </si>
  <si>
    <t>津贴发放兑现率</t>
  </si>
  <si>
    <t>反映资金发放（补助）兑现到位情况</t>
  </si>
  <si>
    <t>述职评议考核合格率</t>
  </si>
  <si>
    <t>述职评议考核合格率100%</t>
  </si>
  <si>
    <t>换届工作计票准确性</t>
  </si>
  <si>
    <t>换届工作计票准确性100%</t>
  </si>
  <si>
    <t>市级“名书记”工作室书记专项津贴支付及时率</t>
  </si>
  <si>
    <t>指标下达后及时支付</t>
  </si>
  <si>
    <t>述职考核完成时间</t>
  </si>
  <si>
    <t>12月31日前完成</t>
  </si>
  <si>
    <t>换届工作按时完成率</t>
  </si>
  <si>
    <t>2025年第四季度完成50%</t>
  </si>
  <si>
    <t>27.2</t>
  </si>
  <si>
    <t>党建引领基层治理水平</t>
  </si>
  <si>
    <t>进一步提升</t>
  </si>
  <si>
    <t>通过开展党建引领基层治理示范点位提升改造工作，进一步提升全区党建引领基层治理水平，为全区中心重点工作和经济社会发展提供坚强组织保障。</t>
  </si>
  <si>
    <t>基层党组织满意度</t>
  </si>
  <si>
    <t>创建为示范点的基层党组织内的党员对党群服务工作满意率90%</t>
  </si>
  <si>
    <t>社区满意率</t>
  </si>
  <si>
    <t>创建为“五个先锋”的社区的党员对党群服务工作满意率95%</t>
  </si>
  <si>
    <t>1.通过开展开展写送春联、传统文化“五进”活动、笔会活动，结合当年主题开展书画、摄影展览，配合区委老干部局开展文化宣传，认真进行诗词书画等创作和有关的学术研究。
2.通过编制编制《西山诗书画》季刊，带领会员对西山区历代诗词书画文化资料进行收集，发掘，整理研究，加强城乡地区、风景名胜、旅游景点及企事业单位的文化建设做好诗词书画的普及工作，为提升西山形象、宣传西山文化，传承和传播传统文化做出积极的贡献。</t>
  </si>
  <si>
    <t>开展写送春联、传统文化“五进”活动、笔会活动</t>
  </si>
  <si>
    <t>开展写送春联、传统文化“五进”活动、笔会活动不少于10次</t>
  </si>
  <si>
    <t>编制《西山诗书画》季刊</t>
  </si>
  <si>
    <t>4期</t>
  </si>
  <si>
    <t>开展编制《西山诗书画》季刊不少于4期</t>
  </si>
  <si>
    <t>结合当年主题开展书画、摄影展览</t>
  </si>
  <si>
    <t>开展书画、摄影展览1期</t>
  </si>
  <si>
    <t>活动、展览安全保障率</t>
  </si>
  <si>
    <t>反映活动安全保障情况</t>
  </si>
  <si>
    <t>季刊编制内容合格率</t>
  </si>
  <si>
    <t>书画摄影展览、《西山诗书画》季刊编制组织有序，内容丰富，确保质量100%达标</t>
  </si>
  <si>
    <t>写送春联、传统文化“五进”活动、笔会活动</t>
  </si>
  <si>
    <t>写送春联、传统文化“五进”活动、笔会活动预计12月31日完成</t>
  </si>
  <si>
    <t>编制《西山书画》季刊</t>
  </si>
  <si>
    <t>本/季度</t>
  </si>
  <si>
    <t>举办书画摄影展览、编制《西山书画》季刊预计12月31日完成</t>
  </si>
  <si>
    <t>18</t>
  </si>
  <si>
    <t>费用控制在18万元以内</t>
  </si>
  <si>
    <t>传承中华传统文化</t>
  </si>
  <si>
    <t>对传承中华文脉，提升人民群众文化素养，提升会员创作能力和水平，增强国家软实力意义重大，具有持续影响。</t>
  </si>
  <si>
    <t>会员创作水平、群众的业余文化</t>
  </si>
  <si>
    <t>效果明显</t>
  </si>
  <si>
    <t>通过开展各项活动，会员创作水平进一步提升，群众的业余文化生活更加丰富。中华传统文化内涵得以广泛宣</t>
  </si>
  <si>
    <t>协会会员满意度</t>
  </si>
  <si>
    <t>协会会员满意度调查</t>
  </si>
  <si>
    <t>服务群众满意度</t>
  </si>
  <si>
    <t>服务对象满意度调查</t>
  </si>
  <si>
    <t>通过媒体宣传运营，加强和改进全市组织系统信息宣传工作，加强对区级部门和街道的组织工作信息宣传，加强和巩固党对意识形态工作的全面领导。</t>
  </si>
  <si>
    <t>网评文章数量</t>
  </si>
  <si>
    <t>200</t>
  </si>
  <si>
    <t>篇</t>
  </si>
  <si>
    <t>年度网评文章数量200篇</t>
  </si>
  <si>
    <t>新闻宣传数量</t>
  </si>
  <si>
    <t>600</t>
  </si>
  <si>
    <t>年度新闻宣传数量600篇</t>
  </si>
  <si>
    <t>新媒体作品数量</t>
  </si>
  <si>
    <t>300</t>
  </si>
  <si>
    <t>年度新媒体作品数量300个</t>
  </si>
  <si>
    <t>作品质量合格率</t>
  </si>
  <si>
    <t>作品质量100%合格</t>
  </si>
  <si>
    <t>宣传信息出错率</t>
  </si>
  <si>
    <t>反映新闻宣传信息质量</t>
  </si>
  <si>
    <t>西山先锋微信公众号更新</t>
  </si>
  <si>
    <t>篇/周</t>
  </si>
  <si>
    <t>每周西山先锋微信公众号更新</t>
  </si>
  <si>
    <t>每月市委组织部采用网评数量</t>
  </si>
  <si>
    <t>篇/月</t>
  </si>
  <si>
    <t>每月市委组织部采用网评数量15篇 （按月上报）</t>
  </si>
  <si>
    <t>每月市委组织部采用新闻宣传数量</t>
  </si>
  <si>
    <t>每月市委组织部采用新闻宣传数量50篇 （按月上报）</t>
  </si>
  <si>
    <t>网评文章发布委托费共计25000元，新闻宣传发布委托费共计75000元，新媒体作品拍摄制作委托费共计50000元</t>
  </si>
  <si>
    <t>党的建设和组织工作宣传力度</t>
  </si>
  <si>
    <t>加大党的建设和组织工作宣传力度，确保组织工作宣传的严肃性和权威性。</t>
  </si>
  <si>
    <t>党建宣传对象满意度</t>
  </si>
  <si>
    <t>党建宣传对象满意度90%</t>
  </si>
  <si>
    <t>通过委托专业人员，一是做好干部人事档案的散件整理、归档、数字化工作，二是做好新招录、转入人员干部人事档案数字化工作，三是做好原西山区机关工委文书档案接收、移交、数字化工作；
继续做好《西山区组织工作文件汇编（2020-2024）》《组织史（2016-2020）》编撰工作，确保印刷内容和质量达标。</t>
  </si>
  <si>
    <t>干部人事档案新进人员数字化</t>
  </si>
  <si>
    <t>卷</t>
  </si>
  <si>
    <t>新归干部入档案待数字化卷数</t>
  </si>
  <si>
    <t>《组织史（2016-2020）》印刷本数</t>
  </si>
  <si>
    <t>本</t>
  </si>
  <si>
    <t>《西山区组织工作文件汇编（2020-2024）》印刷</t>
  </si>
  <si>
    <t>《西山区组织工作文件汇编（2020-2024）》印刷本数</t>
  </si>
  <si>
    <t>《西山区组织工作文件汇编（2010-2019）》印刷</t>
  </si>
  <si>
    <t>《西山区组织工作文件汇编（2010-2019）》印刷本数</t>
  </si>
  <si>
    <t>购买干部人事档案盒</t>
  </si>
  <si>
    <t>400</t>
  </si>
  <si>
    <t>新入库档案待数字化卷数</t>
  </si>
  <si>
    <t>文书、人事档案数字化高清合格率</t>
  </si>
  <si>
    <t>文书、人事档案100%高清化</t>
  </si>
  <si>
    <t>购买干部人事档案盒合格率</t>
  </si>
  <si>
    <t>《组织史》印刷质量合格率</t>
  </si>
  <si>
    <t>《文件汇编》印刷质量合格率</t>
  </si>
  <si>
    <t>干部人事档案新进人员数字化时限</t>
  </si>
  <si>
    <t>2025年12月30日</t>
  </si>
  <si>
    <t>年月日</t>
  </si>
  <si>
    <t>2025年12月31日前完成</t>
  </si>
  <si>
    <t>《组织史》印刷时限</t>
  </si>
  <si>
    <t>《文件汇编》印刷时限</t>
  </si>
  <si>
    <t>13.3</t>
  </si>
  <si>
    <t>项目预算指标范围内完成</t>
  </si>
  <si>
    <t>提高档案利用率</t>
  </si>
  <si>
    <t>80%</t>
  </si>
  <si>
    <t>档案利用率80%以上</t>
  </si>
  <si>
    <t>查档对象满意度</t>
  </si>
  <si>
    <t>查档对象满意度在90%以上</t>
  </si>
  <si>
    <t>把领导个人有关事项报告工作作为加强对干部的全方位管理和经常性监督的重要途径，以有效监督约束和严肃政治体检抓好苗头性倾向性问题，促进干部忠诚老实、遵规守纪、廉洁自律，为干部选拔任用、年度考核、评先评优提供重要参考依据，有效防止“带病提拔”；把“一报告两评议”工作作为干部选拔任用工作提升的重要抓手，切实推动以评促改、以评促治，提高选人用人准确度和公信度，营造风清气正的良好政治生态。</t>
  </si>
  <si>
    <t>干部个人有关事项报告印刷数量</t>
  </si>
  <si>
    <t>干部个人有关事项报告工作印刷经费100份</t>
  </si>
  <si>
    <t>一报告两评议工作印刷数量</t>
  </si>
  <si>
    <t>一报告两评议工作印刷经费200份</t>
  </si>
  <si>
    <t>印刷质量达标率</t>
  </si>
  <si>
    <t>印刷质量达标率100%</t>
  </si>
  <si>
    <t>印刷按时完成率</t>
  </si>
  <si>
    <t>12月31日前100%完成印刷</t>
  </si>
  <si>
    <t>印刷经费控制在2万元以内</t>
  </si>
  <si>
    <t>持续加强干部选任监督</t>
  </si>
  <si>
    <t>持续加强干部选任监督，更加鲜明正确选人用人导向，持续净化选人用人风气，营造良好政治生态</t>
  </si>
  <si>
    <t>持续做好下一年干部监督各项工作，以强有力监督保障选人用人风清气正</t>
  </si>
  <si>
    <t>促进作用</t>
  </si>
  <si>
    <t>促进</t>
  </si>
  <si>
    <t>群众满意度</t>
  </si>
  <si>
    <t>服务好全区干部监督工作，提升干部选拔任用质量与水平，提升群众满意度和认可度</t>
  </si>
  <si>
    <t>2024年，我部门已按按照省、市要求统筹做好全区智慧党建、党员教育、党建专题片拍摄等工作，24年未付30万元。</t>
  </si>
  <si>
    <t>制作党建专题片</t>
  </si>
  <si>
    <t>部</t>
  </si>
  <si>
    <t>制作党建专题片不少于5部</t>
  </si>
  <si>
    <t>宣传片验收合格率</t>
  </si>
  <si>
    <t>宣传片验收合格率100%</t>
  </si>
  <si>
    <t>完成党建专题片拍摄</t>
  </si>
  <si>
    <t>2024年底前拍摄完成不少于4部党建专题片参与年度各级评审</t>
  </si>
  <si>
    <t>30</t>
  </si>
  <si>
    <t>2024年已完成摄完成不少于4部党建专题片参与年度各级评审，剩余尾款30万元未支付。</t>
  </si>
  <si>
    <t>推进基层党建传统优势与信息技术深度融合</t>
  </si>
  <si>
    <t>显著提升</t>
  </si>
  <si>
    <t>推进基层党建传统优势与信息技术深度融合，探索运用互联网技术和信息化手段夯实党的执政基础的有效途径</t>
  </si>
  <si>
    <t>全区党员</t>
  </si>
  <si>
    <t>全区党员满意度90%</t>
  </si>
  <si>
    <t>1、通过按昆明市主城区老年大学教师薪酬水平和区老年大学发放老师报酬，聘请保洁人员安保劳务派遣费等费用，支付办公室需购买办、维修公电脑、复印机、纸张、笔、档案袋等各类办公耗材及用品及各式教学设备，以确保老年大学正常运行。
2、通过组织举办老年大学年度结业汇演活动，进一步实现老有所学、老有所为、老有所乐，让老年人共享改革发展成果、安享幸福晚年。</t>
  </si>
  <si>
    <t>发放本校41个班级个数</t>
  </si>
  <si>
    <t>41</t>
  </si>
  <si>
    <t>发放本校41个班级教师劳务费及补贴</t>
  </si>
  <si>
    <t>发放分校34个班级个数</t>
  </si>
  <si>
    <t>34</t>
  </si>
  <si>
    <t>发放分校34个班级教师劳务费及班主任津贴</t>
  </si>
  <si>
    <t>支付教师教龄补贴人数</t>
  </si>
  <si>
    <t>53</t>
  </si>
  <si>
    <t>含本校和分校，共53人。</t>
  </si>
  <si>
    <t>教师职称工资补贴人数</t>
  </si>
  <si>
    <t>老年大学共有2人达到副教授职称，每课时240元。</t>
  </si>
  <si>
    <t>保安及保洁人数</t>
  </si>
  <si>
    <t>每人每月3000元，2人每年共72000元。</t>
  </si>
  <si>
    <t>学校开展活动次数</t>
  </si>
  <si>
    <t>开展年度结业汇演、重大节日汇演、专题讲座以及开展进街道,进敬老院,进学校的活动</t>
  </si>
  <si>
    <t>需购买场地险个数</t>
  </si>
  <si>
    <t>为本校及分校购买场地险</t>
  </si>
  <si>
    <t>设备维修维护个数</t>
  </si>
  <si>
    <t>西山区老年大学净水器滤芯更换、水质检测及舞蹈大厅教学音响设备维修维护费</t>
  </si>
  <si>
    <t>资金发放（补助）兑现到位率</t>
  </si>
  <si>
    <t>反映资金发放（补助）兑现到位情况100%</t>
  </si>
  <si>
    <t>活动开展合格率</t>
  </si>
  <si>
    <t>活动开展合格率100%</t>
  </si>
  <si>
    <t>设备维修维护完成率</t>
  </si>
  <si>
    <t>设备维修维护完成率100%</t>
  </si>
  <si>
    <t>劳务费、补贴支付及时率</t>
  </si>
  <si>
    <t>100%及时支付劳务费及各项补贴</t>
  </si>
  <si>
    <t>开展年度结业汇演、重大节日文艺演出,舞蹈大赛，诗词朗诵,举办党的专题知识讲座,开展进街道,进敬老院,根据各节日时间，进行学校的活动。预计2025年12月30日前完成</t>
  </si>
  <si>
    <t>设备维修维护及时性</t>
  </si>
  <si>
    <t>100%于2025年12月31日前完成设备维修维护</t>
  </si>
  <si>
    <t>75</t>
  </si>
  <si>
    <t>老师工资63.52万元，活动经费3.85万元，保洁保安工资7.2万元，设备维修0.43万元</t>
  </si>
  <si>
    <t>学校运转</t>
  </si>
  <si>
    <t>明确老年大学的办学方向和办学重点</t>
  </si>
  <si>
    <t>办学宗旨</t>
  </si>
  <si>
    <t>树立提升</t>
  </si>
  <si>
    <t>树立“增长知识、丰富生活、陶冶情操、健康长寿、服务社会”的办学宗旨</t>
  </si>
  <si>
    <t>学生、老师满意度</t>
  </si>
  <si>
    <t>学生、老师满意度90%</t>
  </si>
  <si>
    <t>预算06表</t>
  </si>
  <si>
    <t>政府性基金预算支出预算表</t>
  </si>
  <si>
    <t>单位名称：昆明市发展和改革委员会</t>
  </si>
  <si>
    <t>政府性基金预算支出</t>
  </si>
  <si>
    <t>空表说明：本部门无政府性基金预算，此表无数据。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</si>
  <si>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</si>
  <si>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</si>
  <si>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</si>
  <si>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</si>
  <si>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</si>
  <si>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</si>
  <si>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</si>
  <si>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</si>
  <si>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</si>
  <si>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</si>
  <si>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</si>
  <si>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印刷和出版服务</t>
  </si>
  <si>
    <t>项</t>
  </si>
  <si>
    <t>车辆保险</t>
  </si>
  <si>
    <t>保险服务</t>
  </si>
  <si>
    <t>维修保养</t>
  </si>
  <si>
    <t>车辆维修和保养服务</t>
  </si>
  <si>
    <t>复印纸</t>
  </si>
  <si>
    <t>办公用品</t>
  </si>
  <si>
    <t>印刷</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</si>
  <si>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</si>
  <si>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</si>
  <si>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</si>
  <si>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</si>
  <si>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</si>
  <si>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</si>
  <si>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</si>
  <si>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</si>
  <si>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空表说明：本部门无政府购买服务预算，此表无数据。</t>
  </si>
  <si>
    <t>预算09-1表</t>
  </si>
  <si>
    <t>单位名称（项目）</t>
  </si>
  <si>
    <t>地区</t>
  </si>
  <si>
    <t>空表说明：本部门无对下转移支付预算，此表无数据。</t>
  </si>
  <si>
    <t>预算09-2表</t>
  </si>
  <si>
    <t>空表说明：本部门无对下转移支付绩效，此表无数据。</t>
  </si>
  <si>
    <t xml:space="preserve">预算10表
</t>
  </si>
  <si>
    <t>资产类别</t>
  </si>
  <si>
    <t>资产分类代码.名称</t>
  </si>
  <si>
    <t>资产名称</t>
  </si>
  <si>
    <t>计量单位</t>
  </si>
  <si>
    <t>财政部门批复数（元）</t>
  </si>
  <si>
    <t>单价</t>
  </si>
  <si>
    <t>金额</t>
  </si>
  <si>
    <t>空表说明：本部门无新增资产配置，此表无数据。</t>
  </si>
  <si>
    <t>预算11表</t>
  </si>
  <si>
    <t>上级补助</t>
  </si>
  <si>
    <t>空表说明：本部门无上级转移支付补助项目支出预算，此表无数据。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</si>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</sst>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11"/>
      <color theme="1"/>
      <name val="宋体"/>
      <charset val="134"/>
      <scheme val="minor"/>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color indexed="8"/>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5"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79" fontId="36" fillId="0" borderId="7">
      <alignment horizontal="right" vertical="center"/>
    </xf>
    <xf numFmtId="10" fontId="36" fillId="0" borderId="7">
      <alignment horizontal="right" vertical="center"/>
    </xf>
    <xf numFmtId="49" fontId="36" fillId="0" borderId="7">
      <alignment horizontal="left" vertical="center" wrapText="1"/>
    </xf>
    <xf numFmtId="180" fontId="36" fillId="0" borderId="7">
      <alignment horizontal="right" vertical="center"/>
    </xf>
    <xf numFmtId="0" fontId="5" fillId="0" borderId="0"/>
    <xf numFmtId="43" fontId="5" fillId="0" borderId="0" applyFont="0" applyFill="0" applyBorder="0" applyAlignment="0" applyProtection="0">
      <alignment vertical="center"/>
    </xf>
  </cellStyleXfs>
  <cellXfs count="207">
    <xf numFmtId="0" fontId="0" fillId="0" borderId="0" xfId="0"/>
    <xf numFmtId="0" fontId="0" fillId="0" borderId="0" xfId="0" applyAlignment="1">
      <alignment horizontal="center" vertical="center"/>
    </xf>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43" fontId="1" fillId="0" borderId="7" xfId="1" applyFont="1" applyBorder="1" applyAlignment="1">
      <alignment horizontal="center" vertical="center"/>
    </xf>
    <xf numFmtId="43" fontId="1" fillId="0" borderId="7" xfId="1" applyFont="1" applyFill="1" applyBorder="1" applyAlignment="1">
      <alignment horizontal="center"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5" fillId="0" borderId="0" xfId="57"/>
    <xf numFmtId="0" fontId="1" fillId="0" borderId="7" xfId="0" applyFont="1" applyBorder="1" applyAlignment="1" applyProtection="1">
      <alignment horizontal="center" vertical="center"/>
      <protection locked="0"/>
    </xf>
    <xf numFmtId="4" fontId="6" fillId="0" borderId="7" xfId="52" applyNumberFormat="1" applyFont="1">
      <alignment horizontal="right" vertical="center"/>
    </xf>
    <xf numFmtId="0" fontId="2" fillId="0" borderId="0" xfId="0" applyFont="1" applyAlignment="1" applyProtection="1">
      <alignment horizontal="right" vertical="top" wrapText="1"/>
      <protection locked="0"/>
    </xf>
    <xf numFmtId="0" fontId="7" fillId="0" borderId="0" xfId="0" applyFont="1" applyAlignment="1" applyProtection="1">
      <alignment vertical="top"/>
      <protection locked="0"/>
    </xf>
    <xf numFmtId="0" fontId="7" fillId="0" borderId="0" xfId="0" applyFont="1" applyAlignment="1">
      <alignment vertical="top"/>
    </xf>
    <xf numFmtId="0" fontId="8" fillId="0" borderId="0" xfId="0" applyFont="1" applyAlignment="1" applyProtection="1">
      <alignment horizontal="center" vertical="center" wrapText="1"/>
      <protection locked="0"/>
    </xf>
    <xf numFmtId="0" fontId="7" fillId="0" borderId="0" xfId="0" applyFont="1" applyProtection="1">
      <protection locked="0"/>
    </xf>
    <xf numFmtId="0" fontId="7" fillId="0" borderId="0" xfId="0" applyFont="1"/>
    <xf numFmtId="0" fontId="2" fillId="0" borderId="0" xfId="0" applyFont="1" applyAlignment="1" applyProtection="1">
      <alignment horizontal="left" vertical="center" wrapText="1"/>
      <protection locked="0"/>
    </xf>
    <xf numFmtId="0" fontId="1" fillId="0" borderId="0" xfId="0" applyFont="1" applyAlignment="1" applyProtection="1">
      <alignment horizontal="right" vertical="center"/>
      <protection locked="0"/>
    </xf>
    <xf numFmtId="0" fontId="1" fillId="0" borderId="0" xfId="0" applyFont="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0" borderId="7" xfId="0" applyFont="1" applyBorder="1" applyAlignment="1" applyProtection="1">
      <alignment horizontal="right" vertical="center"/>
      <protection locked="0"/>
    </xf>
    <xf numFmtId="0" fontId="1" fillId="0" borderId="7" xfId="0" applyFont="1" applyBorder="1" applyAlignment="1" applyProtection="1">
      <alignment horizontal="right" vertical="center" wrapText="1"/>
      <protection locked="0"/>
    </xf>
    <xf numFmtId="0" fontId="2" fillId="0" borderId="7" xfId="0" applyFont="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0" borderId="7" xfId="0" applyFont="1" applyBorder="1" applyAlignment="1" applyProtection="1">
      <alignment horizontal="center" vertical="center" wrapText="1"/>
      <protection locked="0"/>
    </xf>
    <xf numFmtId="3" fontId="2" fillId="0" borderId="7" xfId="0" applyNumberFormat="1" applyFont="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0" borderId="7" xfId="0" applyFont="1" applyBorder="1" applyAlignment="1">
      <alignment horizontal="right" vertical="center"/>
    </xf>
    <xf numFmtId="4" fontId="0" fillId="0" borderId="0" xfId="0" applyNumberFormat="1"/>
    <xf numFmtId="0" fontId="2" fillId="0" borderId="0" xfId="0" applyFont="1" applyAlignment="1" applyProtection="1">
      <alignment horizontal="right" vertical="center" wrapText="1"/>
      <protection locked="0"/>
    </xf>
    <xf numFmtId="0" fontId="9"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pplyProtection="1">
      <alignment horizontal="center" vertical="center"/>
      <protection locked="0"/>
    </xf>
    <xf numFmtId="0" fontId="1" fillId="0" borderId="0" xfId="0" applyFont="1" applyAlignment="1">
      <alignment horizontal="right" vertical="center"/>
    </xf>
    <xf numFmtId="0" fontId="9"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pplyProtection="1">
      <alignment horizontal="center" vertical="center"/>
      <protection locked="0"/>
    </xf>
    <xf numFmtId="179" fontId="6" fillId="0" borderId="7" xfId="0" applyNumberFormat="1" applyFont="1" applyBorder="1" applyAlignment="1">
      <alignment horizontal="right" vertical="center"/>
    </xf>
    <xf numFmtId="0" fontId="1" fillId="0" borderId="0" xfId="0" applyFont="1" applyAlignment="1">
      <alignment wrapText="1"/>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0" xfId="0" applyFont="1" applyAlignment="1">
      <alignment horizontal="left" vertical="center"/>
    </xf>
    <xf numFmtId="178" fontId="6" fillId="0" borderId="7" xfId="51" applyFont="1" applyAlignment="1">
      <alignment horizontal="center" vertical="center"/>
    </xf>
    <xf numFmtId="178" fontId="6" fillId="0" borderId="7" xfId="0" applyNumberFormat="1" applyFont="1" applyBorder="1" applyAlignment="1">
      <alignment horizontal="center" vertical="center"/>
    </xf>
    <xf numFmtId="178" fontId="6" fillId="0" borderId="12" xfId="0" applyNumberFormat="1" applyFont="1" applyBorder="1" applyAlignment="1">
      <alignment horizontal="center" vertical="center"/>
    </xf>
    <xf numFmtId="43" fontId="6" fillId="0" borderId="7" xfId="1" applyFont="1" applyBorder="1" applyAlignment="1">
      <alignment horizontal="center" vertical="center"/>
    </xf>
    <xf numFmtId="0" fontId="2" fillId="2" borderId="12" xfId="0" applyFont="1" applyFill="1" applyBorder="1" applyAlignment="1">
      <alignment horizontal="right" vertical="center"/>
    </xf>
    <xf numFmtId="43" fontId="6" fillId="0" borderId="7" xfId="1" applyFont="1" applyBorder="1" applyAlignment="1">
      <alignment horizontal="right" vertical="center"/>
    </xf>
    <xf numFmtId="0" fontId="2" fillId="2" borderId="0" xfId="0" applyFont="1" applyFill="1" applyAlignment="1">
      <alignment horizontal="left" vertical="center"/>
    </xf>
    <xf numFmtId="179" fontId="6" fillId="0" borderId="0" xfId="0" applyNumberFormat="1" applyFont="1" applyAlignment="1">
      <alignment horizontal="left" vertical="center"/>
    </xf>
    <xf numFmtId="0" fontId="2" fillId="0" borderId="0" xfId="0" applyFont="1" applyAlignment="1">
      <alignment horizontal="right"/>
    </xf>
    <xf numFmtId="0" fontId="10" fillId="0" borderId="0" xfId="0" applyFont="1" applyAlignment="1" applyProtection="1">
      <alignment horizontal="right"/>
      <protection locked="0"/>
    </xf>
    <xf numFmtId="49" fontId="10" fillId="0" borderId="0" xfId="0" applyNumberFormat="1" applyFont="1" applyProtection="1">
      <protection locked="0"/>
    </xf>
    <xf numFmtId="0" fontId="1" fillId="0" borderId="0" xfId="0" applyFont="1" applyAlignment="1">
      <alignment horizontal="right"/>
    </xf>
    <xf numFmtId="0" fontId="11"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1"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49" fontId="12" fillId="0" borderId="1" xfId="0" applyNumberFormat="1" applyFont="1" applyBorder="1" applyAlignment="1">
      <alignment horizontal="left" vertical="center" wrapText="1" indent="1"/>
    </xf>
    <xf numFmtId="49" fontId="12" fillId="0" borderId="1" xfId="0" applyNumberFormat="1" applyFont="1" applyBorder="1" applyAlignment="1">
      <alignment horizontal="left" vertical="center" wrapText="1"/>
    </xf>
    <xf numFmtId="49" fontId="12" fillId="0" borderId="7" xfId="0" applyNumberFormat="1" applyFont="1" applyBorder="1" applyAlignment="1">
      <alignment horizontal="left" vertical="center" wrapText="1"/>
    </xf>
    <xf numFmtId="49" fontId="12" fillId="0" borderId="5" xfId="0" applyNumberFormat="1" applyFont="1" applyBorder="1" applyAlignment="1">
      <alignment horizontal="left" vertical="center" wrapText="1" indent="1"/>
    </xf>
    <xf numFmtId="49" fontId="12" fillId="0" borderId="5" xfId="0" applyNumberFormat="1" applyFont="1" applyBorder="1" applyAlignment="1">
      <alignment horizontal="left" vertical="center" wrapText="1"/>
    </xf>
    <xf numFmtId="49" fontId="12" fillId="0" borderId="6" xfId="0" applyNumberFormat="1" applyFont="1" applyBorder="1" applyAlignment="1">
      <alignment horizontal="left" vertical="center" wrapText="1" indent="1"/>
    </xf>
    <xf numFmtId="49" fontId="12" fillId="0" borderId="6" xfId="0" applyNumberFormat="1" applyFont="1" applyBorder="1" applyAlignment="1">
      <alignment horizontal="left" vertical="center" wrapText="1"/>
    </xf>
    <xf numFmtId="0" fontId="0" fillId="0" borderId="0" xfId="0" applyAlignment="1">
      <alignment horizontal="right"/>
    </xf>
    <xf numFmtId="0" fontId="1" fillId="0" borderId="0" xfId="0" applyFont="1" applyAlignment="1">
      <alignment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3" fontId="1" fillId="0" borderId="7" xfId="1"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3" fillId="0" borderId="0" xfId="0" applyFont="1" applyAlignment="1">
      <alignment horizontal="center" vertical="center"/>
    </xf>
    <xf numFmtId="0" fontId="1" fillId="0" borderId="0" xfId="0" applyFont="1" applyAlignment="1" applyProtection="1">
      <alignment horizontal="left" vertical="center" wrapText="1"/>
      <protection locked="0"/>
    </xf>
    <xf numFmtId="0" fontId="7" fillId="0" borderId="7" xfId="0" applyFont="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43" fontId="2" fillId="0" borderId="7" xfId="1" applyFont="1" applyBorder="1" applyAlignment="1">
      <alignment horizontal="center" vertical="center"/>
    </xf>
    <xf numFmtId="0" fontId="1" fillId="0" borderId="4" xfId="0" applyFont="1" applyBorder="1" applyAlignment="1">
      <alignment horizontal="center" vertical="center"/>
    </xf>
    <xf numFmtId="0" fontId="7" fillId="0" borderId="0" xfId="0" applyFont="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9" fontId="16" fillId="0" borderId="7" xfId="0" applyNumberFormat="1" applyFont="1" applyBorder="1" applyAlignment="1">
      <alignment horizontal="right" vertical="center"/>
    </xf>
    <xf numFmtId="0" fontId="14" fillId="0" borderId="1"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6"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43" fontId="2" fillId="0" borderId="7" xfId="1" applyFont="1" applyBorder="1" applyAlignment="1">
      <alignment horizontal="center" vertical="center" wrapText="1"/>
    </xf>
    <xf numFmtId="43" fontId="2" fillId="0" borderId="7" xfId="1"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12" xfId="0" applyFont="1" applyBorder="1" applyAlignment="1">
      <alignment horizontal="right" vertical="center"/>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0" borderId="12" xfId="0" applyFont="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常规 2" xfId="57"/>
    <cellStyle name="千位分隔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34" sqref="B34"/>
    </sheetView>
  </sheetViews>
  <sheetFormatPr defaultColWidth="8.60185185185185" defaultRowHeight="12.75" customHeight="1" outlineLevelCol="3"/>
  <cols>
    <col min="1" max="4" width="41" customWidth="1"/>
  </cols>
  <sheetData>
    <row r="1" customHeight="1" spans="1:4">
      <c r="A1" s="1"/>
      <c r="B1" s="1"/>
      <c r="C1" s="1"/>
      <c r="D1" s="1"/>
    </row>
    <row r="2" ht="15" customHeight="1" spans="1:4">
      <c r="A2" s="45"/>
      <c r="B2" s="45"/>
      <c r="C2" s="45"/>
      <c r="D2" s="61" t="s">
        <v>0</v>
      </c>
    </row>
    <row r="3" ht="41.25" customHeight="1" spans="1:1">
      <c r="A3" s="40" t="str">
        <f>"2025"&amp;"年部门财务收支预算总表"</f>
        <v>2025年部门财务收支预算总表</v>
      </c>
    </row>
    <row r="4" ht="17.25" customHeight="1" spans="1:4">
      <c r="A4" s="43" t="str">
        <f>"单位名称："&amp;"中国共产党昆明市西山区委员会组织部"</f>
        <v>单位名称：中国共产党昆明市西山区委员会组织部</v>
      </c>
      <c r="B4" s="171"/>
      <c r="D4" s="149" t="s">
        <v>1</v>
      </c>
    </row>
    <row r="5" ht="23.25" customHeight="1" spans="1:4">
      <c r="A5" s="172" t="s">
        <v>2</v>
      </c>
      <c r="B5" s="173"/>
      <c r="C5" s="172" t="s">
        <v>3</v>
      </c>
      <c r="D5" s="173"/>
    </row>
    <row r="6" ht="24" customHeight="1" spans="1:4">
      <c r="A6" s="172" t="s">
        <v>4</v>
      </c>
      <c r="B6" s="172" t="s">
        <v>5</v>
      </c>
      <c r="C6" s="172" t="s">
        <v>6</v>
      </c>
      <c r="D6" s="172" t="s">
        <v>5</v>
      </c>
    </row>
    <row r="7" ht="17.25" customHeight="1" spans="1:4">
      <c r="A7" s="174" t="s">
        <v>7</v>
      </c>
      <c r="B7" s="77">
        <v>17052816.22</v>
      </c>
      <c r="C7" s="174" t="s">
        <v>8</v>
      </c>
      <c r="D7" s="77">
        <v>14034532.7</v>
      </c>
    </row>
    <row r="8" ht="17.25" customHeight="1" spans="1:4">
      <c r="A8" s="174" t="s">
        <v>9</v>
      </c>
      <c r="B8" s="77"/>
      <c r="C8" s="174" t="s">
        <v>10</v>
      </c>
      <c r="D8" s="77"/>
    </row>
    <row r="9" ht="17.25" customHeight="1" spans="1:4">
      <c r="A9" s="174" t="s">
        <v>11</v>
      </c>
      <c r="B9" s="77"/>
      <c r="C9" s="206" t="s">
        <v>12</v>
      </c>
      <c r="D9" s="77"/>
    </row>
    <row r="10" ht="17.25" customHeight="1" spans="1:4">
      <c r="A10" s="174" t="s">
        <v>13</v>
      </c>
      <c r="B10" s="77"/>
      <c r="C10" s="206" t="s">
        <v>14</v>
      </c>
      <c r="D10" s="77"/>
    </row>
    <row r="11" ht="17.25" customHeight="1" spans="1:4">
      <c r="A11" s="174" t="s">
        <v>15</v>
      </c>
      <c r="B11" s="77"/>
      <c r="C11" s="206" t="s">
        <v>16</v>
      </c>
      <c r="D11" s="77"/>
    </row>
    <row r="12" ht="17.25" customHeight="1" spans="1:4">
      <c r="A12" s="174" t="s">
        <v>17</v>
      </c>
      <c r="B12" s="77"/>
      <c r="C12" s="206" t="s">
        <v>18</v>
      </c>
      <c r="D12" s="77"/>
    </row>
    <row r="13" ht="17.25" customHeight="1" spans="1:4">
      <c r="A13" s="174" t="s">
        <v>19</v>
      </c>
      <c r="B13" s="77"/>
      <c r="C13" s="28" t="s">
        <v>20</v>
      </c>
      <c r="D13" s="77"/>
    </row>
    <row r="14" ht="17.25" customHeight="1" spans="1:4">
      <c r="A14" s="174" t="s">
        <v>21</v>
      </c>
      <c r="B14" s="77"/>
      <c r="C14" s="28" t="s">
        <v>22</v>
      </c>
      <c r="D14" s="77">
        <v>1359585</v>
      </c>
    </row>
    <row r="15" ht="17.25" customHeight="1" spans="1:4">
      <c r="A15" s="174" t="s">
        <v>23</v>
      </c>
      <c r="B15" s="77"/>
      <c r="C15" s="28" t="s">
        <v>24</v>
      </c>
      <c r="D15" s="77">
        <v>803566.52</v>
      </c>
    </row>
    <row r="16" ht="17.25" customHeight="1" spans="1:4">
      <c r="A16" s="174" t="s">
        <v>25</v>
      </c>
      <c r="B16" s="77"/>
      <c r="C16" s="28" t="s">
        <v>26</v>
      </c>
      <c r="D16" s="77"/>
    </row>
    <row r="17" ht="17.25" customHeight="1" spans="1:4">
      <c r="A17" s="175"/>
      <c r="B17" s="77"/>
      <c r="C17" s="28" t="s">
        <v>27</v>
      </c>
      <c r="D17" s="77"/>
    </row>
    <row r="18" ht="17.25" customHeight="1" spans="1:4">
      <c r="A18" s="176"/>
      <c r="B18" s="77"/>
      <c r="C18" s="28" t="s">
        <v>28</v>
      </c>
      <c r="D18" s="77"/>
    </row>
    <row r="19" ht="17.25" customHeight="1" spans="1:4">
      <c r="A19" s="176"/>
      <c r="B19" s="77"/>
      <c r="C19" s="28" t="s">
        <v>29</v>
      </c>
      <c r="D19" s="77"/>
    </row>
    <row r="20" ht="17.25" customHeight="1" spans="1:4">
      <c r="A20" s="176"/>
      <c r="B20" s="77"/>
      <c r="C20" s="28" t="s">
        <v>30</v>
      </c>
      <c r="D20" s="77"/>
    </row>
    <row r="21" ht="17.25" customHeight="1" spans="1:4">
      <c r="A21" s="176"/>
      <c r="B21" s="77"/>
      <c r="C21" s="28" t="s">
        <v>31</v>
      </c>
      <c r="D21" s="77"/>
    </row>
    <row r="22" ht="17.25" customHeight="1" spans="1:4">
      <c r="A22" s="176"/>
      <c r="B22" s="77"/>
      <c r="C22" s="28" t="s">
        <v>32</v>
      </c>
      <c r="D22" s="77"/>
    </row>
    <row r="23" ht="17.25" customHeight="1" spans="1:4">
      <c r="A23" s="176"/>
      <c r="B23" s="77"/>
      <c r="C23" s="28" t="s">
        <v>33</v>
      </c>
      <c r="D23" s="77"/>
    </row>
    <row r="24" ht="17.25" customHeight="1" spans="1:4">
      <c r="A24" s="176"/>
      <c r="B24" s="77"/>
      <c r="C24" s="28" t="s">
        <v>34</v>
      </c>
      <c r="D24" s="77"/>
    </row>
    <row r="25" ht="17.25" customHeight="1" spans="1:4">
      <c r="A25" s="176"/>
      <c r="B25" s="77"/>
      <c r="C25" s="28" t="s">
        <v>35</v>
      </c>
      <c r="D25" s="77">
        <v>855132</v>
      </c>
    </row>
    <row r="26" ht="17.25" customHeight="1" spans="1:4">
      <c r="A26" s="176"/>
      <c r="B26" s="77"/>
      <c r="C26" s="28" t="s">
        <v>36</v>
      </c>
      <c r="D26" s="77"/>
    </row>
    <row r="27" ht="17.25" customHeight="1" spans="1:4">
      <c r="A27" s="176"/>
      <c r="B27" s="77"/>
      <c r="C27" s="175" t="s">
        <v>37</v>
      </c>
      <c r="D27" s="77"/>
    </row>
    <row r="28" ht="17.25" customHeight="1" spans="1:4">
      <c r="A28" s="176"/>
      <c r="B28" s="77"/>
      <c r="C28" s="28" t="s">
        <v>38</v>
      </c>
      <c r="D28" s="77"/>
    </row>
    <row r="29" ht="16.5" customHeight="1" spans="1:4">
      <c r="A29" s="176"/>
      <c r="B29" s="77"/>
      <c r="C29" s="28" t="s">
        <v>39</v>
      </c>
      <c r="D29" s="77"/>
    </row>
    <row r="30" ht="16.5" customHeight="1" spans="1:4">
      <c r="A30" s="176"/>
      <c r="B30" s="77"/>
      <c r="C30" s="175" t="s">
        <v>40</v>
      </c>
      <c r="D30" s="77"/>
    </row>
    <row r="31" ht="17.25" customHeight="1" spans="1:4">
      <c r="A31" s="176"/>
      <c r="B31" s="77"/>
      <c r="C31" s="175" t="s">
        <v>41</v>
      </c>
      <c r="D31" s="77"/>
    </row>
    <row r="32" ht="17.25" customHeight="1" spans="1:4">
      <c r="A32" s="176"/>
      <c r="B32" s="77"/>
      <c r="C32" s="28" t="s">
        <v>42</v>
      </c>
      <c r="D32" s="77"/>
    </row>
    <row r="33" ht="16.5" customHeight="1" spans="1:4">
      <c r="A33" s="176" t="s">
        <v>43</v>
      </c>
      <c r="B33" s="77">
        <f>SUM(B7:B32)</f>
        <v>17052816.22</v>
      </c>
      <c r="C33" s="176" t="s">
        <v>44</v>
      </c>
      <c r="D33" s="77">
        <f>SUM(D7:D32)</f>
        <v>17052816.22</v>
      </c>
    </row>
    <row r="34" ht="16.5" customHeight="1" spans="1:4">
      <c r="A34" s="175" t="s">
        <v>45</v>
      </c>
      <c r="B34" s="77"/>
      <c r="C34" s="175" t="s">
        <v>46</v>
      </c>
      <c r="D34" s="77"/>
    </row>
    <row r="35" ht="16.5" customHeight="1" spans="1:4">
      <c r="A35" s="28" t="s">
        <v>47</v>
      </c>
      <c r="B35" s="77"/>
      <c r="C35" s="28" t="s">
        <v>47</v>
      </c>
      <c r="D35" s="77"/>
    </row>
    <row r="36" ht="16.5" customHeight="1" spans="1:4">
      <c r="A36" s="28" t="s">
        <v>48</v>
      </c>
      <c r="B36" s="77"/>
      <c r="C36" s="28" t="s">
        <v>49</v>
      </c>
      <c r="D36" s="77"/>
    </row>
    <row r="37" ht="16.5" customHeight="1" spans="1:4">
      <c r="A37" s="177" t="s">
        <v>50</v>
      </c>
      <c r="B37" s="77">
        <f>B33</f>
        <v>17052816.22</v>
      </c>
      <c r="C37" s="177" t="s">
        <v>51</v>
      </c>
      <c r="D37" s="77">
        <f>D33</f>
        <v>17052816.22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E15" sqref="E15"/>
    </sheetView>
  </sheetViews>
  <sheetFormatPr defaultColWidth="9.12962962962963" defaultRowHeight="14.25" customHeight="1" outlineLevelCol="5"/>
  <cols>
    <col min="1" max="1" width="32.1296296296296" customWidth="1"/>
    <col min="2" max="2" width="20.7314814814815" customWidth="1"/>
    <col min="3" max="3" width="32.1296296296296" customWidth="1"/>
    <col min="4" max="4" width="27.7314814814815" customWidth="1"/>
    <col min="5" max="6" width="36.7314814814815" customWidth="1"/>
  </cols>
  <sheetData>
    <row r="1" customHeight="1" spans="1:6">
      <c r="A1" s="1"/>
      <c r="B1" s="1"/>
      <c r="C1" s="1"/>
      <c r="D1" s="1"/>
      <c r="E1" s="1"/>
      <c r="F1" s="1"/>
    </row>
    <row r="2" ht="12" customHeight="1" spans="1:6">
      <c r="A2" s="117"/>
      <c r="B2" s="118"/>
      <c r="C2" s="117"/>
      <c r="D2" s="119"/>
      <c r="E2" s="119"/>
      <c r="F2" s="116" t="s">
        <v>832</v>
      </c>
    </row>
    <row r="3" ht="42" customHeight="1" spans="1:6">
      <c r="A3" s="120" t="str">
        <f>"2025"&amp;"年部门政府性基金预算支出预算表"</f>
        <v>2025年部门政府性基金预算支出预算表</v>
      </c>
      <c r="B3" s="120" t="s">
        <v>833</v>
      </c>
      <c r="C3" s="121"/>
      <c r="D3" s="122"/>
      <c r="E3" s="122"/>
      <c r="F3" s="122"/>
    </row>
    <row r="4" ht="13.5" customHeight="1" spans="1:6">
      <c r="A4" s="5" t="str">
        <f>"单位名称："&amp;"中国共产党昆明市西山区委员会组织部"</f>
        <v>单位名称：中国共产党昆明市西山区委员会组织部</v>
      </c>
      <c r="B4" s="5" t="s">
        <v>834</v>
      </c>
      <c r="C4" s="117"/>
      <c r="D4" s="119"/>
      <c r="E4" s="119"/>
      <c r="F4" s="116" t="s">
        <v>1</v>
      </c>
    </row>
    <row r="5" ht="19.5" customHeight="1" spans="1:6">
      <c r="A5" s="123" t="s">
        <v>181</v>
      </c>
      <c r="B5" s="124" t="s">
        <v>72</v>
      </c>
      <c r="C5" s="123" t="s">
        <v>73</v>
      </c>
      <c r="D5" s="11" t="s">
        <v>835</v>
      </c>
      <c r="E5" s="12"/>
      <c r="F5" s="13"/>
    </row>
    <row r="6" ht="18.75" customHeight="1" spans="1:6">
      <c r="A6" s="125"/>
      <c r="B6" s="126"/>
      <c r="C6" s="125"/>
      <c r="D6" s="16" t="s">
        <v>55</v>
      </c>
      <c r="E6" s="11" t="s">
        <v>75</v>
      </c>
      <c r="F6" s="16" t="s">
        <v>76</v>
      </c>
    </row>
    <row r="7" ht="18.75" customHeight="1" spans="1:6">
      <c r="A7" s="65">
        <v>1</v>
      </c>
      <c r="B7" s="127" t="s">
        <v>83</v>
      </c>
      <c r="C7" s="65">
        <v>3</v>
      </c>
      <c r="D7" s="128">
        <v>4</v>
      </c>
      <c r="E7" s="128">
        <v>5</v>
      </c>
      <c r="F7" s="128">
        <v>6</v>
      </c>
    </row>
    <row r="8" ht="21" customHeight="1" spans="1:6">
      <c r="A8" s="28"/>
      <c r="B8" s="28"/>
      <c r="C8" s="28"/>
      <c r="D8" s="77"/>
      <c r="E8" s="77"/>
      <c r="F8" s="77"/>
    </row>
    <row r="9" ht="21" customHeight="1" spans="1:6">
      <c r="A9" s="28"/>
      <c r="B9" s="28"/>
      <c r="C9" s="28"/>
      <c r="D9" s="77"/>
      <c r="E9" s="77"/>
      <c r="F9" s="77"/>
    </row>
    <row r="10" ht="18.75" customHeight="1" spans="1:6">
      <c r="A10" s="129" t="s">
        <v>171</v>
      </c>
      <c r="B10" s="129" t="s">
        <v>171</v>
      </c>
      <c r="C10" s="130" t="s">
        <v>171</v>
      </c>
      <c r="D10" s="77"/>
      <c r="E10" s="77"/>
      <c r="F10" s="77"/>
    </row>
    <row r="11" customHeight="1" spans="1:1">
      <c r="A11" s="34" t="s">
        <v>836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9"/>
  <sheetViews>
    <sheetView showZeros="0" zoomScale="80" zoomScaleNormal="80" workbookViewId="0">
      <pane ySplit="1" topLeftCell="A5" activePane="bottomLeft" state="frozen"/>
      <selection/>
      <selection pane="bottomLeft" activeCell="E28" sqref="E28"/>
    </sheetView>
  </sheetViews>
  <sheetFormatPr defaultColWidth="9.12962962962963" defaultRowHeight="14.25" customHeight="1"/>
  <cols>
    <col min="1" max="2" width="32.6018518518519" customWidth="1"/>
    <col min="3" max="3" width="41.1296296296296" customWidth="1"/>
    <col min="4" max="4" width="21.7314814814815" customWidth="1"/>
    <col min="5" max="5" width="35.2685185185185" customWidth="1"/>
    <col min="6" max="6" width="7.73148148148148" customWidth="1"/>
    <col min="7" max="7" width="11.1296296296296" customWidth="1"/>
    <col min="8" max="8" width="13.2685185185185" customWidth="1"/>
    <col min="9" max="18" width="20" customWidth="1"/>
    <col min="19" max="19" width="19.8611111111111" customWidth="1"/>
  </cols>
  <sheetData>
    <row r="1" customHeight="1" spans="1:19">
      <c r="A1" s="1"/>
      <c r="B1" s="1"/>
      <c r="C1" s="1"/>
      <c r="D1" s="1"/>
      <c r="E1" s="1"/>
      <c r="F1" s="1"/>
      <c r="G1" s="1"/>
      <c r="H1" s="1"/>
      <c r="I1" s="1"/>
      <c r="J1" s="1"/>
      <c r="K1" s="1"/>
      <c r="L1" s="1"/>
      <c r="M1" s="1"/>
      <c r="N1" s="1"/>
      <c r="O1" s="1"/>
      <c r="P1" s="1"/>
      <c r="Q1" s="1"/>
      <c r="R1" s="1"/>
      <c r="S1" s="1"/>
    </row>
    <row r="2" ht="15.75" customHeight="1" spans="2:19">
      <c r="B2" s="79"/>
      <c r="C2" s="79"/>
      <c r="R2" s="3"/>
      <c r="S2" s="3" t="s">
        <v>837</v>
      </c>
    </row>
    <row r="3" ht="41.25" customHeight="1" spans="1:19">
      <c r="A3" s="69" t="str">
        <f>"2025"&amp;"年部门政府采购预算表"</f>
        <v>2025年部门政府采购预算表</v>
      </c>
      <c r="B3" s="63"/>
      <c r="C3" s="63"/>
      <c r="D3" s="4"/>
      <c r="E3" s="4"/>
      <c r="F3" s="4"/>
      <c r="G3" s="4"/>
      <c r="H3" s="4"/>
      <c r="I3" s="4"/>
      <c r="J3" s="4"/>
      <c r="K3" s="4"/>
      <c r="L3" s="4"/>
      <c r="M3" s="63"/>
      <c r="N3" s="4"/>
      <c r="O3" s="4"/>
      <c r="P3" s="63"/>
      <c r="Q3" s="4"/>
      <c r="R3" s="63"/>
      <c r="S3" s="63"/>
    </row>
    <row r="4" ht="18.75" customHeight="1" spans="1:19">
      <c r="A4" s="107" t="str">
        <f>"单位名称："&amp;"中国共产党昆明市西山区委员会组织部"</f>
        <v>单位名称：中国共产党昆明市西山区委员会组织部</v>
      </c>
      <c r="B4" s="81"/>
      <c r="C4" s="81"/>
      <c r="D4" s="7"/>
      <c r="E4" s="7"/>
      <c r="F4" s="7"/>
      <c r="G4" s="7"/>
      <c r="H4" s="7"/>
      <c r="I4" s="7"/>
      <c r="J4" s="7"/>
      <c r="K4" s="7"/>
      <c r="L4" s="7"/>
      <c r="R4" s="8"/>
      <c r="S4" s="116" t="s">
        <v>1</v>
      </c>
    </row>
    <row r="5" ht="15.75" customHeight="1" spans="1:19">
      <c r="A5" s="10" t="s">
        <v>180</v>
      </c>
      <c r="B5" s="82" t="s">
        <v>181</v>
      </c>
      <c r="C5" s="82" t="s">
        <v>838</v>
      </c>
      <c r="D5" s="83" t="s">
        <v>839</v>
      </c>
      <c r="E5" s="83" t="s">
        <v>840</v>
      </c>
      <c r="F5" s="83" t="s">
        <v>841</v>
      </c>
      <c r="G5" s="83" t="s">
        <v>842</v>
      </c>
      <c r="H5" s="83" t="s">
        <v>843</v>
      </c>
      <c r="I5" s="96" t="s">
        <v>188</v>
      </c>
      <c r="J5" s="96"/>
      <c r="K5" s="96"/>
      <c r="L5" s="96"/>
      <c r="M5" s="97"/>
      <c r="N5" s="96"/>
      <c r="O5" s="96"/>
      <c r="P5" s="103"/>
      <c r="Q5" s="96"/>
      <c r="R5" s="97"/>
      <c r="S5" s="104"/>
    </row>
    <row r="6" ht="17.25" customHeight="1" spans="1:19">
      <c r="A6" s="15"/>
      <c r="B6" s="84"/>
      <c r="C6" s="84"/>
      <c r="D6" s="85"/>
      <c r="E6" s="85"/>
      <c r="F6" s="85"/>
      <c r="G6" s="85"/>
      <c r="H6" s="85"/>
      <c r="I6" s="85" t="s">
        <v>55</v>
      </c>
      <c r="J6" s="85" t="s">
        <v>58</v>
      </c>
      <c r="K6" s="85" t="s">
        <v>844</v>
      </c>
      <c r="L6" s="85" t="s">
        <v>845</v>
      </c>
      <c r="M6" s="98" t="s">
        <v>846</v>
      </c>
      <c r="N6" s="99" t="s">
        <v>847</v>
      </c>
      <c r="O6" s="99"/>
      <c r="P6" s="105"/>
      <c r="Q6" s="99"/>
      <c r="R6" s="106"/>
      <c r="S6" s="86"/>
    </row>
    <row r="7" ht="54" customHeight="1" spans="1:19">
      <c r="A7" s="18"/>
      <c r="B7" s="86"/>
      <c r="C7" s="86"/>
      <c r="D7" s="87"/>
      <c r="E7" s="87"/>
      <c r="F7" s="87"/>
      <c r="G7" s="87"/>
      <c r="H7" s="87"/>
      <c r="I7" s="87"/>
      <c r="J7" s="87" t="s">
        <v>57</v>
      </c>
      <c r="K7" s="87"/>
      <c r="L7" s="87"/>
      <c r="M7" s="100"/>
      <c r="N7" s="87" t="s">
        <v>57</v>
      </c>
      <c r="O7" s="87" t="s">
        <v>64</v>
      </c>
      <c r="P7" s="86" t="s">
        <v>65</v>
      </c>
      <c r="Q7" s="87" t="s">
        <v>66</v>
      </c>
      <c r="R7" s="100" t="s">
        <v>67</v>
      </c>
      <c r="S7" s="86" t="s">
        <v>68</v>
      </c>
    </row>
    <row r="8" ht="18" customHeight="1" spans="1:19">
      <c r="A8" s="108">
        <v>1</v>
      </c>
      <c r="B8" s="108" t="s">
        <v>83</v>
      </c>
      <c r="C8" s="109">
        <v>3</v>
      </c>
      <c r="D8" s="109">
        <v>4</v>
      </c>
      <c r="E8" s="108">
        <v>5</v>
      </c>
      <c r="F8" s="108">
        <v>6</v>
      </c>
      <c r="G8" s="108">
        <v>7</v>
      </c>
      <c r="H8" s="108">
        <v>8</v>
      </c>
      <c r="I8" s="108">
        <v>9</v>
      </c>
      <c r="J8" s="108">
        <v>10</v>
      </c>
      <c r="K8" s="108">
        <v>11</v>
      </c>
      <c r="L8" s="108">
        <v>12</v>
      </c>
      <c r="M8" s="108">
        <v>13</v>
      </c>
      <c r="N8" s="108">
        <v>14</v>
      </c>
      <c r="O8" s="108">
        <v>15</v>
      </c>
      <c r="P8" s="108">
        <v>16</v>
      </c>
      <c r="Q8" s="108">
        <v>17</v>
      </c>
      <c r="R8" s="108">
        <v>18</v>
      </c>
      <c r="S8" s="108">
        <v>19</v>
      </c>
    </row>
    <row r="9" ht="18" customHeight="1" spans="1:19">
      <c r="A9" s="108" t="s">
        <v>70</v>
      </c>
      <c r="B9" s="108" t="s">
        <v>70</v>
      </c>
      <c r="C9" s="110" t="s">
        <v>290</v>
      </c>
      <c r="D9" s="110" t="s">
        <v>223</v>
      </c>
      <c r="E9" s="108" t="s">
        <v>848</v>
      </c>
      <c r="F9" s="108" t="s">
        <v>849</v>
      </c>
      <c r="G9" s="108">
        <v>1</v>
      </c>
      <c r="H9" s="111">
        <v>70000</v>
      </c>
      <c r="I9" s="111">
        <v>70000</v>
      </c>
      <c r="J9" s="111">
        <v>70000</v>
      </c>
      <c r="K9" s="108"/>
      <c r="L9" s="108"/>
      <c r="M9" s="108"/>
      <c r="N9" s="108"/>
      <c r="O9" s="108"/>
      <c r="P9" s="108"/>
      <c r="Q9" s="108"/>
      <c r="R9" s="108"/>
      <c r="S9" s="108"/>
    </row>
    <row r="10" ht="18" customHeight="1" spans="1:19">
      <c r="A10" s="108" t="s">
        <v>70</v>
      </c>
      <c r="B10" s="108" t="s">
        <v>70</v>
      </c>
      <c r="C10" s="110" t="s">
        <v>296</v>
      </c>
      <c r="D10" s="110" t="s">
        <v>223</v>
      </c>
      <c r="E10" s="108" t="s">
        <v>848</v>
      </c>
      <c r="F10" s="108" t="s">
        <v>849</v>
      </c>
      <c r="G10" s="108">
        <v>1</v>
      </c>
      <c r="H10" s="111">
        <v>20000</v>
      </c>
      <c r="I10" s="111">
        <v>20000</v>
      </c>
      <c r="J10" s="111">
        <v>20000</v>
      </c>
      <c r="K10" s="108"/>
      <c r="L10" s="108"/>
      <c r="M10" s="108"/>
      <c r="N10" s="108"/>
      <c r="O10" s="108"/>
      <c r="P10" s="108"/>
      <c r="Q10" s="108"/>
      <c r="R10" s="108"/>
      <c r="S10" s="108"/>
    </row>
    <row r="11" ht="18" customHeight="1" spans="1:19">
      <c r="A11" s="108" t="s">
        <v>70</v>
      </c>
      <c r="B11" s="108" t="s">
        <v>70</v>
      </c>
      <c r="C11" s="110" t="s">
        <v>304</v>
      </c>
      <c r="D11" s="110" t="s">
        <v>223</v>
      </c>
      <c r="E11" s="108" t="s">
        <v>848</v>
      </c>
      <c r="F11" s="108" t="s">
        <v>849</v>
      </c>
      <c r="G11" s="108">
        <v>1</v>
      </c>
      <c r="H11" s="111">
        <v>40000</v>
      </c>
      <c r="I11" s="111">
        <v>40000</v>
      </c>
      <c r="J11" s="111">
        <v>40000</v>
      </c>
      <c r="K11" s="108"/>
      <c r="L11" s="108"/>
      <c r="M11" s="108"/>
      <c r="N11" s="108"/>
      <c r="O11" s="108"/>
      <c r="P11" s="108"/>
      <c r="Q11" s="108"/>
      <c r="R11" s="108"/>
      <c r="S11" s="108"/>
    </row>
    <row r="12" ht="18" customHeight="1" spans="1:19">
      <c r="A12" s="108" t="s">
        <v>70</v>
      </c>
      <c r="B12" s="108" t="s">
        <v>70</v>
      </c>
      <c r="C12" s="110" t="s">
        <v>254</v>
      </c>
      <c r="D12" s="110" t="s">
        <v>850</v>
      </c>
      <c r="E12" s="108" t="s">
        <v>851</v>
      </c>
      <c r="F12" s="108" t="s">
        <v>849</v>
      </c>
      <c r="G12" s="108">
        <v>1</v>
      </c>
      <c r="H12" s="111">
        <v>5000</v>
      </c>
      <c r="I12" s="111">
        <v>5000</v>
      </c>
      <c r="J12" s="111">
        <v>5000</v>
      </c>
      <c r="K12" s="108"/>
      <c r="L12" s="108"/>
      <c r="M12" s="108"/>
      <c r="N12" s="108"/>
      <c r="O12" s="108"/>
      <c r="P12" s="108"/>
      <c r="Q12" s="108"/>
      <c r="R12" s="108"/>
      <c r="S12" s="108"/>
    </row>
    <row r="13" ht="18" customHeight="1" spans="1:19">
      <c r="A13" s="108" t="s">
        <v>70</v>
      </c>
      <c r="B13" s="108" t="s">
        <v>70</v>
      </c>
      <c r="C13" s="110" t="s">
        <v>254</v>
      </c>
      <c r="D13" s="110" t="s">
        <v>852</v>
      </c>
      <c r="E13" s="108" t="s">
        <v>853</v>
      </c>
      <c r="F13" s="108" t="s">
        <v>849</v>
      </c>
      <c r="G13" s="108">
        <v>1</v>
      </c>
      <c r="H13" s="111">
        <v>12000</v>
      </c>
      <c r="I13" s="111">
        <v>12000</v>
      </c>
      <c r="J13" s="111">
        <v>12000</v>
      </c>
      <c r="K13" s="108"/>
      <c r="L13" s="108"/>
      <c r="M13" s="108"/>
      <c r="N13" s="108"/>
      <c r="O13" s="108"/>
      <c r="P13" s="108"/>
      <c r="Q13" s="108"/>
      <c r="R13" s="108"/>
      <c r="S13" s="108"/>
    </row>
    <row r="14" ht="18" customHeight="1" spans="1:19">
      <c r="A14" s="108" t="s">
        <v>70</v>
      </c>
      <c r="B14" s="108" t="s">
        <v>70</v>
      </c>
      <c r="C14" s="110" t="s">
        <v>219</v>
      </c>
      <c r="D14" s="110" t="s">
        <v>854</v>
      </c>
      <c r="E14" s="108" t="s">
        <v>855</v>
      </c>
      <c r="F14" s="108" t="s">
        <v>849</v>
      </c>
      <c r="G14" s="108">
        <v>1</v>
      </c>
      <c r="H14" s="111">
        <v>20000</v>
      </c>
      <c r="I14" s="111">
        <v>20000</v>
      </c>
      <c r="J14" s="111">
        <v>20000</v>
      </c>
      <c r="K14" s="108"/>
      <c r="L14" s="108"/>
      <c r="M14" s="108"/>
      <c r="N14" s="108"/>
      <c r="O14" s="108"/>
      <c r="P14" s="108"/>
      <c r="Q14" s="108"/>
      <c r="R14" s="108"/>
      <c r="S14" s="108"/>
    </row>
    <row r="15" ht="18" customHeight="1" spans="1:19">
      <c r="A15" s="108" t="s">
        <v>70</v>
      </c>
      <c r="B15" s="108" t="s">
        <v>70</v>
      </c>
      <c r="C15" s="110" t="s">
        <v>219</v>
      </c>
      <c r="D15" s="110" t="s">
        <v>854</v>
      </c>
      <c r="E15" s="108" t="s">
        <v>855</v>
      </c>
      <c r="F15" s="108" t="s">
        <v>849</v>
      </c>
      <c r="G15" s="108">
        <v>1</v>
      </c>
      <c r="H15" s="111">
        <v>7600</v>
      </c>
      <c r="I15" s="111">
        <v>7600</v>
      </c>
      <c r="J15" s="111">
        <v>7600</v>
      </c>
      <c r="K15" s="108"/>
      <c r="L15" s="108"/>
      <c r="M15" s="108"/>
      <c r="N15" s="108"/>
      <c r="O15" s="108"/>
      <c r="P15" s="108"/>
      <c r="Q15" s="108"/>
      <c r="R15" s="108"/>
      <c r="S15" s="108"/>
    </row>
    <row r="16" ht="18" customHeight="1" spans="1:19">
      <c r="A16" s="108" t="s">
        <v>70</v>
      </c>
      <c r="B16" s="108" t="s">
        <v>70</v>
      </c>
      <c r="C16" s="110" t="s">
        <v>219</v>
      </c>
      <c r="D16" s="110" t="s">
        <v>223</v>
      </c>
      <c r="E16" s="108" t="s">
        <v>848</v>
      </c>
      <c r="F16" s="108" t="s">
        <v>849</v>
      </c>
      <c r="G16" s="108">
        <v>1</v>
      </c>
      <c r="H16" s="111">
        <v>6000</v>
      </c>
      <c r="I16" s="111">
        <v>6000</v>
      </c>
      <c r="J16" s="111">
        <v>6000</v>
      </c>
      <c r="K16" s="108"/>
      <c r="L16" s="108"/>
      <c r="M16" s="108"/>
      <c r="N16" s="108"/>
      <c r="O16" s="108"/>
      <c r="P16" s="108"/>
      <c r="Q16" s="108"/>
      <c r="R16" s="108"/>
      <c r="S16" s="108"/>
    </row>
    <row r="17" ht="18" customHeight="1" spans="1:19">
      <c r="A17" s="108" t="s">
        <v>70</v>
      </c>
      <c r="B17" s="108" t="s">
        <v>70</v>
      </c>
      <c r="C17" s="110" t="s">
        <v>310</v>
      </c>
      <c r="D17" s="110" t="s">
        <v>223</v>
      </c>
      <c r="E17" s="108" t="s">
        <v>848</v>
      </c>
      <c r="F17" s="108" t="s">
        <v>849</v>
      </c>
      <c r="G17" s="108">
        <v>1</v>
      </c>
      <c r="H17" s="111">
        <v>10000</v>
      </c>
      <c r="I17" s="111">
        <v>10000</v>
      </c>
      <c r="J17" s="111">
        <v>10000</v>
      </c>
      <c r="K17" s="108"/>
      <c r="L17" s="108"/>
      <c r="M17" s="108"/>
      <c r="N17" s="108"/>
      <c r="O17" s="108"/>
      <c r="P17" s="108"/>
      <c r="Q17" s="108"/>
      <c r="R17" s="108"/>
      <c r="S17" s="108"/>
    </row>
    <row r="18" ht="18" customHeight="1" spans="1:19">
      <c r="A18" s="108" t="s">
        <v>70</v>
      </c>
      <c r="B18" s="108" t="s">
        <v>70</v>
      </c>
      <c r="C18" s="110" t="s">
        <v>314</v>
      </c>
      <c r="D18" s="110" t="s">
        <v>856</v>
      </c>
      <c r="E18" s="108" t="s">
        <v>848</v>
      </c>
      <c r="F18" s="108" t="s">
        <v>849</v>
      </c>
      <c r="G18" s="108">
        <v>1</v>
      </c>
      <c r="H18" s="111">
        <v>33000</v>
      </c>
      <c r="I18" s="111">
        <v>33000</v>
      </c>
      <c r="J18" s="111">
        <v>33000</v>
      </c>
      <c r="K18" s="108"/>
      <c r="L18" s="108"/>
      <c r="M18" s="108"/>
      <c r="N18" s="108"/>
      <c r="O18" s="108"/>
      <c r="P18" s="108"/>
      <c r="Q18" s="108"/>
      <c r="R18" s="108"/>
      <c r="S18" s="108"/>
    </row>
    <row r="19" ht="18" customHeight="1" spans="1:19">
      <c r="A19" s="108" t="s">
        <v>70</v>
      </c>
      <c r="B19" s="108" t="s">
        <v>70</v>
      </c>
      <c r="C19" s="110" t="s">
        <v>316</v>
      </c>
      <c r="D19" s="110" t="s">
        <v>856</v>
      </c>
      <c r="E19" s="108" t="s">
        <v>848</v>
      </c>
      <c r="F19" s="108" t="s">
        <v>849</v>
      </c>
      <c r="G19" s="108">
        <v>1</v>
      </c>
      <c r="H19" s="111">
        <v>18000</v>
      </c>
      <c r="I19" s="111">
        <v>18000</v>
      </c>
      <c r="J19" s="111">
        <v>18000</v>
      </c>
      <c r="K19" s="108"/>
      <c r="L19" s="108"/>
      <c r="M19" s="108"/>
      <c r="N19" s="108"/>
      <c r="O19" s="108"/>
      <c r="P19" s="108"/>
      <c r="Q19" s="108"/>
      <c r="R19" s="108"/>
      <c r="S19" s="108"/>
    </row>
    <row r="20" ht="18" customHeight="1" spans="1:19">
      <c r="A20" s="108" t="s">
        <v>70</v>
      </c>
      <c r="B20" s="108" t="s">
        <v>70</v>
      </c>
      <c r="C20" s="110" t="s">
        <v>326</v>
      </c>
      <c r="D20" s="110" t="s">
        <v>856</v>
      </c>
      <c r="E20" s="108" t="s">
        <v>848</v>
      </c>
      <c r="F20" s="108" t="s">
        <v>849</v>
      </c>
      <c r="G20" s="108">
        <v>1</v>
      </c>
      <c r="H20" s="111">
        <v>20000</v>
      </c>
      <c r="I20" s="111">
        <v>20000</v>
      </c>
      <c r="J20" s="111">
        <v>20000</v>
      </c>
      <c r="K20" s="108"/>
      <c r="L20" s="108"/>
      <c r="M20" s="108"/>
      <c r="N20" s="108"/>
      <c r="O20" s="108"/>
      <c r="P20" s="108"/>
      <c r="Q20" s="108"/>
      <c r="R20" s="108"/>
      <c r="S20" s="108"/>
    </row>
    <row r="21" ht="21" customHeight="1" spans="1:19">
      <c r="A21" s="91" t="s">
        <v>171</v>
      </c>
      <c r="B21" s="92"/>
      <c r="C21" s="92"/>
      <c r="D21" s="93"/>
      <c r="E21" s="93"/>
      <c r="F21" s="93"/>
      <c r="G21" s="112"/>
      <c r="H21" s="113">
        <f>SUM(H9:H20)</f>
        <v>261600</v>
      </c>
      <c r="I21" s="113">
        <f t="shared" ref="I21:J21" si="0">SUM(I9:I20)</f>
        <v>261600</v>
      </c>
      <c r="J21" s="113">
        <f t="shared" si="0"/>
        <v>261600</v>
      </c>
      <c r="K21" s="77"/>
      <c r="L21" s="77"/>
      <c r="M21" s="77"/>
      <c r="N21" s="77"/>
      <c r="O21" s="77"/>
      <c r="P21" s="77"/>
      <c r="Q21" s="77"/>
      <c r="R21" s="77"/>
      <c r="S21" s="77"/>
    </row>
    <row r="22" ht="21" customHeight="1" spans="1:19">
      <c r="A22" s="107" t="s">
        <v>857</v>
      </c>
      <c r="B22" s="5"/>
      <c r="C22" s="5"/>
      <c r="D22" s="107"/>
      <c r="E22" s="107"/>
      <c r="F22" s="107"/>
      <c r="G22" s="114"/>
      <c r="H22" s="115"/>
      <c r="I22" s="115"/>
      <c r="J22" s="115"/>
      <c r="K22" s="115"/>
      <c r="L22" s="115"/>
      <c r="M22" s="115"/>
      <c r="N22" s="115"/>
      <c r="O22" s="115"/>
      <c r="P22" s="115"/>
      <c r="Q22" s="115"/>
      <c r="R22" s="115"/>
      <c r="S22" s="115"/>
    </row>
    <row r="27" customHeight="1" spans="4:4">
      <c r="D27" s="60"/>
    </row>
    <row r="28" customHeight="1" spans="4:4">
      <c r="D28" s="60"/>
    </row>
    <row r="29" customHeight="1" spans="4:4">
      <c r="D29" s="60"/>
    </row>
  </sheetData>
  <mergeCells count="19">
    <mergeCell ref="A3:S3"/>
    <mergeCell ref="A4:H4"/>
    <mergeCell ref="I5:S5"/>
    <mergeCell ref="N6:S6"/>
    <mergeCell ref="A21:G21"/>
    <mergeCell ref="A22:S2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14" sqref="B14"/>
    </sheetView>
  </sheetViews>
  <sheetFormatPr defaultColWidth="9.12962962962963" defaultRowHeight="14.25" customHeight="1"/>
  <cols>
    <col min="1" max="5" width="39.1296296296296" customWidth="1"/>
    <col min="6" max="6" width="27.6018518518519" customWidth="1"/>
    <col min="7" max="7" width="28.6018518518519" customWidth="1"/>
    <col min="8" max="8" width="28.1296296296296" customWidth="1"/>
    <col min="9" max="9" width="39.1296296296296" customWidth="1"/>
    <col min="10" max="18" width="20.3981481481481" customWidth="1"/>
    <col min="19" max="20" width="20.268518518518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8"/>
      <c r="B2" s="79"/>
      <c r="C2" s="79"/>
      <c r="D2" s="79"/>
      <c r="E2" s="79"/>
      <c r="F2" s="79"/>
      <c r="G2" s="79"/>
      <c r="H2" s="78"/>
      <c r="I2" s="78"/>
      <c r="J2" s="78"/>
      <c r="K2" s="78"/>
      <c r="L2" s="78"/>
      <c r="M2" s="78"/>
      <c r="N2" s="94"/>
      <c r="O2" s="78"/>
      <c r="P2" s="78"/>
      <c r="Q2" s="79"/>
      <c r="R2" s="78"/>
      <c r="S2" s="61"/>
      <c r="T2" s="61" t="s">
        <v>858</v>
      </c>
    </row>
    <row r="3" ht="41.25" customHeight="1" spans="1:20">
      <c r="A3" s="69" t="str">
        <f>"2025"&amp;"年部门政府购买服务预算表"</f>
        <v>2025年部门政府购买服务预算表</v>
      </c>
      <c r="B3" s="63"/>
      <c r="C3" s="63"/>
      <c r="D3" s="63"/>
      <c r="E3" s="63"/>
      <c r="F3" s="63"/>
      <c r="G3" s="63"/>
      <c r="H3" s="80"/>
      <c r="I3" s="80"/>
      <c r="J3" s="80"/>
      <c r="K3" s="80"/>
      <c r="L3" s="80"/>
      <c r="M3" s="80"/>
      <c r="N3" s="95"/>
      <c r="O3" s="80"/>
      <c r="P3" s="80"/>
      <c r="Q3" s="63"/>
      <c r="R3" s="80"/>
      <c r="S3" s="95"/>
      <c r="T3" s="63"/>
    </row>
    <row r="4" ht="22.5" customHeight="1" spans="1:20">
      <c r="A4" s="70" t="str">
        <f>"单位名称："&amp;"中国共产党昆明市西山区委员会组织部"</f>
        <v>单位名称：中国共产党昆明市西山区委员会组织部</v>
      </c>
      <c r="B4" s="81"/>
      <c r="C4" s="81"/>
      <c r="D4" s="81"/>
      <c r="E4" s="81"/>
      <c r="F4" s="81"/>
      <c r="G4" s="81"/>
      <c r="H4" s="71"/>
      <c r="I4" s="71"/>
      <c r="J4" s="71"/>
      <c r="K4" s="71"/>
      <c r="L4" s="71"/>
      <c r="M4" s="71"/>
      <c r="N4" s="94"/>
      <c r="O4" s="78"/>
      <c r="P4" s="78"/>
      <c r="Q4" s="79"/>
      <c r="R4" s="78"/>
      <c r="S4" s="102"/>
      <c r="T4" s="61" t="s">
        <v>1</v>
      </c>
    </row>
    <row r="5" ht="24" customHeight="1" spans="1:20">
      <c r="A5" s="10" t="s">
        <v>180</v>
      </c>
      <c r="B5" s="82" t="s">
        <v>181</v>
      </c>
      <c r="C5" s="82" t="s">
        <v>838</v>
      </c>
      <c r="D5" s="82" t="s">
        <v>859</v>
      </c>
      <c r="E5" s="82" t="s">
        <v>860</v>
      </c>
      <c r="F5" s="82" t="s">
        <v>861</v>
      </c>
      <c r="G5" s="82" t="s">
        <v>862</v>
      </c>
      <c r="H5" s="83" t="s">
        <v>863</v>
      </c>
      <c r="I5" s="83" t="s">
        <v>864</v>
      </c>
      <c r="J5" s="96" t="s">
        <v>188</v>
      </c>
      <c r="K5" s="96"/>
      <c r="L5" s="96"/>
      <c r="M5" s="96"/>
      <c r="N5" s="97"/>
      <c r="O5" s="96"/>
      <c r="P5" s="96"/>
      <c r="Q5" s="103"/>
      <c r="R5" s="96"/>
      <c r="S5" s="97"/>
      <c r="T5" s="104"/>
    </row>
    <row r="6" ht="24" customHeight="1" spans="1:20">
      <c r="A6" s="15"/>
      <c r="B6" s="84"/>
      <c r="C6" s="84"/>
      <c r="D6" s="84"/>
      <c r="E6" s="84"/>
      <c r="F6" s="84"/>
      <c r="G6" s="84"/>
      <c r="H6" s="85"/>
      <c r="I6" s="85"/>
      <c r="J6" s="85" t="s">
        <v>55</v>
      </c>
      <c r="K6" s="85" t="s">
        <v>58</v>
      </c>
      <c r="L6" s="85" t="s">
        <v>844</v>
      </c>
      <c r="M6" s="85" t="s">
        <v>845</v>
      </c>
      <c r="N6" s="98" t="s">
        <v>846</v>
      </c>
      <c r="O6" s="99" t="s">
        <v>847</v>
      </c>
      <c r="P6" s="99"/>
      <c r="Q6" s="105"/>
      <c r="R6" s="99"/>
      <c r="S6" s="106"/>
      <c r="T6" s="86"/>
    </row>
    <row r="7" ht="54" customHeight="1" spans="1:20">
      <c r="A7" s="18"/>
      <c r="B7" s="86"/>
      <c r="C7" s="86"/>
      <c r="D7" s="86"/>
      <c r="E7" s="86"/>
      <c r="F7" s="86"/>
      <c r="G7" s="86"/>
      <c r="H7" s="87"/>
      <c r="I7" s="87"/>
      <c r="J7" s="87"/>
      <c r="K7" s="87" t="s">
        <v>57</v>
      </c>
      <c r="L7" s="87"/>
      <c r="M7" s="87"/>
      <c r="N7" s="100"/>
      <c r="O7" s="87" t="s">
        <v>57</v>
      </c>
      <c r="P7" s="87" t="s">
        <v>64</v>
      </c>
      <c r="Q7" s="86" t="s">
        <v>65</v>
      </c>
      <c r="R7" s="87" t="s">
        <v>66</v>
      </c>
      <c r="S7" s="100" t="s">
        <v>67</v>
      </c>
      <c r="T7" s="86" t="s">
        <v>68</v>
      </c>
    </row>
    <row r="8" ht="17.25" customHeight="1" spans="1:20">
      <c r="A8" s="19">
        <v>1</v>
      </c>
      <c r="B8" s="86">
        <v>2</v>
      </c>
      <c r="C8" s="19">
        <v>3</v>
      </c>
      <c r="D8" s="19">
        <v>4</v>
      </c>
      <c r="E8" s="86">
        <v>5</v>
      </c>
      <c r="F8" s="19">
        <v>6</v>
      </c>
      <c r="G8" s="19">
        <v>7</v>
      </c>
      <c r="H8" s="86">
        <v>8</v>
      </c>
      <c r="I8" s="19">
        <v>9</v>
      </c>
      <c r="J8" s="19">
        <v>10</v>
      </c>
      <c r="K8" s="86">
        <v>11</v>
      </c>
      <c r="L8" s="19">
        <v>12</v>
      </c>
      <c r="M8" s="19">
        <v>13</v>
      </c>
      <c r="N8" s="86">
        <v>14</v>
      </c>
      <c r="O8" s="19">
        <v>15</v>
      </c>
      <c r="P8" s="19">
        <v>16</v>
      </c>
      <c r="Q8" s="86">
        <v>17</v>
      </c>
      <c r="R8" s="19">
        <v>18</v>
      </c>
      <c r="S8" s="19">
        <v>19</v>
      </c>
      <c r="T8" s="19">
        <v>20</v>
      </c>
    </row>
    <row r="9" ht="21" customHeight="1" spans="1:20">
      <c r="A9" s="88"/>
      <c r="B9" s="89"/>
      <c r="C9" s="89"/>
      <c r="D9" s="89"/>
      <c r="E9" s="89"/>
      <c r="F9" s="89"/>
      <c r="G9" s="89"/>
      <c r="H9" s="90"/>
      <c r="I9" s="90"/>
      <c r="J9" s="77"/>
      <c r="K9" s="77"/>
      <c r="L9" s="77"/>
      <c r="M9" s="77"/>
      <c r="N9" s="77"/>
      <c r="O9" s="77"/>
      <c r="P9" s="77"/>
      <c r="Q9" s="77"/>
      <c r="R9" s="77"/>
      <c r="S9" s="77"/>
      <c r="T9" s="77"/>
    </row>
    <row r="10" ht="21" customHeight="1" spans="1:20">
      <c r="A10" s="91" t="s">
        <v>171</v>
      </c>
      <c r="B10" s="92"/>
      <c r="C10" s="92"/>
      <c r="D10" s="92"/>
      <c r="E10" s="92"/>
      <c r="F10" s="92"/>
      <c r="G10" s="92"/>
      <c r="H10" s="93"/>
      <c r="I10" s="101"/>
      <c r="J10" s="77"/>
      <c r="K10" s="77"/>
      <c r="L10" s="77"/>
      <c r="M10" s="77"/>
      <c r="N10" s="77"/>
      <c r="O10" s="77"/>
      <c r="P10" s="77"/>
      <c r="Q10" s="77"/>
      <c r="R10" s="77"/>
      <c r="S10" s="77"/>
      <c r="T10" s="77"/>
    </row>
    <row r="11" customHeight="1" spans="1:1">
      <c r="A11" s="34" t="s">
        <v>865</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tabSelected="1" workbookViewId="0">
      <pane ySplit="1" topLeftCell="A2" activePane="bottomLeft" state="frozen"/>
      <selection/>
      <selection pane="bottomLeft" activeCell="H6" sqref="H6"/>
    </sheetView>
  </sheetViews>
  <sheetFormatPr defaultColWidth="9.12962962962963" defaultRowHeight="14.25" customHeight="1" outlineLevelCol="4"/>
  <cols>
    <col min="1" max="1" width="37.7314814814815" customWidth="1"/>
    <col min="2" max="5" width="20" customWidth="1"/>
  </cols>
  <sheetData>
    <row r="1" customHeight="1" spans="1:5">
      <c r="A1" s="1"/>
      <c r="B1" s="1"/>
      <c r="C1" s="1"/>
      <c r="D1" s="1"/>
      <c r="E1" s="1"/>
    </row>
    <row r="2" ht="17.25" customHeight="1" spans="4:5">
      <c r="D2" s="68"/>
      <c r="E2" s="3" t="s">
        <v>866</v>
      </c>
    </row>
    <row r="3" ht="41.25" customHeight="1" spans="1:5">
      <c r="A3" s="69" t="str">
        <f>"2025"&amp;"年对下转移支付预算表"</f>
        <v>2025年对下转移支付预算表</v>
      </c>
      <c r="B3" s="4"/>
      <c r="C3" s="4"/>
      <c r="D3" s="4"/>
      <c r="E3" s="63"/>
    </row>
    <row r="4" ht="18" customHeight="1" spans="1:5">
      <c r="A4" s="70" t="str">
        <f>"单位名称："&amp;"中国共产党昆明市西山区委员会组织部"</f>
        <v>单位名称：中国共产党昆明市西山区委员会组织部</v>
      </c>
      <c r="B4" s="71"/>
      <c r="C4" s="71"/>
      <c r="D4" s="72"/>
      <c r="E4" s="8" t="s">
        <v>1</v>
      </c>
    </row>
    <row r="5" ht="19.5" customHeight="1" spans="1:5">
      <c r="A5" s="16" t="s">
        <v>867</v>
      </c>
      <c r="B5" s="11" t="s">
        <v>188</v>
      </c>
      <c r="C5" s="12"/>
      <c r="D5" s="12"/>
      <c r="E5" s="73" t="s">
        <v>868</v>
      </c>
    </row>
    <row r="6" ht="40.5" customHeight="1" spans="1:5">
      <c r="A6" s="19"/>
      <c r="B6" s="26" t="s">
        <v>55</v>
      </c>
      <c r="C6" s="10" t="s">
        <v>58</v>
      </c>
      <c r="D6" s="74" t="s">
        <v>844</v>
      </c>
      <c r="E6" s="73"/>
    </row>
    <row r="7" ht="19.5" customHeight="1" spans="1:5">
      <c r="A7" s="20">
        <v>1</v>
      </c>
      <c r="B7" s="20">
        <v>2</v>
      </c>
      <c r="C7" s="20">
        <v>3</v>
      </c>
      <c r="D7" s="75">
        <v>4</v>
      </c>
      <c r="E7" s="76">
        <v>5</v>
      </c>
    </row>
    <row r="8" ht="19.5" customHeight="1" spans="1:5">
      <c r="A8" s="27"/>
      <c r="B8" s="77"/>
      <c r="C8" s="77"/>
      <c r="D8" s="77"/>
      <c r="E8" s="77"/>
    </row>
    <row r="9" ht="19.5" customHeight="1" spans="1:5">
      <c r="A9" s="66"/>
      <c r="B9" s="77"/>
      <c r="C9" s="77"/>
      <c r="D9" s="77"/>
      <c r="E9" s="77"/>
    </row>
    <row r="10" customHeight="1" spans="1:1">
      <c r="A10" s="34" t="s">
        <v>869</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F17" sqref="F17"/>
    </sheetView>
  </sheetViews>
  <sheetFormatPr defaultColWidth="9.12962962962963" defaultRowHeight="12" customHeight="1"/>
  <cols>
    <col min="1" max="1" width="34.2685185185185" customWidth="1"/>
    <col min="2" max="2" width="29" customWidth="1"/>
    <col min="3" max="5" width="23.6018518518519" customWidth="1"/>
    <col min="6" max="6" width="11.2685185185185" customWidth="1"/>
    <col min="7" max="7" width="25.1296296296296" customWidth="1"/>
    <col min="8" max="8" width="15.6018518518519" customWidth="1"/>
    <col min="9" max="9" width="13.3981481481481" customWidth="1"/>
    <col min="10" max="10" width="18.8611111111111" customWidth="1"/>
  </cols>
  <sheetData>
    <row r="1" customHeight="1" spans="1:10">
      <c r="A1" s="1"/>
      <c r="B1" s="1"/>
      <c r="C1" s="1"/>
      <c r="D1" s="1"/>
      <c r="E1" s="1"/>
      <c r="F1" s="1"/>
      <c r="G1" s="1"/>
      <c r="H1" s="1"/>
      <c r="I1" s="1"/>
      <c r="J1" s="1"/>
    </row>
    <row r="2" ht="16.5" customHeight="1" spans="10:10">
      <c r="J2" s="3" t="s">
        <v>870</v>
      </c>
    </row>
    <row r="3" ht="41.25" customHeight="1" spans="1:10">
      <c r="A3" s="62" t="str">
        <f>"2025"&amp;"年对下转移支付绩效目标表"</f>
        <v>2025年对下转移支付绩效目标表</v>
      </c>
      <c r="B3" s="4"/>
      <c r="C3" s="4"/>
      <c r="D3" s="4"/>
      <c r="E3" s="4"/>
      <c r="F3" s="63"/>
      <c r="G3" s="4"/>
      <c r="H3" s="63"/>
      <c r="I3" s="63"/>
      <c r="J3" s="4"/>
    </row>
    <row r="4" ht="17.25" customHeight="1" spans="1:10">
      <c r="A4" s="5" t="str">
        <f>"单位名称："&amp;"中国共产党昆明市西山区委员会组织部"</f>
        <v>单位名称：中国共产党昆明市西山区委员会组织部</v>
      </c>
      <c r="J4" t="s">
        <v>1</v>
      </c>
    </row>
    <row r="5" ht="44.25" customHeight="1" spans="1:10">
      <c r="A5" s="64" t="s">
        <v>867</v>
      </c>
      <c r="B5" s="64" t="s">
        <v>332</v>
      </c>
      <c r="C5" s="64" t="s">
        <v>333</v>
      </c>
      <c r="D5" s="64" t="s">
        <v>334</v>
      </c>
      <c r="E5" s="64" t="s">
        <v>335</v>
      </c>
      <c r="F5" s="65" t="s">
        <v>336</v>
      </c>
      <c r="G5" s="64" t="s">
        <v>337</v>
      </c>
      <c r="H5" s="65" t="s">
        <v>338</v>
      </c>
      <c r="I5" s="65" t="s">
        <v>339</v>
      </c>
      <c r="J5" s="64" t="s">
        <v>340</v>
      </c>
    </row>
    <row r="6" ht="14.25" customHeight="1" spans="1:10">
      <c r="A6" s="64">
        <v>1</v>
      </c>
      <c r="B6" s="64">
        <v>2</v>
      </c>
      <c r="C6" s="64">
        <v>3</v>
      </c>
      <c r="D6" s="64">
        <v>4</v>
      </c>
      <c r="E6" s="64">
        <v>5</v>
      </c>
      <c r="F6" s="65">
        <v>6</v>
      </c>
      <c r="G6" s="64">
        <v>7</v>
      </c>
      <c r="H6" s="65">
        <v>8</v>
      </c>
      <c r="I6" s="65">
        <v>9</v>
      </c>
      <c r="J6" s="64">
        <v>10</v>
      </c>
    </row>
    <row r="7" ht="42" customHeight="1" spans="1:10">
      <c r="A7" s="27"/>
      <c r="B7" s="66"/>
      <c r="C7" s="66"/>
      <c r="D7" s="66"/>
      <c r="E7" s="49"/>
      <c r="F7" s="67"/>
      <c r="G7" s="49"/>
      <c r="H7" s="67"/>
      <c r="I7" s="67"/>
      <c r="J7" s="49"/>
    </row>
    <row r="8" ht="42" customHeight="1" spans="1:10">
      <c r="A8" s="27"/>
      <c r="B8" s="28"/>
      <c r="C8" s="28"/>
      <c r="D8" s="28"/>
      <c r="E8" s="27"/>
      <c r="F8" s="28"/>
      <c r="G8" s="27"/>
      <c r="H8" s="28"/>
      <c r="I8" s="28"/>
      <c r="J8" s="27"/>
    </row>
    <row r="9" customHeight="1" spans="1:1">
      <c r="A9" s="34" t="s">
        <v>871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21"/>
  <sheetViews>
    <sheetView showZeros="0" workbookViewId="0">
      <pane ySplit="1" topLeftCell="A2" activePane="bottomLeft" state="frozen"/>
      <selection/>
      <selection pane="bottomLeft" activeCell="G20" sqref="G20"/>
    </sheetView>
  </sheetViews>
  <sheetFormatPr defaultColWidth="10.3981481481481" defaultRowHeight="14.25" customHeight="1"/>
  <cols>
    <col min="1" max="3" width="33.7314814814815" customWidth="1"/>
    <col min="4" max="4" width="45.6018518518519" customWidth="1"/>
    <col min="5" max="5" width="27.6018518518519" customWidth="1"/>
    <col min="6" max="6" width="21.7314814814815" customWidth="1"/>
    <col min="7" max="9" width="26.2685185185185" customWidth="1"/>
  </cols>
  <sheetData>
    <row r="1" customHeight="1" spans="1:9">
      <c r="A1" s="1"/>
      <c r="B1" s="1"/>
      <c r="C1" s="1"/>
      <c r="D1" s="1"/>
      <c r="E1" s="1"/>
      <c r="F1" s="1"/>
      <c r="G1" s="1"/>
      <c r="H1" s="1"/>
      <c r="I1" s="1"/>
    </row>
    <row r="2" customHeight="1" spans="1:9">
      <c r="A2" s="37" t="s">
        <v>872</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tr">
        <f>"单位名称："&amp;"中国共产党昆明市西山区委员会组织部"</f>
        <v>单位名称：中国共产党昆明市西山区委员会组织部</v>
      </c>
      <c r="B4" s="44"/>
      <c r="C4" s="44"/>
      <c r="D4" s="45"/>
      <c r="F4" s="42"/>
      <c r="G4" s="41"/>
      <c r="H4" s="41"/>
      <c r="I4" s="61" t="s">
        <v>1</v>
      </c>
    </row>
    <row r="5" ht="28.5" customHeight="1" spans="1:9">
      <c r="A5" s="46" t="s">
        <v>180</v>
      </c>
      <c r="B5" s="35" t="s">
        <v>181</v>
      </c>
      <c r="C5" s="46" t="s">
        <v>873</v>
      </c>
      <c r="D5" s="46" t="s">
        <v>874</v>
      </c>
      <c r="E5" s="46" t="s">
        <v>875</v>
      </c>
      <c r="F5" s="46" t="s">
        <v>876</v>
      </c>
      <c r="G5" s="35" t="s">
        <v>877</v>
      </c>
      <c r="H5" s="35"/>
      <c r="I5" s="46"/>
    </row>
    <row r="6" ht="21" customHeight="1" spans="1:9">
      <c r="A6" s="46"/>
      <c r="B6" s="47"/>
      <c r="C6" s="47"/>
      <c r="D6" s="48"/>
      <c r="E6" s="47"/>
      <c r="F6" s="47"/>
      <c r="G6" s="35" t="s">
        <v>842</v>
      </c>
      <c r="H6" s="35" t="s">
        <v>878</v>
      </c>
      <c r="I6" s="35" t="s">
        <v>879</v>
      </c>
    </row>
    <row r="7" ht="17.25" customHeight="1" spans="1:9">
      <c r="A7" s="49" t="s">
        <v>82</v>
      </c>
      <c r="B7" s="50"/>
      <c r="C7" s="51" t="s">
        <v>83</v>
      </c>
      <c r="D7" s="49" t="s">
        <v>84</v>
      </c>
      <c r="E7" s="52" t="s">
        <v>85</v>
      </c>
      <c r="F7" s="49" t="s">
        <v>86</v>
      </c>
      <c r="G7" s="51" t="s">
        <v>87</v>
      </c>
      <c r="H7" s="53" t="s">
        <v>88</v>
      </c>
      <c r="I7" s="52" t="s">
        <v>89</v>
      </c>
    </row>
    <row r="8" ht="19.5" customHeight="1" spans="1:9">
      <c r="A8" s="27"/>
      <c r="B8" s="28"/>
      <c r="C8" s="28"/>
      <c r="D8" s="27"/>
      <c r="E8" s="28"/>
      <c r="F8" s="53"/>
      <c r="G8" s="54"/>
      <c r="H8" s="55"/>
      <c r="I8" s="55"/>
    </row>
    <row r="9" ht="19.5" customHeight="1" spans="1:9">
      <c r="A9" s="56" t="s">
        <v>55</v>
      </c>
      <c r="B9" s="57"/>
      <c r="C9" s="57"/>
      <c r="D9" s="58"/>
      <c r="E9" s="59"/>
      <c r="F9" s="59"/>
      <c r="G9" s="54"/>
      <c r="H9" s="55"/>
      <c r="I9" s="55"/>
    </row>
    <row r="10" customHeight="1" spans="1:1">
      <c r="A10" s="34" t="s">
        <v>880</v>
      </c>
    </row>
    <row r="12" customHeight="1" spans="6:6">
      <c r="F12" s="60"/>
    </row>
    <row r="13" customHeight="1" spans="6:6">
      <c r="F13" s="60"/>
    </row>
    <row r="14" customHeight="1" spans="6:6">
      <c r="F14" s="60"/>
    </row>
    <row r="15" customHeight="1" spans="6:6">
      <c r="F15" s="60"/>
    </row>
    <row r="16" customHeight="1" spans="6:6">
      <c r="F16" s="60"/>
    </row>
    <row r="17" customHeight="1" spans="6:6">
      <c r="F17" s="60"/>
    </row>
    <row r="18" customHeight="1" spans="6:6">
      <c r="F18" s="60"/>
    </row>
    <row r="19" customHeight="1" spans="6:6">
      <c r="F19" s="60"/>
    </row>
    <row r="20" customHeight="1" spans="6:6">
      <c r="F20" s="60"/>
    </row>
    <row r="21" customHeight="1" spans="6:6">
      <c r="F21" s="60"/>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16" sqref="C16"/>
    </sheetView>
  </sheetViews>
  <sheetFormatPr defaultColWidth="9.12962962962963" defaultRowHeight="14.25" customHeight="1"/>
  <cols>
    <col min="1" max="1" width="19.2685185185185" customWidth="1"/>
    <col min="2" max="2" width="33.8611111111111" customWidth="1"/>
    <col min="3" max="3" width="23.8611111111111" customWidth="1"/>
    <col min="4" max="4" width="11.1296296296296" customWidth="1"/>
    <col min="5" max="5" width="17.7314814814815" customWidth="1"/>
    <col min="6" max="6" width="9.86111111111111" customWidth="1"/>
    <col min="7" max="7" width="17.7314814814815" customWidth="1"/>
    <col min="8" max="11" width="23.1296296296296" customWidth="1"/>
  </cols>
  <sheetData>
    <row r="1" customHeight="1" spans="1:11">
      <c r="A1" s="1"/>
      <c r="B1" s="1"/>
      <c r="C1" s="1"/>
      <c r="D1" s="1"/>
      <c r="E1" s="1"/>
      <c r="F1" s="1"/>
      <c r="G1" s="1"/>
      <c r="H1" s="1"/>
      <c r="I1" s="1"/>
      <c r="J1" s="1"/>
      <c r="K1" s="1"/>
    </row>
    <row r="2" customHeight="1" spans="4:11">
      <c r="D2" s="2"/>
      <c r="E2" s="2"/>
      <c r="F2" s="2"/>
      <c r="G2" s="2"/>
      <c r="K2" s="3" t="s">
        <v>881</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"单位名称："&amp;"中国共产党昆明市西山区委员会组织部"</f>
        <v>单位名称：中国共产党昆明市西山区委员会组织部</v>
      </c>
      <c r="B4" s="6"/>
      <c r="C4" s="6"/>
      <c r="D4" s="6"/>
      <c r="E4" s="6"/>
      <c r="F4" s="6"/>
      <c r="G4" s="6"/>
      <c r="H4" s="7"/>
      <c r="I4" s="7"/>
      <c r="J4" s="7"/>
      <c r="K4" s="8" t="s">
        <v>1</v>
      </c>
    </row>
    <row r="5" ht="21.75" customHeight="1" spans="1:11">
      <c r="A5" s="9" t="s">
        <v>274</v>
      </c>
      <c r="B5" s="9" t="s">
        <v>183</v>
      </c>
      <c r="C5" s="9" t="s">
        <v>275</v>
      </c>
      <c r="D5" s="10" t="s">
        <v>184</v>
      </c>
      <c r="E5" s="10" t="s">
        <v>185</v>
      </c>
      <c r="F5" s="10" t="s">
        <v>276</v>
      </c>
      <c r="G5" s="10" t="s">
        <v>277</v>
      </c>
      <c r="H5" s="16" t="s">
        <v>55</v>
      </c>
      <c r="I5" s="11" t="s">
        <v>882</v>
      </c>
      <c r="J5" s="12"/>
      <c r="K5" s="13"/>
    </row>
    <row r="6" ht="21.75" customHeight="1" spans="1:11">
      <c r="A6" s="14"/>
      <c r="B6" s="14"/>
      <c r="C6" s="14"/>
      <c r="D6" s="15"/>
      <c r="E6" s="15"/>
      <c r="F6" s="15"/>
      <c r="G6" s="15"/>
      <c r="H6" s="26"/>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5">
        <v>10</v>
      </c>
      <c r="K8" s="35">
        <v>11</v>
      </c>
    </row>
    <row r="9" ht="18.75" customHeight="1" spans="1:11">
      <c r="A9" s="27"/>
      <c r="B9" s="28"/>
      <c r="C9" s="27"/>
      <c r="D9" s="27"/>
      <c r="E9" s="27"/>
      <c r="F9" s="27"/>
      <c r="G9" s="27"/>
      <c r="H9" s="29"/>
      <c r="I9" s="36"/>
      <c r="J9" s="36"/>
      <c r="K9" s="29"/>
    </row>
    <row r="10" ht="18.75" customHeight="1" spans="1:11">
      <c r="A10" s="28"/>
      <c r="B10" s="28"/>
      <c r="C10" s="28"/>
      <c r="D10" s="28"/>
      <c r="E10" s="28"/>
      <c r="F10" s="28"/>
      <c r="G10" s="28"/>
      <c r="H10" s="30"/>
      <c r="I10" s="30"/>
      <c r="J10" s="30"/>
      <c r="K10" s="29"/>
    </row>
    <row r="11" ht="18.75" customHeight="1" spans="1:11">
      <c r="A11" s="31" t="s">
        <v>171</v>
      </c>
      <c r="B11" s="32"/>
      <c r="C11" s="32"/>
      <c r="D11" s="32"/>
      <c r="E11" s="32"/>
      <c r="F11" s="32"/>
      <c r="G11" s="33"/>
      <c r="H11" s="30"/>
      <c r="I11" s="30"/>
      <c r="J11" s="30"/>
      <c r="K11" s="29"/>
    </row>
    <row r="12" customHeight="1" spans="1:1">
      <c r="A12" s="34" t="s">
        <v>883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zoomScale="80" zoomScaleNormal="80" workbookViewId="0">
      <pane ySplit="1" topLeftCell="A5" activePane="bottomLeft" state="frozen"/>
      <selection/>
      <selection pane="bottomLeft" activeCell="I19" sqref="I19"/>
    </sheetView>
  </sheetViews>
  <sheetFormatPr defaultColWidth="9.12962962962963" defaultRowHeight="14.25" customHeight="1" outlineLevelCol="6"/>
  <cols>
    <col min="1" max="1" width="35.2685185185185" customWidth="1"/>
    <col min="2" max="4" width="28" customWidth="1"/>
    <col min="5" max="7" width="23.8611111111111" customWidth="1"/>
  </cols>
  <sheetData>
    <row r="1" customHeight="1" spans="1:7">
      <c r="A1" s="1"/>
      <c r="B1" s="1"/>
      <c r="C1" s="1"/>
      <c r="D1" s="1"/>
      <c r="E1" s="1"/>
      <c r="F1" s="1"/>
      <c r="G1" s="1"/>
    </row>
    <row r="2" ht="13.5" customHeight="1" spans="4:7">
      <c r="D2" s="2"/>
      <c r="G2" s="3" t="s">
        <v>884</v>
      </c>
    </row>
    <row r="3" ht="41.25" customHeight="1" spans="1:7">
      <c r="A3" s="4" t="str">
        <f>"2025"&amp;"年部门项目中期规划预算表"</f>
        <v>2025年部门项目中期规划预算表</v>
      </c>
      <c r="B3" s="4"/>
      <c r="C3" s="4"/>
      <c r="D3" s="4"/>
      <c r="E3" s="4"/>
      <c r="F3" s="4"/>
      <c r="G3" s="4"/>
    </row>
    <row r="4" ht="13.5" customHeight="1" spans="1:7">
      <c r="A4" s="5" t="str">
        <f>"单位名称："&amp;"中国共产党昆明市西山区委员会组织部"</f>
        <v>单位名称：中国共产党昆明市西山区委员会组织部</v>
      </c>
      <c r="B4" s="6"/>
      <c r="C4" s="6"/>
      <c r="D4" s="6"/>
      <c r="E4" s="7"/>
      <c r="F4" s="7"/>
      <c r="G4" s="8" t="s">
        <v>1</v>
      </c>
    </row>
    <row r="5" ht="21.75" customHeight="1" spans="1:7">
      <c r="A5" s="9" t="s">
        <v>275</v>
      </c>
      <c r="B5" s="9" t="s">
        <v>274</v>
      </c>
      <c r="C5" s="9" t="s">
        <v>183</v>
      </c>
      <c r="D5" s="10" t="s">
        <v>885</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5" customHeight="1" spans="1:7">
      <c r="A9" s="20" t="s">
        <v>70</v>
      </c>
      <c r="B9" s="20"/>
      <c r="C9" s="20"/>
      <c r="D9" s="20"/>
      <c r="E9" s="20"/>
      <c r="F9" s="20"/>
      <c r="G9" s="20"/>
    </row>
    <row r="10" ht="15" customHeight="1" spans="1:7">
      <c r="A10" s="20"/>
      <c r="B10" s="20" t="s">
        <v>886</v>
      </c>
      <c r="C10" s="20" t="s">
        <v>282</v>
      </c>
      <c r="D10" s="20" t="s">
        <v>887</v>
      </c>
      <c r="E10" s="21">
        <v>800000</v>
      </c>
      <c r="F10" s="21">
        <v>1108000</v>
      </c>
      <c r="G10" s="21">
        <v>1400000</v>
      </c>
    </row>
    <row r="11" ht="15" customHeight="1" spans="1:7">
      <c r="A11" s="20"/>
      <c r="B11" s="20" t="s">
        <v>886</v>
      </c>
      <c r="C11" s="20" t="s">
        <v>288</v>
      </c>
      <c r="D11" s="20" t="s">
        <v>887</v>
      </c>
      <c r="E11" s="21">
        <v>750000</v>
      </c>
      <c r="F11" s="21">
        <v>900000</v>
      </c>
      <c r="G11" s="21">
        <v>900000</v>
      </c>
    </row>
    <row r="12" ht="15" customHeight="1" spans="1:7">
      <c r="A12" s="20"/>
      <c r="B12" s="20" t="s">
        <v>886</v>
      </c>
      <c r="C12" s="20" t="s">
        <v>290</v>
      </c>
      <c r="D12" s="20" t="s">
        <v>887</v>
      </c>
      <c r="E12" s="21">
        <v>100000</v>
      </c>
      <c r="F12" s="21">
        <v>150000</v>
      </c>
      <c r="G12" s="21">
        <v>300000</v>
      </c>
    </row>
    <row r="13" ht="15" customHeight="1" spans="1:7">
      <c r="A13" s="20"/>
      <c r="B13" s="20" t="s">
        <v>886</v>
      </c>
      <c r="C13" s="20" t="s">
        <v>294</v>
      </c>
      <c r="D13" s="20" t="s">
        <v>887</v>
      </c>
      <c r="E13" s="21">
        <v>80000</v>
      </c>
      <c r="F13" s="21">
        <v>190000</v>
      </c>
      <c r="G13" s="21">
        <v>190000</v>
      </c>
    </row>
    <row r="14" ht="15" customHeight="1" spans="1:7">
      <c r="A14" s="20"/>
      <c r="B14" s="20" t="s">
        <v>886</v>
      </c>
      <c r="C14" s="20" t="s">
        <v>296</v>
      </c>
      <c r="D14" s="20" t="s">
        <v>887</v>
      </c>
      <c r="E14" s="21">
        <v>270000</v>
      </c>
      <c r="F14" s="21">
        <v>3298115</v>
      </c>
      <c r="G14" s="21">
        <v>3298115</v>
      </c>
    </row>
    <row r="15" ht="15" customHeight="1" spans="1:7">
      <c r="A15" s="20"/>
      <c r="B15" s="20" t="s">
        <v>886</v>
      </c>
      <c r="C15" s="20" t="s">
        <v>300</v>
      </c>
      <c r="D15" s="20" t="s">
        <v>887</v>
      </c>
      <c r="E15" s="21">
        <v>300000</v>
      </c>
      <c r="F15" s="21">
        <v>350000</v>
      </c>
      <c r="G15" s="21">
        <v>350000</v>
      </c>
    </row>
    <row r="16" ht="15" customHeight="1" spans="1:7">
      <c r="A16" s="20"/>
      <c r="B16" s="20" t="s">
        <v>886</v>
      </c>
      <c r="C16" s="20" t="s">
        <v>302</v>
      </c>
      <c r="D16" s="20" t="s">
        <v>887</v>
      </c>
      <c r="E16" s="21">
        <v>150000</v>
      </c>
      <c r="F16" s="21">
        <v>300000</v>
      </c>
      <c r="G16" s="21">
        <v>300000</v>
      </c>
    </row>
    <row r="17" ht="15" customHeight="1" spans="1:7">
      <c r="A17" s="20"/>
      <c r="B17" s="20" t="s">
        <v>886</v>
      </c>
      <c r="C17" s="20" t="s">
        <v>304</v>
      </c>
      <c r="D17" s="20" t="s">
        <v>887</v>
      </c>
      <c r="E17" s="21">
        <v>272000</v>
      </c>
      <c r="F17" s="21">
        <v>650000</v>
      </c>
      <c r="G17" s="21">
        <v>650000</v>
      </c>
    </row>
    <row r="18" ht="15" customHeight="1" spans="1:7">
      <c r="A18" s="20"/>
      <c r="B18" s="20" t="s">
        <v>886</v>
      </c>
      <c r="C18" s="20" t="s">
        <v>308</v>
      </c>
      <c r="D18" s="20" t="s">
        <v>887</v>
      </c>
      <c r="E18" s="21">
        <v>180000</v>
      </c>
      <c r="F18" s="21">
        <v>250000</v>
      </c>
      <c r="G18" s="21">
        <v>250000</v>
      </c>
    </row>
    <row r="19" ht="15" customHeight="1" spans="1:7">
      <c r="A19" s="20"/>
      <c r="B19" s="20" t="s">
        <v>886</v>
      </c>
      <c r="C19" s="20" t="s">
        <v>312</v>
      </c>
      <c r="D19" s="20" t="s">
        <v>887</v>
      </c>
      <c r="E19" s="21">
        <v>46000</v>
      </c>
      <c r="F19" s="21">
        <v>90000</v>
      </c>
      <c r="G19" s="21">
        <v>90000</v>
      </c>
    </row>
    <row r="20" ht="15" customHeight="1" spans="1:7">
      <c r="A20" s="20"/>
      <c r="B20" s="20" t="s">
        <v>886</v>
      </c>
      <c r="C20" s="20" t="s">
        <v>314</v>
      </c>
      <c r="D20" s="20" t="s">
        <v>887</v>
      </c>
      <c r="E20" s="21">
        <v>133000</v>
      </c>
      <c r="F20" s="21">
        <v>258839.2</v>
      </c>
      <c r="G20" s="21">
        <v>258839.2</v>
      </c>
    </row>
    <row r="21" ht="15" customHeight="1" spans="1:7">
      <c r="A21" s="20"/>
      <c r="B21" s="20" t="s">
        <v>886</v>
      </c>
      <c r="C21" s="20" t="s">
        <v>316</v>
      </c>
      <c r="D21" s="20" t="s">
        <v>887</v>
      </c>
      <c r="E21" s="21">
        <v>350000</v>
      </c>
      <c r="F21" s="21">
        <v>651900</v>
      </c>
      <c r="G21" s="21">
        <v>651990</v>
      </c>
    </row>
    <row r="22" ht="15" customHeight="1" spans="1:7">
      <c r="A22" s="20"/>
      <c r="B22" s="20" t="s">
        <v>886</v>
      </c>
      <c r="C22" s="20" t="s">
        <v>318</v>
      </c>
      <c r="D22" s="20" t="s">
        <v>887</v>
      </c>
      <c r="E22" s="21">
        <v>24000</v>
      </c>
      <c r="F22" s="22">
        <v>0</v>
      </c>
      <c r="G22" s="22">
        <v>0</v>
      </c>
    </row>
    <row r="23" ht="15" customHeight="1" spans="1:7">
      <c r="A23" s="20"/>
      <c r="B23" s="20" t="s">
        <v>886</v>
      </c>
      <c r="C23" s="20" t="s">
        <v>322</v>
      </c>
      <c r="D23" s="20" t="s">
        <v>887</v>
      </c>
      <c r="E23" s="21">
        <v>45000</v>
      </c>
      <c r="F23" s="22">
        <v>0</v>
      </c>
      <c r="G23" s="22">
        <v>0</v>
      </c>
    </row>
    <row r="24" ht="15" customHeight="1" spans="1:7">
      <c r="A24" s="20"/>
      <c r="B24" s="20" t="s">
        <v>886</v>
      </c>
      <c r="C24" s="20" t="s">
        <v>326</v>
      </c>
      <c r="D24" s="20" t="s">
        <v>887</v>
      </c>
      <c r="E24" s="21">
        <v>20000</v>
      </c>
      <c r="F24" s="22">
        <v>0</v>
      </c>
      <c r="G24" s="22">
        <v>0</v>
      </c>
    </row>
    <row r="25" ht="15" customHeight="1" spans="1:7">
      <c r="A25" s="20"/>
      <c r="B25" s="20" t="s">
        <v>886</v>
      </c>
      <c r="C25" s="20" t="s">
        <v>330</v>
      </c>
      <c r="D25" s="20" t="s">
        <v>887</v>
      </c>
      <c r="E25" s="21">
        <v>80000</v>
      </c>
      <c r="F25" s="22">
        <v>0</v>
      </c>
      <c r="G25" s="22">
        <v>0</v>
      </c>
    </row>
    <row r="26" ht="15" customHeight="1" spans="1:7">
      <c r="A26" s="20"/>
      <c r="B26" s="20" t="s">
        <v>888</v>
      </c>
      <c r="C26" s="20" t="s">
        <v>306</v>
      </c>
      <c r="D26" s="20" t="s">
        <v>887</v>
      </c>
      <c r="E26" s="21">
        <v>100000</v>
      </c>
      <c r="F26" s="21">
        <v>100000</v>
      </c>
      <c r="G26" s="21">
        <v>100000</v>
      </c>
    </row>
    <row r="27" ht="15" customHeight="1" spans="1:7">
      <c r="A27" s="20"/>
      <c r="B27" s="20" t="s">
        <v>888</v>
      </c>
      <c r="C27" s="20" t="s">
        <v>310</v>
      </c>
      <c r="D27" s="20" t="s">
        <v>887</v>
      </c>
      <c r="E27" s="21">
        <v>1000000</v>
      </c>
      <c r="F27" s="21">
        <v>2170000</v>
      </c>
      <c r="G27" s="21">
        <v>3010000</v>
      </c>
    </row>
    <row r="28" ht="15" customHeight="1" spans="1:7">
      <c r="A28" s="20"/>
      <c r="B28" s="20" t="s">
        <v>888</v>
      </c>
      <c r="C28" s="20" t="s">
        <v>328</v>
      </c>
      <c r="D28" s="20" t="s">
        <v>887</v>
      </c>
      <c r="E28" s="21">
        <v>330000</v>
      </c>
      <c r="F28" s="21">
        <v>330000</v>
      </c>
      <c r="G28" s="21">
        <v>330000</v>
      </c>
    </row>
    <row r="29" ht="18.75" customHeight="1" spans="1:7">
      <c r="A29" s="23" t="s">
        <v>55</v>
      </c>
      <c r="B29" s="24" t="s">
        <v>889</v>
      </c>
      <c r="C29" s="24"/>
      <c r="D29" s="25"/>
      <c r="E29" s="21">
        <f>SUM(E10:E28)</f>
        <v>5030000</v>
      </c>
      <c r="F29" s="21">
        <f t="shared" ref="F29:G29" si="0">SUM(F10:F28)</f>
        <v>10796854.2</v>
      </c>
      <c r="G29" s="21">
        <f t="shared" si="0"/>
        <v>12078944.2</v>
      </c>
    </row>
  </sheetData>
  <mergeCells count="11">
    <mergeCell ref="A3:G3"/>
    <mergeCell ref="A4:D4"/>
    <mergeCell ref="E5:G5"/>
    <mergeCell ref="A29:D2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E13" sqref="E13"/>
    </sheetView>
  </sheetViews>
  <sheetFormatPr defaultColWidth="8.60185185185185" defaultRowHeight="12.75" customHeight="1"/>
  <cols>
    <col min="1" max="1" width="15.8611111111111"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1" t="s">
        <v>52</v>
      </c>
    </row>
    <row r="3" ht="41.25" customHeight="1" spans="1:1">
      <c r="A3" s="40" t="str">
        <f>"2025"&amp;"年部门收入预算表"</f>
        <v>2025年部门收入预算表</v>
      </c>
    </row>
    <row r="4" ht="17.25" customHeight="1" spans="1:19">
      <c r="A4" s="43" t="str">
        <f>"单位名称："&amp;"中国共产党昆明市西山区委员会组织部"</f>
        <v>单位名称：中国共产党昆明市西山区委员会组织部</v>
      </c>
      <c r="S4" s="45" t="s">
        <v>1</v>
      </c>
    </row>
    <row r="5" ht="21.75" customHeight="1" spans="1:19">
      <c r="A5" s="193" t="s">
        <v>53</v>
      </c>
      <c r="B5" s="194" t="s">
        <v>54</v>
      </c>
      <c r="C5" s="194" t="s">
        <v>55</v>
      </c>
      <c r="D5" s="195" t="s">
        <v>56</v>
      </c>
      <c r="E5" s="195"/>
      <c r="F5" s="195"/>
      <c r="G5" s="195"/>
      <c r="H5" s="195"/>
      <c r="I5" s="129"/>
      <c r="J5" s="195"/>
      <c r="K5" s="195"/>
      <c r="L5" s="195"/>
      <c r="M5" s="195"/>
      <c r="N5" s="201"/>
      <c r="O5" s="195" t="s">
        <v>45</v>
      </c>
      <c r="P5" s="195"/>
      <c r="Q5" s="195"/>
      <c r="R5" s="195"/>
      <c r="S5" s="201"/>
    </row>
    <row r="6" ht="27" customHeight="1" spans="1:19">
      <c r="A6" s="196"/>
      <c r="B6" s="197"/>
      <c r="C6" s="197"/>
      <c r="D6" s="197" t="s">
        <v>57</v>
      </c>
      <c r="E6" s="197" t="s">
        <v>58</v>
      </c>
      <c r="F6" s="197" t="s">
        <v>59</v>
      </c>
      <c r="G6" s="197" t="s">
        <v>60</v>
      </c>
      <c r="H6" s="197" t="s">
        <v>61</v>
      </c>
      <c r="I6" s="202" t="s">
        <v>62</v>
      </c>
      <c r="J6" s="203"/>
      <c r="K6" s="203"/>
      <c r="L6" s="203"/>
      <c r="M6" s="203"/>
      <c r="N6" s="204"/>
      <c r="O6" s="197" t="s">
        <v>57</v>
      </c>
      <c r="P6" s="197" t="s">
        <v>58</v>
      </c>
      <c r="Q6" s="197" t="s">
        <v>59</v>
      </c>
      <c r="R6" s="197" t="s">
        <v>60</v>
      </c>
      <c r="S6" s="197" t="s">
        <v>63</v>
      </c>
    </row>
    <row r="7" ht="30" customHeight="1" spans="1:19">
      <c r="A7" s="198"/>
      <c r="B7" s="199"/>
      <c r="C7" s="200"/>
      <c r="D7" s="200"/>
      <c r="E7" s="200"/>
      <c r="F7" s="200"/>
      <c r="G7" s="200"/>
      <c r="H7" s="200"/>
      <c r="I7" s="67" t="s">
        <v>57</v>
      </c>
      <c r="J7" s="204" t="s">
        <v>64</v>
      </c>
      <c r="K7" s="204" t="s">
        <v>65</v>
      </c>
      <c r="L7" s="204" t="s">
        <v>66</v>
      </c>
      <c r="M7" s="204" t="s">
        <v>67</v>
      </c>
      <c r="N7" s="204" t="s">
        <v>68</v>
      </c>
      <c r="O7" s="205"/>
      <c r="P7" s="205"/>
      <c r="Q7" s="205"/>
      <c r="R7" s="205"/>
      <c r="S7" s="200"/>
    </row>
    <row r="8" ht="15" customHeight="1" spans="1:19">
      <c r="A8" s="56">
        <v>1</v>
      </c>
      <c r="B8" s="56">
        <v>2</v>
      </c>
      <c r="C8" s="56">
        <v>3</v>
      </c>
      <c r="D8" s="56">
        <v>4</v>
      </c>
      <c r="E8" s="56">
        <v>5</v>
      </c>
      <c r="F8" s="56">
        <v>6</v>
      </c>
      <c r="G8" s="56">
        <v>7</v>
      </c>
      <c r="H8" s="56">
        <v>8</v>
      </c>
      <c r="I8" s="67">
        <v>9</v>
      </c>
      <c r="J8" s="56">
        <v>10</v>
      </c>
      <c r="K8" s="56">
        <v>11</v>
      </c>
      <c r="L8" s="56">
        <v>12</v>
      </c>
      <c r="M8" s="56">
        <v>13</v>
      </c>
      <c r="N8" s="56">
        <v>14</v>
      </c>
      <c r="O8" s="56">
        <v>15</v>
      </c>
      <c r="P8" s="56">
        <v>16</v>
      </c>
      <c r="Q8" s="56">
        <v>17</v>
      </c>
      <c r="R8" s="56">
        <v>18</v>
      </c>
      <c r="S8" s="56">
        <v>19</v>
      </c>
    </row>
    <row r="9" ht="18" customHeight="1" spans="1:19">
      <c r="A9" s="28" t="s">
        <v>69</v>
      </c>
      <c r="B9" s="28" t="s">
        <v>70</v>
      </c>
      <c r="C9" s="77">
        <v>17052816.22</v>
      </c>
      <c r="D9" s="77">
        <v>17052816.22</v>
      </c>
      <c r="E9" s="77">
        <v>17052816.22</v>
      </c>
      <c r="F9" s="77"/>
      <c r="G9" s="77"/>
      <c r="H9" s="77"/>
      <c r="I9" s="77"/>
      <c r="J9" s="77"/>
      <c r="K9" s="77"/>
      <c r="L9" s="77"/>
      <c r="M9" s="77"/>
      <c r="N9" s="77"/>
      <c r="O9" s="77"/>
      <c r="P9" s="77"/>
      <c r="Q9" s="77"/>
      <c r="R9" s="77"/>
      <c r="S9" s="77"/>
    </row>
    <row r="10" ht="18" customHeight="1" spans="1:19">
      <c r="A10" s="46" t="s">
        <v>55</v>
      </c>
      <c r="B10" s="165"/>
      <c r="C10" s="77">
        <f>SUM(C9)</f>
        <v>17052816.22</v>
      </c>
      <c r="D10" s="77">
        <f t="shared" ref="D10:E10" si="0">SUM(D9)</f>
        <v>17052816.22</v>
      </c>
      <c r="E10" s="77">
        <f t="shared" si="0"/>
        <v>17052816.22</v>
      </c>
      <c r="F10" s="77"/>
      <c r="G10" s="77"/>
      <c r="H10" s="77"/>
      <c r="I10" s="77"/>
      <c r="J10" s="77"/>
      <c r="K10" s="77"/>
      <c r="L10" s="77"/>
      <c r="M10" s="77"/>
      <c r="N10" s="77"/>
      <c r="O10" s="77"/>
      <c r="P10" s="77"/>
      <c r="Q10" s="77"/>
      <c r="R10" s="77"/>
      <c r="S10" s="77"/>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2" activePane="bottomLeft" state="frozen"/>
      <selection/>
      <selection pane="bottomLeft" activeCell="O10" sqref="O10"/>
    </sheetView>
  </sheetViews>
  <sheetFormatPr defaultColWidth="8.60185185185185" defaultRowHeight="12.75" customHeight="1"/>
  <cols>
    <col min="1" max="1" width="14.2685185185185" customWidth="1"/>
    <col min="2" max="2" width="37.6018518518519" customWidth="1"/>
    <col min="3" max="8" width="24.6018518518519" customWidth="1"/>
    <col min="9" max="9" width="26.7314814814815" customWidth="1"/>
    <col min="10" max="11" width="24.3981481481481" customWidth="1"/>
    <col min="12" max="15" width="24.6018518518519" customWidth="1"/>
  </cols>
  <sheetData>
    <row r="1" customHeight="1" spans="1:15">
      <c r="A1" s="1"/>
      <c r="B1" s="1"/>
      <c r="C1" s="1"/>
      <c r="D1" s="1"/>
      <c r="E1" s="1"/>
      <c r="F1" s="1"/>
      <c r="G1" s="1"/>
      <c r="H1" s="1"/>
      <c r="I1" s="1"/>
      <c r="J1" s="1"/>
      <c r="K1" s="1"/>
      <c r="L1" s="1"/>
      <c r="M1" s="1"/>
      <c r="N1" s="1"/>
      <c r="O1" s="1"/>
    </row>
    <row r="2" ht="17.25" customHeight="1" spans="1:1">
      <c r="A2" s="45" t="s">
        <v>71</v>
      </c>
    </row>
    <row r="3" ht="41.25" customHeight="1" spans="1:1">
      <c r="A3" s="40" t="str">
        <f>"2025"&amp;"年部门支出预算表"</f>
        <v>2025年部门支出预算表</v>
      </c>
    </row>
    <row r="4" ht="17.25" customHeight="1" spans="1:15">
      <c r="A4" s="43" t="str">
        <f>"单位名称："&amp;"中国共产党昆明市西山区委员会组织部"</f>
        <v>单位名称：中国共产党昆明市西山区委员会组织部</v>
      </c>
      <c r="O4" s="45" t="s">
        <v>1</v>
      </c>
    </row>
    <row r="5" ht="27" customHeight="1" spans="1:15">
      <c r="A5" s="179" t="s">
        <v>72</v>
      </c>
      <c r="B5" s="179" t="s">
        <v>73</v>
      </c>
      <c r="C5" s="179" t="s">
        <v>55</v>
      </c>
      <c r="D5" s="180" t="s">
        <v>58</v>
      </c>
      <c r="E5" s="181"/>
      <c r="F5" s="182"/>
      <c r="G5" s="183" t="s">
        <v>59</v>
      </c>
      <c r="H5" s="183" t="s">
        <v>60</v>
      </c>
      <c r="I5" s="183" t="s">
        <v>74</v>
      </c>
      <c r="J5" s="180" t="s">
        <v>62</v>
      </c>
      <c r="K5" s="181"/>
      <c r="L5" s="181"/>
      <c r="M5" s="181"/>
      <c r="N5" s="191"/>
      <c r="O5" s="192"/>
    </row>
    <row r="6" ht="42" customHeight="1" spans="1:15">
      <c r="A6" s="184"/>
      <c r="B6" s="184"/>
      <c r="C6" s="185"/>
      <c r="D6" s="186" t="s">
        <v>57</v>
      </c>
      <c r="E6" s="186" t="s">
        <v>75</v>
      </c>
      <c r="F6" s="186" t="s">
        <v>76</v>
      </c>
      <c r="G6" s="185"/>
      <c r="H6" s="185"/>
      <c r="I6" s="184"/>
      <c r="J6" s="186" t="s">
        <v>57</v>
      </c>
      <c r="K6" s="172" t="s">
        <v>77</v>
      </c>
      <c r="L6" s="172" t="s">
        <v>78</v>
      </c>
      <c r="M6" s="172" t="s">
        <v>79</v>
      </c>
      <c r="N6" s="172" t="s">
        <v>80</v>
      </c>
      <c r="O6" s="172" t="s">
        <v>81</v>
      </c>
    </row>
    <row r="7" ht="18" customHeight="1" spans="1:15">
      <c r="A7" s="49" t="s">
        <v>82</v>
      </c>
      <c r="B7" s="49" t="s">
        <v>83</v>
      </c>
      <c r="C7" s="49" t="s">
        <v>84</v>
      </c>
      <c r="D7" s="53" t="s">
        <v>85</v>
      </c>
      <c r="E7" s="53" t="s">
        <v>86</v>
      </c>
      <c r="F7" s="53" t="s">
        <v>87</v>
      </c>
      <c r="G7" s="53" t="s">
        <v>88</v>
      </c>
      <c r="H7" s="53" t="s">
        <v>89</v>
      </c>
      <c r="I7" s="53" t="s">
        <v>90</v>
      </c>
      <c r="J7" s="53" t="s">
        <v>91</v>
      </c>
      <c r="K7" s="53" t="s">
        <v>92</v>
      </c>
      <c r="L7" s="53" t="s">
        <v>93</v>
      </c>
      <c r="M7" s="53" t="s">
        <v>94</v>
      </c>
      <c r="N7" s="49" t="s">
        <v>95</v>
      </c>
      <c r="O7" s="53" t="s">
        <v>96</v>
      </c>
    </row>
    <row r="8" ht="18" customHeight="1" spans="1:15">
      <c r="A8" s="49" t="s">
        <v>97</v>
      </c>
      <c r="B8" s="49" t="s">
        <v>98</v>
      </c>
      <c r="C8" s="187">
        <v>14034532.7</v>
      </c>
      <c r="D8" s="188">
        <v>14034532.7</v>
      </c>
      <c r="E8" s="188">
        <v>9004532.7</v>
      </c>
      <c r="F8" s="188">
        <v>5030000</v>
      </c>
      <c r="G8" s="53"/>
      <c r="H8" s="53"/>
      <c r="I8" s="53"/>
      <c r="J8" s="53"/>
      <c r="K8" s="53"/>
      <c r="L8" s="53"/>
      <c r="M8" s="53"/>
      <c r="N8" s="49"/>
      <c r="O8" s="53"/>
    </row>
    <row r="9" ht="18" customHeight="1" spans="1:15">
      <c r="A9" s="49" t="s">
        <v>99</v>
      </c>
      <c r="B9" s="49" t="s">
        <v>100</v>
      </c>
      <c r="C9" s="187">
        <v>14034532.7</v>
      </c>
      <c r="D9" s="188">
        <v>14034532.7</v>
      </c>
      <c r="E9" s="188">
        <v>9004532.7</v>
      </c>
      <c r="F9" s="188">
        <v>5030000</v>
      </c>
      <c r="G9" s="53"/>
      <c r="H9" s="53"/>
      <c r="I9" s="53"/>
      <c r="J9" s="53"/>
      <c r="K9" s="53"/>
      <c r="L9" s="53"/>
      <c r="M9" s="53"/>
      <c r="N9" s="49"/>
      <c r="O9" s="53"/>
    </row>
    <row r="10" ht="18" customHeight="1" spans="1:15">
      <c r="A10" s="49" t="s">
        <v>101</v>
      </c>
      <c r="B10" s="49" t="s">
        <v>102</v>
      </c>
      <c r="C10" s="187">
        <v>9004532.7</v>
      </c>
      <c r="D10" s="188">
        <v>9004532.7</v>
      </c>
      <c r="E10" s="188">
        <v>9004532.7</v>
      </c>
      <c r="F10" s="188"/>
      <c r="G10" s="53"/>
      <c r="H10" s="53"/>
      <c r="I10" s="53"/>
      <c r="J10" s="53"/>
      <c r="K10" s="53"/>
      <c r="L10" s="53"/>
      <c r="M10" s="53"/>
      <c r="N10" s="49"/>
      <c r="O10" s="53"/>
    </row>
    <row r="11" ht="18" customHeight="1" spans="1:15">
      <c r="A11" s="49" t="s">
        <v>103</v>
      </c>
      <c r="B11" s="49" t="s">
        <v>104</v>
      </c>
      <c r="C11" s="187">
        <v>4680000</v>
      </c>
      <c r="D11" s="188">
        <v>4680000</v>
      </c>
      <c r="E11" s="188"/>
      <c r="F11" s="188">
        <v>4680000</v>
      </c>
      <c r="G11" s="53"/>
      <c r="H11" s="53"/>
      <c r="I11" s="53"/>
      <c r="J11" s="53"/>
      <c r="K11" s="53"/>
      <c r="L11" s="53"/>
      <c r="M11" s="53"/>
      <c r="N11" s="49"/>
      <c r="O11" s="53"/>
    </row>
    <row r="12" ht="18" customHeight="1" spans="1:15">
      <c r="A12" s="49" t="s">
        <v>105</v>
      </c>
      <c r="B12" s="49" t="s">
        <v>106</v>
      </c>
      <c r="C12" s="187">
        <v>350000</v>
      </c>
      <c r="D12" s="188">
        <v>350000</v>
      </c>
      <c r="E12" s="188"/>
      <c r="F12" s="188">
        <v>350000</v>
      </c>
      <c r="G12" s="53"/>
      <c r="H12" s="53"/>
      <c r="I12" s="53"/>
      <c r="J12" s="53"/>
      <c r="K12" s="53"/>
      <c r="L12" s="53"/>
      <c r="M12" s="53"/>
      <c r="N12" s="49"/>
      <c r="O12" s="53"/>
    </row>
    <row r="13" ht="18" customHeight="1" spans="1:15">
      <c r="A13" s="49" t="s">
        <v>107</v>
      </c>
      <c r="B13" s="49" t="s">
        <v>108</v>
      </c>
      <c r="C13" s="187">
        <v>1359585</v>
      </c>
      <c r="D13" s="188">
        <v>1359585</v>
      </c>
      <c r="E13" s="188">
        <v>1359585</v>
      </c>
      <c r="F13" s="188"/>
      <c r="G13" s="53"/>
      <c r="H13" s="53"/>
      <c r="I13" s="53"/>
      <c r="J13" s="53"/>
      <c r="K13" s="53"/>
      <c r="L13" s="53"/>
      <c r="M13" s="53"/>
      <c r="N13" s="49"/>
      <c r="O13" s="53"/>
    </row>
    <row r="14" ht="18" customHeight="1" spans="1:15">
      <c r="A14" s="49" t="s">
        <v>109</v>
      </c>
      <c r="B14" s="49" t="s">
        <v>110</v>
      </c>
      <c r="C14" s="187">
        <v>1359585</v>
      </c>
      <c r="D14" s="188">
        <v>1359585</v>
      </c>
      <c r="E14" s="188">
        <v>1359585</v>
      </c>
      <c r="F14" s="188"/>
      <c r="G14" s="53"/>
      <c r="H14" s="53"/>
      <c r="I14" s="53"/>
      <c r="J14" s="53"/>
      <c r="K14" s="53"/>
      <c r="L14" s="53"/>
      <c r="M14" s="53"/>
      <c r="N14" s="49"/>
      <c r="O14" s="53"/>
    </row>
    <row r="15" ht="18" customHeight="1" spans="1:15">
      <c r="A15" s="49" t="s">
        <v>111</v>
      </c>
      <c r="B15" s="49" t="s">
        <v>112</v>
      </c>
      <c r="C15" s="187">
        <v>1031985</v>
      </c>
      <c r="D15" s="188">
        <v>1031985</v>
      </c>
      <c r="E15" s="188">
        <v>1031985</v>
      </c>
      <c r="F15" s="188"/>
      <c r="G15" s="53"/>
      <c r="H15" s="53"/>
      <c r="I15" s="53"/>
      <c r="J15" s="53"/>
      <c r="K15" s="53"/>
      <c r="L15" s="53"/>
      <c r="M15" s="53"/>
      <c r="N15" s="49"/>
      <c r="O15" s="53"/>
    </row>
    <row r="16" ht="18" customHeight="1" spans="1:15">
      <c r="A16" s="49" t="s">
        <v>113</v>
      </c>
      <c r="B16" s="49" t="s">
        <v>114</v>
      </c>
      <c r="C16" s="187">
        <v>327600</v>
      </c>
      <c r="D16" s="188">
        <v>327600</v>
      </c>
      <c r="E16" s="188">
        <v>327600</v>
      </c>
      <c r="F16" s="188"/>
      <c r="G16" s="53"/>
      <c r="H16" s="53"/>
      <c r="I16" s="53"/>
      <c r="J16" s="53"/>
      <c r="K16" s="53"/>
      <c r="L16" s="53"/>
      <c r="M16" s="53"/>
      <c r="N16" s="49"/>
      <c r="O16" s="53"/>
    </row>
    <row r="17" ht="18" customHeight="1" spans="1:15">
      <c r="A17" s="49" t="s">
        <v>115</v>
      </c>
      <c r="B17" s="49" t="s">
        <v>116</v>
      </c>
      <c r="C17" s="187">
        <v>803566.52</v>
      </c>
      <c r="D17" s="188">
        <v>803566.52</v>
      </c>
      <c r="E17" s="188">
        <v>803566.52</v>
      </c>
      <c r="F17" s="188"/>
      <c r="G17" s="53"/>
      <c r="H17" s="53"/>
      <c r="I17" s="53"/>
      <c r="J17" s="53"/>
      <c r="K17" s="53"/>
      <c r="L17" s="53"/>
      <c r="M17" s="53"/>
      <c r="N17" s="49"/>
      <c r="O17" s="53"/>
    </row>
    <row r="18" ht="18" customHeight="1" spans="1:15">
      <c r="A18" s="49" t="s">
        <v>117</v>
      </c>
      <c r="B18" s="49" t="s">
        <v>118</v>
      </c>
      <c r="C18" s="187">
        <v>803566.52</v>
      </c>
      <c r="D18" s="188">
        <v>803566.52</v>
      </c>
      <c r="E18" s="188">
        <v>803566.52</v>
      </c>
      <c r="F18" s="188"/>
      <c r="G18" s="53"/>
      <c r="H18" s="53"/>
      <c r="I18" s="53"/>
      <c r="J18" s="53"/>
      <c r="K18" s="53"/>
      <c r="L18" s="53"/>
      <c r="M18" s="53"/>
      <c r="N18" s="49"/>
      <c r="O18" s="53"/>
    </row>
    <row r="19" ht="18" customHeight="1" spans="1:15">
      <c r="A19" s="49" t="s">
        <v>119</v>
      </c>
      <c r="B19" s="49" t="s">
        <v>120</v>
      </c>
      <c r="C19" s="187">
        <v>383108</v>
      </c>
      <c r="D19" s="188">
        <v>383108</v>
      </c>
      <c r="E19" s="188">
        <v>383108</v>
      </c>
      <c r="F19" s="188"/>
      <c r="G19" s="53"/>
      <c r="H19" s="53"/>
      <c r="I19" s="53"/>
      <c r="J19" s="53"/>
      <c r="K19" s="53"/>
      <c r="L19" s="53"/>
      <c r="M19" s="53"/>
      <c r="N19" s="49"/>
      <c r="O19" s="53"/>
    </row>
    <row r="20" ht="18" customHeight="1" spans="1:15">
      <c r="A20" s="49" t="s">
        <v>121</v>
      </c>
      <c r="B20" s="49" t="s">
        <v>122</v>
      </c>
      <c r="C20" s="187">
        <v>60949</v>
      </c>
      <c r="D20" s="188">
        <v>60949</v>
      </c>
      <c r="E20" s="188">
        <v>60949</v>
      </c>
      <c r="F20" s="188"/>
      <c r="G20" s="53"/>
      <c r="H20" s="53"/>
      <c r="I20" s="53"/>
      <c r="J20" s="53"/>
      <c r="K20" s="53"/>
      <c r="L20" s="53"/>
      <c r="M20" s="53"/>
      <c r="N20" s="49"/>
      <c r="O20" s="53"/>
    </row>
    <row r="21" ht="18" customHeight="1" spans="1:15">
      <c r="A21" s="49" t="s">
        <v>123</v>
      </c>
      <c r="B21" s="49" t="s">
        <v>124</v>
      </c>
      <c r="C21" s="187">
        <v>317888</v>
      </c>
      <c r="D21" s="188">
        <v>317888</v>
      </c>
      <c r="E21" s="188">
        <v>317888</v>
      </c>
      <c r="F21" s="188"/>
      <c r="G21" s="53"/>
      <c r="H21" s="53"/>
      <c r="I21" s="53"/>
      <c r="J21" s="53"/>
      <c r="K21" s="53"/>
      <c r="L21" s="53"/>
      <c r="M21" s="53"/>
      <c r="N21" s="49"/>
      <c r="O21" s="53"/>
    </row>
    <row r="22" ht="18" customHeight="1" spans="1:15">
      <c r="A22" s="49" t="s">
        <v>125</v>
      </c>
      <c r="B22" s="49" t="s">
        <v>126</v>
      </c>
      <c r="C22" s="187">
        <v>41621.52</v>
      </c>
      <c r="D22" s="188">
        <v>41621.52</v>
      </c>
      <c r="E22" s="188">
        <v>41621.52</v>
      </c>
      <c r="F22" s="188"/>
      <c r="G22" s="53"/>
      <c r="H22" s="53"/>
      <c r="I22" s="53"/>
      <c r="J22" s="53"/>
      <c r="K22" s="53"/>
      <c r="L22" s="53"/>
      <c r="M22" s="53"/>
      <c r="N22" s="49"/>
      <c r="O22" s="53"/>
    </row>
    <row r="23" ht="18" customHeight="1" spans="1:15">
      <c r="A23" s="49" t="s">
        <v>127</v>
      </c>
      <c r="B23" s="49" t="s">
        <v>128</v>
      </c>
      <c r="C23" s="187">
        <v>855132</v>
      </c>
      <c r="D23" s="188">
        <v>855132</v>
      </c>
      <c r="E23" s="188">
        <v>855132</v>
      </c>
      <c r="F23" s="188"/>
      <c r="G23" s="53"/>
      <c r="H23" s="53"/>
      <c r="I23" s="53"/>
      <c r="J23" s="53"/>
      <c r="K23" s="53"/>
      <c r="L23" s="53"/>
      <c r="M23" s="53"/>
      <c r="N23" s="49"/>
      <c r="O23" s="53"/>
    </row>
    <row r="24" ht="18" customHeight="1" spans="1:15">
      <c r="A24" s="49" t="s">
        <v>129</v>
      </c>
      <c r="B24" s="49" t="s">
        <v>130</v>
      </c>
      <c r="C24" s="187">
        <v>855132</v>
      </c>
      <c r="D24" s="188">
        <v>855132</v>
      </c>
      <c r="E24" s="188">
        <v>855132</v>
      </c>
      <c r="F24" s="188"/>
      <c r="G24" s="53"/>
      <c r="H24" s="53"/>
      <c r="I24" s="53"/>
      <c r="J24" s="53"/>
      <c r="K24" s="53"/>
      <c r="L24" s="53"/>
      <c r="M24" s="53"/>
      <c r="N24" s="49"/>
      <c r="O24" s="53"/>
    </row>
    <row r="25" ht="18" customHeight="1" spans="1:15">
      <c r="A25" s="49" t="s">
        <v>131</v>
      </c>
      <c r="B25" s="49" t="s">
        <v>132</v>
      </c>
      <c r="C25" s="187">
        <v>855132</v>
      </c>
      <c r="D25" s="188">
        <v>855132</v>
      </c>
      <c r="E25" s="188">
        <v>855132</v>
      </c>
      <c r="F25" s="188"/>
      <c r="G25" s="53"/>
      <c r="H25" s="53"/>
      <c r="I25" s="53"/>
      <c r="J25" s="53"/>
      <c r="K25" s="53"/>
      <c r="L25" s="53"/>
      <c r="M25" s="53"/>
      <c r="N25" s="49"/>
      <c r="O25" s="53"/>
    </row>
    <row r="26" ht="21" customHeight="1" spans="1:15">
      <c r="A26" s="189" t="s">
        <v>55</v>
      </c>
      <c r="B26" s="190"/>
      <c r="C26" s="77">
        <f>C23+C17+C13+C8</f>
        <v>17052816.22</v>
      </c>
      <c r="D26" s="77">
        <f t="shared" ref="D26:F26" si="0">D23+D17+D13+D8</f>
        <v>17052816.22</v>
      </c>
      <c r="E26" s="77">
        <f t="shared" si="0"/>
        <v>12022816.22</v>
      </c>
      <c r="F26" s="77">
        <f t="shared" si="0"/>
        <v>5030000</v>
      </c>
      <c r="G26" s="77"/>
      <c r="H26" s="77"/>
      <c r="I26" s="77"/>
      <c r="J26" s="77"/>
      <c r="K26" s="77"/>
      <c r="L26" s="77"/>
      <c r="M26" s="77"/>
      <c r="N26" s="77"/>
      <c r="O26" s="77"/>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24" sqref="D24"/>
    </sheetView>
  </sheetViews>
  <sheetFormatPr defaultColWidth="8.60185185185185" defaultRowHeight="12.75" customHeight="1" outlineLevelCol="3"/>
  <cols>
    <col min="1" max="4" width="35.6018518518519" customWidth="1"/>
  </cols>
  <sheetData>
    <row r="1" customHeight="1" spans="1:4">
      <c r="A1" s="1"/>
      <c r="B1" s="1"/>
      <c r="C1" s="1"/>
      <c r="D1" s="1"/>
    </row>
    <row r="2" ht="15" customHeight="1" spans="1:4">
      <c r="A2" s="41"/>
      <c r="B2" s="45"/>
      <c r="C2" s="45"/>
      <c r="D2" s="45" t="s">
        <v>133</v>
      </c>
    </row>
    <row r="3" ht="41.25" customHeight="1" spans="1:1">
      <c r="A3" s="40" t="str">
        <f>"2025"&amp;"年部门财政拨款收支预算总表"</f>
        <v>2025年部门财政拨款收支预算总表</v>
      </c>
    </row>
    <row r="4" ht="17.25" customHeight="1" spans="1:4">
      <c r="A4" s="43" t="str">
        <f>"单位名称："&amp;"中国共产党昆明市西山区委员会组织部"</f>
        <v>单位名称：中国共产党昆明市西山区委员会组织部</v>
      </c>
      <c r="B4" s="171"/>
      <c r="D4" s="45" t="s">
        <v>1</v>
      </c>
    </row>
    <row r="5" ht="17.25" customHeight="1" spans="1:4">
      <c r="A5" s="172" t="s">
        <v>2</v>
      </c>
      <c r="B5" s="173"/>
      <c r="C5" s="172" t="s">
        <v>3</v>
      </c>
      <c r="D5" s="173"/>
    </row>
    <row r="6" ht="18.75" customHeight="1" spans="1:4">
      <c r="A6" s="172" t="s">
        <v>4</v>
      </c>
      <c r="B6" s="172" t="s">
        <v>5</v>
      </c>
      <c r="C6" s="172" t="s">
        <v>6</v>
      </c>
      <c r="D6" s="172" t="s">
        <v>5</v>
      </c>
    </row>
    <row r="7" ht="16.5" customHeight="1" spans="1:4">
      <c r="A7" s="174" t="s">
        <v>134</v>
      </c>
      <c r="B7" s="77"/>
      <c r="C7" s="174" t="s">
        <v>135</v>
      </c>
      <c r="D7" s="77"/>
    </row>
    <row r="8" ht="16.5" customHeight="1" spans="1:4">
      <c r="A8" s="174" t="s">
        <v>136</v>
      </c>
      <c r="B8" s="77">
        <v>17052816.22</v>
      </c>
      <c r="C8" s="174" t="s">
        <v>137</v>
      </c>
      <c r="D8" s="77">
        <v>14034532.7</v>
      </c>
    </row>
    <row r="9" ht="16.5" customHeight="1" spans="1:4">
      <c r="A9" s="174" t="s">
        <v>138</v>
      </c>
      <c r="B9" s="77"/>
      <c r="C9" s="174" t="s">
        <v>139</v>
      </c>
      <c r="D9" s="77"/>
    </row>
    <row r="10" ht="16.5" customHeight="1" spans="1:4">
      <c r="A10" s="174" t="s">
        <v>140</v>
      </c>
      <c r="B10" s="77"/>
      <c r="C10" s="174" t="s">
        <v>141</v>
      </c>
      <c r="D10" s="77"/>
    </row>
    <row r="11" ht="16.5" customHeight="1" spans="1:4">
      <c r="A11" s="174" t="s">
        <v>142</v>
      </c>
      <c r="B11" s="77"/>
      <c r="C11" s="174" t="s">
        <v>143</v>
      </c>
      <c r="D11" s="77"/>
    </row>
    <row r="12" ht="16.5" customHeight="1" spans="1:4">
      <c r="A12" s="174" t="s">
        <v>136</v>
      </c>
      <c r="B12" s="77"/>
      <c r="C12" s="174" t="s">
        <v>144</v>
      </c>
      <c r="D12" s="77"/>
    </row>
    <row r="13" ht="16.5" customHeight="1" spans="1:4">
      <c r="A13" s="175" t="s">
        <v>138</v>
      </c>
      <c r="B13" s="77"/>
      <c r="C13" s="66" t="s">
        <v>145</v>
      </c>
      <c r="D13" s="77"/>
    </row>
    <row r="14" ht="16.5" customHeight="1" spans="1:4">
      <c r="A14" s="175" t="s">
        <v>140</v>
      </c>
      <c r="B14" s="77"/>
      <c r="C14" s="66" t="s">
        <v>146</v>
      </c>
      <c r="D14" s="77"/>
    </row>
    <row r="15" ht="16.5" customHeight="1" spans="1:4">
      <c r="A15" s="176"/>
      <c r="B15" s="77"/>
      <c r="C15" s="66" t="s">
        <v>147</v>
      </c>
      <c r="D15" s="77">
        <v>1359585</v>
      </c>
    </row>
    <row r="16" ht="16.5" customHeight="1" spans="1:4">
      <c r="A16" s="176"/>
      <c r="B16" s="77"/>
      <c r="C16" s="66" t="s">
        <v>148</v>
      </c>
      <c r="D16" s="77">
        <v>803566.52</v>
      </c>
    </row>
    <row r="17" ht="16.5" customHeight="1" spans="1:4">
      <c r="A17" s="176"/>
      <c r="B17" s="77"/>
      <c r="C17" s="66" t="s">
        <v>149</v>
      </c>
      <c r="D17" s="77"/>
    </row>
    <row r="18" ht="16.5" customHeight="1" spans="1:4">
      <c r="A18" s="176"/>
      <c r="B18" s="77"/>
      <c r="C18" s="66" t="s">
        <v>150</v>
      </c>
      <c r="D18" s="77"/>
    </row>
    <row r="19" ht="16.5" customHeight="1" spans="1:4">
      <c r="A19" s="176"/>
      <c r="B19" s="77"/>
      <c r="C19" s="66" t="s">
        <v>151</v>
      </c>
      <c r="D19" s="77"/>
    </row>
    <row r="20" ht="16.5" customHeight="1" spans="1:4">
      <c r="A20" s="176"/>
      <c r="B20" s="77"/>
      <c r="C20" s="66" t="s">
        <v>152</v>
      </c>
      <c r="D20" s="77"/>
    </row>
    <row r="21" ht="16.5" customHeight="1" spans="1:4">
      <c r="A21" s="176"/>
      <c r="B21" s="77"/>
      <c r="C21" s="66" t="s">
        <v>153</v>
      </c>
      <c r="D21" s="77"/>
    </row>
    <row r="22" ht="16.5" customHeight="1" spans="1:4">
      <c r="A22" s="176"/>
      <c r="B22" s="77"/>
      <c r="C22" s="66" t="s">
        <v>154</v>
      </c>
      <c r="D22" s="77"/>
    </row>
    <row r="23" ht="16.5" customHeight="1" spans="1:4">
      <c r="A23" s="176"/>
      <c r="B23" s="77"/>
      <c r="C23" s="66" t="s">
        <v>155</v>
      </c>
      <c r="D23" s="77"/>
    </row>
    <row r="24" ht="16.5" customHeight="1" spans="1:4">
      <c r="A24" s="176"/>
      <c r="B24" s="77"/>
      <c r="C24" s="66" t="s">
        <v>156</v>
      </c>
      <c r="D24" s="77"/>
    </row>
    <row r="25" ht="16.5" customHeight="1" spans="1:4">
      <c r="A25" s="176"/>
      <c r="B25" s="77"/>
      <c r="C25" s="66" t="s">
        <v>157</v>
      </c>
      <c r="D25" s="77"/>
    </row>
    <row r="26" ht="16.5" customHeight="1" spans="1:4">
      <c r="A26" s="176"/>
      <c r="B26" s="77"/>
      <c r="C26" s="66" t="s">
        <v>158</v>
      </c>
      <c r="D26" s="77">
        <v>855132</v>
      </c>
    </row>
    <row r="27" ht="16.5" customHeight="1" spans="1:4">
      <c r="A27" s="176"/>
      <c r="B27" s="77"/>
      <c r="C27" s="66" t="s">
        <v>159</v>
      </c>
      <c r="D27" s="77"/>
    </row>
    <row r="28" ht="16.5" customHeight="1" spans="1:4">
      <c r="A28" s="176"/>
      <c r="B28" s="77"/>
      <c r="C28" s="66" t="s">
        <v>160</v>
      </c>
      <c r="D28" s="77"/>
    </row>
    <row r="29" ht="16.5" customHeight="1" spans="1:4">
      <c r="A29" s="176"/>
      <c r="B29" s="77"/>
      <c r="C29" s="66" t="s">
        <v>161</v>
      </c>
      <c r="D29" s="77"/>
    </row>
    <row r="30" ht="16.5" customHeight="1" spans="1:4">
      <c r="A30" s="176"/>
      <c r="B30" s="77"/>
      <c r="C30" s="66" t="s">
        <v>162</v>
      </c>
      <c r="D30" s="77"/>
    </row>
    <row r="31" ht="16.5" customHeight="1" spans="1:4">
      <c r="A31" s="176"/>
      <c r="B31" s="77"/>
      <c r="C31" s="66" t="s">
        <v>163</v>
      </c>
      <c r="D31" s="77"/>
    </row>
    <row r="32" ht="16.5" customHeight="1" spans="1:4">
      <c r="A32" s="176"/>
      <c r="B32" s="77"/>
      <c r="C32" s="175" t="s">
        <v>164</v>
      </c>
      <c r="D32" s="77"/>
    </row>
    <row r="33" ht="16.5" customHeight="1" spans="1:4">
      <c r="A33" s="176"/>
      <c r="B33" s="77"/>
      <c r="C33" s="175" t="s">
        <v>165</v>
      </c>
      <c r="D33" s="77"/>
    </row>
    <row r="34" ht="16.5" customHeight="1" spans="1:4">
      <c r="A34" s="176"/>
      <c r="B34" s="77"/>
      <c r="C34" s="27" t="s">
        <v>166</v>
      </c>
      <c r="D34" s="77"/>
    </row>
    <row r="35" ht="15" customHeight="1" spans="1:4">
      <c r="A35" s="177" t="s">
        <v>50</v>
      </c>
      <c r="B35" s="178">
        <f>SUM(B8:B34)</f>
        <v>17052816.22</v>
      </c>
      <c r="C35" s="177" t="s">
        <v>51</v>
      </c>
      <c r="D35" s="178">
        <f>SUM(D8:D34)</f>
        <v>17052816.22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F26" sqref="F26"/>
    </sheetView>
  </sheetViews>
  <sheetFormatPr defaultColWidth="9.12962962962963" defaultRowHeight="14.25" customHeight="1" outlineLevelCol="6"/>
  <cols>
    <col min="1" max="1" width="20.1296296296296" customWidth="1"/>
    <col min="2" max="2" width="44" customWidth="1"/>
    <col min="3" max="7" width="24.1296296296296" customWidth="1"/>
  </cols>
  <sheetData>
    <row r="1" customHeight="1" spans="1:7">
      <c r="A1" s="1"/>
      <c r="B1" s="1"/>
      <c r="C1" s="1"/>
      <c r="D1" s="1"/>
      <c r="E1" s="1"/>
      <c r="F1" s="1"/>
      <c r="G1" s="1"/>
    </row>
    <row r="2" customHeight="1" spans="4:7">
      <c r="D2" s="144"/>
      <c r="F2" s="68"/>
      <c r="G2" s="149" t="s">
        <v>167</v>
      </c>
    </row>
    <row r="3" ht="41.25" customHeight="1" spans="1:7">
      <c r="A3" s="122" t="str">
        <f>"2025"&amp;"年一般公共预算支出预算表（按功能科目分类）"</f>
        <v>2025年一般公共预算支出预算表（按功能科目分类）</v>
      </c>
      <c r="B3" s="122"/>
      <c r="C3" s="122"/>
      <c r="D3" s="122"/>
      <c r="E3" s="122"/>
      <c r="F3" s="122"/>
      <c r="G3" s="122"/>
    </row>
    <row r="4" ht="18" customHeight="1" spans="1:7">
      <c r="A4" s="5" t="str">
        <f>"单位名称："&amp;"中国共产党昆明市西山区委员会组织部"</f>
        <v>单位名称：中国共产党昆明市西山区委员会组织部</v>
      </c>
      <c r="F4" s="119"/>
      <c r="G4" s="149" t="s">
        <v>1</v>
      </c>
    </row>
    <row r="5" ht="20.25" customHeight="1" spans="1:7">
      <c r="A5" s="166" t="s">
        <v>168</v>
      </c>
      <c r="B5" s="167"/>
      <c r="C5" s="123" t="s">
        <v>55</v>
      </c>
      <c r="D5" s="156" t="s">
        <v>75</v>
      </c>
      <c r="E5" s="12"/>
      <c r="F5" s="13"/>
      <c r="G5" s="146" t="s">
        <v>76</v>
      </c>
    </row>
    <row r="6" ht="20.25" customHeight="1" spans="1:7">
      <c r="A6" s="168" t="s">
        <v>72</v>
      </c>
      <c r="B6" s="168" t="s">
        <v>73</v>
      </c>
      <c r="C6" s="19"/>
      <c r="D6" s="128" t="s">
        <v>57</v>
      </c>
      <c r="E6" s="128" t="s">
        <v>169</v>
      </c>
      <c r="F6" s="128" t="s">
        <v>170</v>
      </c>
      <c r="G6" s="148"/>
    </row>
    <row r="7" ht="15" customHeight="1" spans="1:7">
      <c r="A7" s="56" t="s">
        <v>82</v>
      </c>
      <c r="B7" s="56" t="s">
        <v>83</v>
      </c>
      <c r="C7" s="56" t="s">
        <v>84</v>
      </c>
      <c r="D7" s="56" t="s">
        <v>85</v>
      </c>
      <c r="E7" s="56" t="s">
        <v>86</v>
      </c>
      <c r="F7" s="56" t="s">
        <v>87</v>
      </c>
      <c r="G7" s="56" t="s">
        <v>88</v>
      </c>
    </row>
    <row r="8" ht="15" customHeight="1" spans="1:7">
      <c r="A8" s="56" t="s">
        <v>97</v>
      </c>
      <c r="B8" s="56" t="s">
        <v>98</v>
      </c>
      <c r="C8" s="169">
        <v>14034532.7</v>
      </c>
      <c r="D8" s="169">
        <v>9004532.7</v>
      </c>
      <c r="E8" s="169">
        <v>7782855.08</v>
      </c>
      <c r="F8" s="169">
        <v>1221677.62</v>
      </c>
      <c r="G8" s="169">
        <v>5030000</v>
      </c>
    </row>
    <row r="9" ht="15" customHeight="1" spans="1:7">
      <c r="A9" s="56" t="s">
        <v>99</v>
      </c>
      <c r="B9" s="56" t="s">
        <v>100</v>
      </c>
      <c r="C9" s="169">
        <v>14034532.7</v>
      </c>
      <c r="D9" s="169">
        <v>9004532.7</v>
      </c>
      <c r="E9" s="169">
        <v>7782855.08</v>
      </c>
      <c r="F9" s="169">
        <v>1221677.62</v>
      </c>
      <c r="G9" s="169">
        <v>5030000</v>
      </c>
    </row>
    <row r="10" ht="15" customHeight="1" spans="1:7">
      <c r="A10" s="56" t="s">
        <v>101</v>
      </c>
      <c r="B10" s="56" t="s">
        <v>102</v>
      </c>
      <c r="C10" s="169">
        <v>9004532.7</v>
      </c>
      <c r="D10" s="169">
        <v>9004532.7</v>
      </c>
      <c r="E10" s="169">
        <v>7782855.08</v>
      </c>
      <c r="F10" s="169">
        <v>1221677.62</v>
      </c>
      <c r="G10" s="169"/>
    </row>
    <row r="11" ht="15" customHeight="1" spans="1:7">
      <c r="A11" s="56" t="s">
        <v>103</v>
      </c>
      <c r="B11" s="56" t="s">
        <v>104</v>
      </c>
      <c r="C11" s="169">
        <v>4680000</v>
      </c>
      <c r="D11" s="169"/>
      <c r="E11" s="169"/>
      <c r="F11" s="169"/>
      <c r="G11" s="169">
        <v>4680000</v>
      </c>
    </row>
    <row r="12" ht="15" customHeight="1" spans="1:7">
      <c r="A12" s="56" t="s">
        <v>105</v>
      </c>
      <c r="B12" s="56" t="s">
        <v>106</v>
      </c>
      <c r="C12" s="169">
        <v>350000</v>
      </c>
      <c r="D12" s="169"/>
      <c r="E12" s="169"/>
      <c r="F12" s="169"/>
      <c r="G12" s="169">
        <v>350000</v>
      </c>
    </row>
    <row r="13" ht="15" customHeight="1" spans="1:7">
      <c r="A13" s="56" t="s">
        <v>107</v>
      </c>
      <c r="B13" s="56" t="s">
        <v>108</v>
      </c>
      <c r="C13" s="169">
        <v>1359585</v>
      </c>
      <c r="D13" s="169">
        <v>1359585</v>
      </c>
      <c r="E13" s="169">
        <v>1359585</v>
      </c>
      <c r="F13" s="169"/>
      <c r="G13" s="169"/>
    </row>
    <row r="14" ht="15" customHeight="1" spans="1:7">
      <c r="A14" s="56" t="s">
        <v>109</v>
      </c>
      <c r="B14" s="56" t="s">
        <v>110</v>
      </c>
      <c r="C14" s="169">
        <v>1359585</v>
      </c>
      <c r="D14" s="169">
        <v>1359585</v>
      </c>
      <c r="E14" s="169">
        <v>1359585</v>
      </c>
      <c r="F14" s="169"/>
      <c r="G14" s="169"/>
    </row>
    <row r="15" ht="15" customHeight="1" spans="1:7">
      <c r="A15" s="56" t="s">
        <v>111</v>
      </c>
      <c r="B15" s="56" t="s">
        <v>112</v>
      </c>
      <c r="C15" s="169">
        <v>1031985</v>
      </c>
      <c r="D15" s="169">
        <v>1031985</v>
      </c>
      <c r="E15" s="169">
        <v>1031985</v>
      </c>
      <c r="F15" s="169"/>
      <c r="G15" s="169"/>
    </row>
    <row r="16" ht="15" customHeight="1" spans="1:7">
      <c r="A16" s="56" t="s">
        <v>113</v>
      </c>
      <c r="B16" s="56" t="s">
        <v>114</v>
      </c>
      <c r="C16" s="169">
        <v>327600</v>
      </c>
      <c r="D16" s="169">
        <v>327600</v>
      </c>
      <c r="E16" s="169">
        <v>327600</v>
      </c>
      <c r="F16" s="169"/>
      <c r="G16" s="169"/>
    </row>
    <row r="17" ht="15" customHeight="1" spans="1:7">
      <c r="A17" s="56" t="s">
        <v>115</v>
      </c>
      <c r="B17" s="56" t="s">
        <v>116</v>
      </c>
      <c r="C17" s="169">
        <v>803566.52</v>
      </c>
      <c r="D17" s="169">
        <v>803566.52</v>
      </c>
      <c r="E17" s="169">
        <v>803566.52</v>
      </c>
      <c r="F17" s="169"/>
      <c r="G17" s="169"/>
    </row>
    <row r="18" ht="15" customHeight="1" spans="1:7">
      <c r="A18" s="56" t="s">
        <v>117</v>
      </c>
      <c r="B18" s="56" t="s">
        <v>118</v>
      </c>
      <c r="C18" s="169">
        <v>803566.52</v>
      </c>
      <c r="D18" s="169">
        <v>803566.52</v>
      </c>
      <c r="E18" s="169">
        <v>803566.52</v>
      </c>
      <c r="F18" s="169"/>
      <c r="G18" s="169"/>
    </row>
    <row r="19" ht="15" customHeight="1" spans="1:7">
      <c r="A19" s="56" t="s">
        <v>119</v>
      </c>
      <c r="B19" s="56" t="s">
        <v>120</v>
      </c>
      <c r="C19" s="169">
        <v>383108</v>
      </c>
      <c r="D19" s="169">
        <v>383108</v>
      </c>
      <c r="E19" s="169">
        <v>383108</v>
      </c>
      <c r="F19" s="169"/>
      <c r="G19" s="169"/>
    </row>
    <row r="20" ht="15" customHeight="1" spans="1:7">
      <c r="A20" s="56" t="s">
        <v>121</v>
      </c>
      <c r="B20" s="56" t="s">
        <v>122</v>
      </c>
      <c r="C20" s="169">
        <v>60949</v>
      </c>
      <c r="D20" s="169">
        <v>60949</v>
      </c>
      <c r="E20" s="169">
        <v>60949</v>
      </c>
      <c r="F20" s="169"/>
      <c r="G20" s="169"/>
    </row>
    <row r="21" ht="15" customHeight="1" spans="1:7">
      <c r="A21" s="56" t="s">
        <v>123</v>
      </c>
      <c r="B21" s="56" t="s">
        <v>124</v>
      </c>
      <c r="C21" s="169">
        <v>317888</v>
      </c>
      <c r="D21" s="169">
        <v>317888</v>
      </c>
      <c r="E21" s="169">
        <v>317888</v>
      </c>
      <c r="F21" s="169"/>
      <c r="G21" s="169"/>
    </row>
    <row r="22" ht="15" customHeight="1" spans="1:7">
      <c r="A22" s="56" t="s">
        <v>125</v>
      </c>
      <c r="B22" s="56" t="s">
        <v>126</v>
      </c>
      <c r="C22" s="169">
        <v>41621.52</v>
      </c>
      <c r="D22" s="169">
        <v>41621.52</v>
      </c>
      <c r="E22" s="169">
        <v>41621.52</v>
      </c>
      <c r="F22" s="169"/>
      <c r="G22" s="169"/>
    </row>
    <row r="23" ht="15" customHeight="1" spans="1:7">
      <c r="A23" s="56" t="s">
        <v>127</v>
      </c>
      <c r="B23" s="56" t="s">
        <v>128</v>
      </c>
      <c r="C23" s="169">
        <v>855132</v>
      </c>
      <c r="D23" s="169">
        <v>855132</v>
      </c>
      <c r="E23" s="169">
        <v>855132</v>
      </c>
      <c r="F23" s="169"/>
      <c r="G23" s="169"/>
    </row>
    <row r="24" ht="15" customHeight="1" spans="1:7">
      <c r="A24" s="56" t="s">
        <v>129</v>
      </c>
      <c r="B24" s="56" t="s">
        <v>130</v>
      </c>
      <c r="C24" s="169">
        <v>855132</v>
      </c>
      <c r="D24" s="169">
        <v>855132</v>
      </c>
      <c r="E24" s="169">
        <v>855132</v>
      </c>
      <c r="F24" s="169"/>
      <c r="G24" s="169"/>
    </row>
    <row r="25" ht="15" customHeight="1" spans="1:7">
      <c r="A25" s="56" t="s">
        <v>131</v>
      </c>
      <c r="B25" s="56" t="s">
        <v>132</v>
      </c>
      <c r="C25" s="169">
        <v>855132</v>
      </c>
      <c r="D25" s="169">
        <v>855132</v>
      </c>
      <c r="E25" s="169">
        <v>855132</v>
      </c>
      <c r="F25" s="169"/>
      <c r="G25" s="169"/>
    </row>
    <row r="26" ht="18" customHeight="1" spans="1:7">
      <c r="A26" s="75" t="s">
        <v>171</v>
      </c>
      <c r="B26" s="170" t="s">
        <v>171</v>
      </c>
      <c r="C26" s="77">
        <f>C8+C13+C17+C23</f>
        <v>17052816.22</v>
      </c>
      <c r="D26" s="77">
        <f t="shared" ref="D26:G26" si="0">D8+D13+D17+D23</f>
        <v>12022816.22</v>
      </c>
      <c r="E26" s="77">
        <f t="shared" si="0"/>
        <v>10801138.6</v>
      </c>
      <c r="F26" s="77">
        <f t="shared" si="0"/>
        <v>1221677.62</v>
      </c>
      <c r="G26" s="77">
        <f t="shared" si="0"/>
        <v>5030000</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20" sqref="D20"/>
    </sheetView>
  </sheetViews>
  <sheetFormatPr defaultColWidth="10.3981481481481" defaultRowHeight="14.25" customHeight="1" outlineLevelRow="7" outlineLevelCol="5"/>
  <cols>
    <col min="1" max="6" width="28.1296296296296" customWidth="1"/>
  </cols>
  <sheetData>
    <row r="1" customHeight="1" spans="1:6">
      <c r="A1" s="1"/>
      <c r="B1" s="1"/>
      <c r="C1" s="1"/>
      <c r="D1" s="1"/>
      <c r="E1" s="1"/>
      <c r="F1" s="1"/>
    </row>
    <row r="2" customHeight="1" spans="1:6">
      <c r="A2" s="42"/>
      <c r="B2" s="42"/>
      <c r="C2" s="42"/>
      <c r="D2" s="42"/>
      <c r="E2" s="41"/>
      <c r="F2" s="162" t="s">
        <v>172</v>
      </c>
    </row>
    <row r="3" ht="41.25" customHeight="1" spans="1:6">
      <c r="A3" s="163" t="str">
        <f>"2025"&amp;"年一般公共预算“三公”经费支出预算表"</f>
        <v>2025年一般公共预算“三公”经费支出预算表</v>
      </c>
      <c r="B3" s="42"/>
      <c r="C3" s="42"/>
      <c r="D3" s="42"/>
      <c r="E3" s="41"/>
      <c r="F3" s="42"/>
    </row>
    <row r="4" customHeight="1" spans="1:6">
      <c r="A4" s="107" t="str">
        <f>"单位名称："&amp;"中国共产党昆明市西山区委员会组织部"</f>
        <v>单位名称：中国共产党昆明市西山区委员会组织部</v>
      </c>
      <c r="B4" s="164"/>
      <c r="D4" s="42"/>
      <c r="E4" s="41"/>
      <c r="F4" s="61" t="s">
        <v>1</v>
      </c>
    </row>
    <row r="5" ht="27" customHeight="1" spans="1:6">
      <c r="A5" s="46" t="s">
        <v>173</v>
      </c>
      <c r="B5" s="46" t="s">
        <v>174</v>
      </c>
      <c r="C5" s="46" t="s">
        <v>175</v>
      </c>
      <c r="D5" s="46"/>
      <c r="E5" s="35"/>
      <c r="F5" s="46" t="s">
        <v>176</v>
      </c>
    </row>
    <row r="6" ht="28.5" customHeight="1" spans="1:6">
      <c r="A6" s="165"/>
      <c r="B6" s="48"/>
      <c r="C6" s="35" t="s">
        <v>57</v>
      </c>
      <c r="D6" s="35" t="s">
        <v>177</v>
      </c>
      <c r="E6" s="35" t="s">
        <v>178</v>
      </c>
      <c r="F6" s="47"/>
    </row>
    <row r="7" ht="17.25" customHeight="1" spans="1:6">
      <c r="A7" s="53" t="s">
        <v>82</v>
      </c>
      <c r="B7" s="53" t="s">
        <v>83</v>
      </c>
      <c r="C7" s="53" t="s">
        <v>84</v>
      </c>
      <c r="D7" s="53" t="s">
        <v>85</v>
      </c>
      <c r="E7" s="53" t="s">
        <v>86</v>
      </c>
      <c r="F7" s="53" t="s">
        <v>87</v>
      </c>
    </row>
    <row r="8" ht="17.25" customHeight="1" spans="1:6">
      <c r="A8" s="77">
        <v>44000</v>
      </c>
      <c r="B8" s="77"/>
      <c r="C8" s="77">
        <v>44000</v>
      </c>
      <c r="D8" s="77"/>
      <c r="E8" s="77">
        <v>44000</v>
      </c>
      <c r="F8" s="77"/>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9"/>
  <sheetViews>
    <sheetView showZeros="0" zoomScale="70" zoomScaleNormal="70" topLeftCell="F1" workbookViewId="0">
      <pane ySplit="1" topLeftCell="A2" activePane="bottomLeft" state="frozen"/>
      <selection/>
      <selection pane="bottomLeft" activeCell="N48" sqref="N48"/>
    </sheetView>
  </sheetViews>
  <sheetFormatPr defaultColWidth="9.12962962962963" defaultRowHeight="14.25" customHeight="1"/>
  <cols>
    <col min="1" max="2" width="32.8611111111111" customWidth="1"/>
    <col min="3" max="3" width="20.7314814814815" customWidth="1"/>
    <col min="4" max="4" width="24.3333333333333" customWidth="1"/>
    <col min="5" max="5" width="10.1296296296296" customWidth="1"/>
    <col min="6" max="6" width="17.6018518518519" customWidth="1"/>
    <col min="7" max="7" width="10.2685185185185" customWidth="1"/>
    <col min="8" max="8" width="23" customWidth="1"/>
    <col min="9" max="24" width="18.731481481481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4"/>
      <c r="C2" s="150"/>
      <c r="E2" s="151"/>
      <c r="F2" s="151"/>
      <c r="G2" s="151"/>
      <c r="H2" s="151"/>
      <c r="I2" s="79"/>
      <c r="J2" s="79"/>
      <c r="K2" s="79"/>
      <c r="L2" s="79"/>
      <c r="M2" s="79"/>
      <c r="N2" s="79"/>
      <c r="R2" s="79"/>
      <c r="V2" s="150"/>
      <c r="X2" s="3" t="s">
        <v>179</v>
      </c>
    </row>
    <row r="3" ht="45.75" customHeight="1" spans="1:24">
      <c r="A3" s="63" t="str">
        <f>"2025"&amp;"年部门基本支出预算表"</f>
        <v>2025年部门基本支出预算表</v>
      </c>
      <c r="B3" s="4"/>
      <c r="C3" s="63"/>
      <c r="D3" s="63"/>
      <c r="E3" s="63"/>
      <c r="F3" s="63"/>
      <c r="G3" s="63"/>
      <c r="H3" s="63"/>
      <c r="I3" s="63"/>
      <c r="J3" s="63"/>
      <c r="K3" s="63"/>
      <c r="L3" s="63"/>
      <c r="M3" s="63"/>
      <c r="N3" s="63"/>
      <c r="O3" s="4"/>
      <c r="P3" s="4"/>
      <c r="Q3" s="4"/>
      <c r="R3" s="63"/>
      <c r="S3" s="63"/>
      <c r="T3" s="63"/>
      <c r="U3" s="63"/>
      <c r="V3" s="63"/>
      <c r="W3" s="63"/>
      <c r="X3" s="63"/>
    </row>
    <row r="4" ht="18.75" customHeight="1" spans="1:24">
      <c r="A4" s="5" t="str">
        <f>"单位名称："&amp;"中国共产党昆明市西山区委员会组织部"</f>
        <v>单位名称：中国共产党昆明市西山区委员会组织部</v>
      </c>
      <c r="B4" s="6"/>
      <c r="C4" s="152"/>
      <c r="D4" s="152"/>
      <c r="E4" s="152"/>
      <c r="F4" s="152"/>
      <c r="G4" s="152"/>
      <c r="H4" s="152"/>
      <c r="I4" s="81"/>
      <c r="J4" s="81"/>
      <c r="K4" s="81"/>
      <c r="L4" s="81"/>
      <c r="M4" s="81"/>
      <c r="N4" s="81"/>
      <c r="O4" s="7"/>
      <c r="P4" s="7"/>
      <c r="Q4" s="7"/>
      <c r="R4" s="81"/>
      <c r="V4" s="150"/>
      <c r="X4" s="3" t="s">
        <v>1</v>
      </c>
    </row>
    <row r="5" ht="18" customHeight="1" spans="1:24">
      <c r="A5" s="9" t="s">
        <v>180</v>
      </c>
      <c r="B5" s="9" t="s">
        <v>181</v>
      </c>
      <c r="C5" s="9" t="s">
        <v>182</v>
      </c>
      <c r="D5" s="9" t="s">
        <v>183</v>
      </c>
      <c r="E5" s="9" t="s">
        <v>184</v>
      </c>
      <c r="F5" s="9" t="s">
        <v>185</v>
      </c>
      <c r="G5" s="9" t="s">
        <v>186</v>
      </c>
      <c r="H5" s="9" t="s">
        <v>187</v>
      </c>
      <c r="I5" s="156" t="s">
        <v>188</v>
      </c>
      <c r="J5" s="103" t="s">
        <v>188</v>
      </c>
      <c r="K5" s="103"/>
      <c r="L5" s="103"/>
      <c r="M5" s="103"/>
      <c r="N5" s="103"/>
      <c r="O5" s="12"/>
      <c r="P5" s="12"/>
      <c r="Q5" s="12"/>
      <c r="R5" s="97" t="s">
        <v>61</v>
      </c>
      <c r="S5" s="103" t="s">
        <v>62</v>
      </c>
      <c r="T5" s="103"/>
      <c r="U5" s="103"/>
      <c r="V5" s="103"/>
      <c r="W5" s="103"/>
      <c r="X5" s="104"/>
    </row>
    <row r="6" ht="18" customHeight="1" spans="1:24">
      <c r="A6" s="14"/>
      <c r="B6" s="26"/>
      <c r="C6" s="125"/>
      <c r="D6" s="14"/>
      <c r="E6" s="14"/>
      <c r="F6" s="14"/>
      <c r="G6" s="14"/>
      <c r="H6" s="14"/>
      <c r="I6" s="123" t="s">
        <v>189</v>
      </c>
      <c r="J6" s="156" t="s">
        <v>58</v>
      </c>
      <c r="K6" s="103"/>
      <c r="L6" s="103"/>
      <c r="M6" s="103"/>
      <c r="N6" s="104"/>
      <c r="O6" s="11" t="s">
        <v>190</v>
      </c>
      <c r="P6" s="12"/>
      <c r="Q6" s="13"/>
      <c r="R6" s="9" t="s">
        <v>61</v>
      </c>
      <c r="S6" s="156" t="s">
        <v>62</v>
      </c>
      <c r="T6" s="97" t="s">
        <v>64</v>
      </c>
      <c r="U6" s="103" t="s">
        <v>62</v>
      </c>
      <c r="V6" s="97" t="s">
        <v>66</v>
      </c>
      <c r="W6" s="97" t="s">
        <v>67</v>
      </c>
      <c r="X6" s="161" t="s">
        <v>68</v>
      </c>
    </row>
    <row r="7" ht="19.5" customHeight="1" spans="1:24">
      <c r="A7" s="26"/>
      <c r="B7" s="26"/>
      <c r="C7" s="26"/>
      <c r="D7" s="26"/>
      <c r="E7" s="26"/>
      <c r="F7" s="26"/>
      <c r="G7" s="26"/>
      <c r="H7" s="26"/>
      <c r="I7" s="26"/>
      <c r="J7" s="157" t="s">
        <v>191</v>
      </c>
      <c r="K7" s="9" t="s">
        <v>192</v>
      </c>
      <c r="L7" s="9" t="s">
        <v>193</v>
      </c>
      <c r="M7" s="9" t="s">
        <v>194</v>
      </c>
      <c r="N7" s="9" t="s">
        <v>195</v>
      </c>
      <c r="O7" s="9" t="s">
        <v>58</v>
      </c>
      <c r="P7" s="9" t="s">
        <v>59</v>
      </c>
      <c r="Q7" s="9" t="s">
        <v>60</v>
      </c>
      <c r="R7" s="26"/>
      <c r="S7" s="9" t="s">
        <v>57</v>
      </c>
      <c r="T7" s="9" t="s">
        <v>64</v>
      </c>
      <c r="U7" s="9" t="s">
        <v>196</v>
      </c>
      <c r="V7" s="9" t="s">
        <v>66</v>
      </c>
      <c r="W7" s="9" t="s">
        <v>67</v>
      </c>
      <c r="X7" s="9" t="s">
        <v>68</v>
      </c>
    </row>
    <row r="8" ht="37.5" customHeight="1" spans="1:24">
      <c r="A8" s="153"/>
      <c r="B8" s="19"/>
      <c r="C8" s="153"/>
      <c r="D8" s="153"/>
      <c r="E8" s="153"/>
      <c r="F8" s="153"/>
      <c r="G8" s="153"/>
      <c r="H8" s="153"/>
      <c r="I8" s="153"/>
      <c r="J8" s="158" t="s">
        <v>57</v>
      </c>
      <c r="K8" s="159" t="s">
        <v>197</v>
      </c>
      <c r="L8" s="159" t="s">
        <v>193</v>
      </c>
      <c r="M8" s="159" t="s">
        <v>194</v>
      </c>
      <c r="N8" s="159" t="s">
        <v>195</v>
      </c>
      <c r="O8" s="159" t="s">
        <v>193</v>
      </c>
      <c r="P8" s="159" t="s">
        <v>194</v>
      </c>
      <c r="Q8" s="159" t="s">
        <v>195</v>
      </c>
      <c r="R8" s="159" t="s">
        <v>61</v>
      </c>
      <c r="S8" s="159" t="s">
        <v>57</v>
      </c>
      <c r="T8" s="159" t="s">
        <v>64</v>
      </c>
      <c r="U8" s="159" t="s">
        <v>196</v>
      </c>
      <c r="V8" s="159" t="s">
        <v>66</v>
      </c>
      <c r="W8" s="159" t="s">
        <v>67</v>
      </c>
      <c r="X8" s="159" t="s">
        <v>68</v>
      </c>
    </row>
    <row r="9" customHeight="1" spans="1:24">
      <c r="A9" s="35">
        <v>1</v>
      </c>
      <c r="B9" s="35">
        <v>2</v>
      </c>
      <c r="C9" s="35">
        <v>3</v>
      </c>
      <c r="D9" s="35">
        <v>4</v>
      </c>
      <c r="E9" s="35">
        <v>5</v>
      </c>
      <c r="F9" s="35">
        <v>6</v>
      </c>
      <c r="G9" s="35">
        <v>7</v>
      </c>
      <c r="H9" s="35">
        <v>8</v>
      </c>
      <c r="I9" s="35">
        <v>9</v>
      </c>
      <c r="J9" s="35">
        <v>10</v>
      </c>
      <c r="K9" s="35">
        <v>11</v>
      </c>
      <c r="L9" s="35">
        <v>12</v>
      </c>
      <c r="M9" s="35">
        <v>13</v>
      </c>
      <c r="N9" s="35">
        <v>14</v>
      </c>
      <c r="O9" s="35">
        <v>15</v>
      </c>
      <c r="P9" s="35">
        <v>16</v>
      </c>
      <c r="Q9" s="35">
        <v>17</v>
      </c>
      <c r="R9" s="35">
        <v>18</v>
      </c>
      <c r="S9" s="35">
        <v>19</v>
      </c>
      <c r="T9" s="35">
        <v>20</v>
      </c>
      <c r="U9" s="35">
        <v>21</v>
      </c>
      <c r="V9" s="35">
        <v>22</v>
      </c>
      <c r="W9" s="35">
        <v>23</v>
      </c>
      <c r="X9" s="35">
        <v>24</v>
      </c>
    </row>
    <row r="10" customHeight="1" spans="1:24">
      <c r="A10" s="35" t="s">
        <v>70</v>
      </c>
      <c r="B10" s="35" t="s">
        <v>70</v>
      </c>
      <c r="C10" s="35" t="s">
        <v>198</v>
      </c>
      <c r="D10" s="35" t="s">
        <v>132</v>
      </c>
      <c r="E10" s="35" t="s">
        <v>131</v>
      </c>
      <c r="F10" s="35" t="s">
        <v>132</v>
      </c>
      <c r="G10" s="35" t="s">
        <v>199</v>
      </c>
      <c r="H10" s="35" t="s">
        <v>132</v>
      </c>
      <c r="I10" s="160">
        <v>855132</v>
      </c>
      <c r="J10" s="160">
        <v>855132</v>
      </c>
      <c r="K10" s="35"/>
      <c r="L10" s="35"/>
      <c r="M10" s="160">
        <v>855132</v>
      </c>
      <c r="N10" s="35"/>
      <c r="O10" s="35"/>
      <c r="P10" s="35"/>
      <c r="Q10" s="35"/>
      <c r="R10" s="35"/>
      <c r="S10" s="35"/>
      <c r="T10" s="35"/>
      <c r="U10" s="35"/>
      <c r="V10" s="35"/>
      <c r="W10" s="35"/>
      <c r="X10" s="35"/>
    </row>
    <row r="11" customHeight="1" spans="1:24">
      <c r="A11" s="35" t="s">
        <v>70</v>
      </c>
      <c r="B11" s="35" t="s">
        <v>70</v>
      </c>
      <c r="C11" s="35" t="s">
        <v>200</v>
      </c>
      <c r="D11" s="35" t="s">
        <v>201</v>
      </c>
      <c r="E11" s="35" t="s">
        <v>101</v>
      </c>
      <c r="F11" s="35" t="s">
        <v>102</v>
      </c>
      <c r="G11" s="35" t="s">
        <v>202</v>
      </c>
      <c r="H11" s="35" t="s">
        <v>203</v>
      </c>
      <c r="I11" s="160">
        <v>71736</v>
      </c>
      <c r="J11" s="160">
        <v>71736</v>
      </c>
      <c r="K11" s="35"/>
      <c r="L11" s="35"/>
      <c r="M11" s="160">
        <v>71736</v>
      </c>
      <c r="N11" s="35"/>
      <c r="O11" s="35"/>
      <c r="P11" s="35"/>
      <c r="Q11" s="35"/>
      <c r="R11" s="35"/>
      <c r="S11" s="35"/>
      <c r="T11" s="35"/>
      <c r="U11" s="35"/>
      <c r="V11" s="35"/>
      <c r="W11" s="35"/>
      <c r="X11" s="35"/>
    </row>
    <row r="12" customHeight="1" spans="1:24">
      <c r="A12" s="35" t="s">
        <v>70</v>
      </c>
      <c r="B12" s="35" t="s">
        <v>70</v>
      </c>
      <c r="C12" s="35" t="s">
        <v>200</v>
      </c>
      <c r="D12" s="35" t="s">
        <v>201</v>
      </c>
      <c r="E12" s="35" t="s">
        <v>101</v>
      </c>
      <c r="F12" s="35" t="s">
        <v>102</v>
      </c>
      <c r="G12" s="35" t="s">
        <v>202</v>
      </c>
      <c r="H12" s="35" t="s">
        <v>203</v>
      </c>
      <c r="I12" s="160">
        <v>321708</v>
      </c>
      <c r="J12" s="160">
        <v>321708</v>
      </c>
      <c r="K12" s="35"/>
      <c r="L12" s="35"/>
      <c r="M12" s="160">
        <v>321708</v>
      </c>
      <c r="N12" s="35"/>
      <c r="O12" s="35"/>
      <c r="P12" s="35"/>
      <c r="Q12" s="35"/>
      <c r="R12" s="35"/>
      <c r="S12" s="35"/>
      <c r="T12" s="35"/>
      <c r="U12" s="35"/>
      <c r="V12" s="35"/>
      <c r="W12" s="35"/>
      <c r="X12" s="35"/>
    </row>
    <row r="13" customHeight="1" spans="1:24">
      <c r="A13" s="35" t="s">
        <v>70</v>
      </c>
      <c r="B13" s="35" t="s">
        <v>70</v>
      </c>
      <c r="C13" s="35" t="s">
        <v>204</v>
      </c>
      <c r="D13" s="35" t="s">
        <v>205</v>
      </c>
      <c r="E13" s="35" t="s">
        <v>101</v>
      </c>
      <c r="F13" s="35" t="s">
        <v>102</v>
      </c>
      <c r="G13" s="35" t="s">
        <v>206</v>
      </c>
      <c r="H13" s="35" t="s">
        <v>207</v>
      </c>
      <c r="I13" s="160">
        <v>1075560</v>
      </c>
      <c r="J13" s="160">
        <v>1075560</v>
      </c>
      <c r="K13" s="35"/>
      <c r="L13" s="35"/>
      <c r="M13" s="160">
        <v>1075560</v>
      </c>
      <c r="N13" s="35"/>
      <c r="O13" s="35"/>
      <c r="P13" s="35"/>
      <c r="Q13" s="35"/>
      <c r="R13" s="35"/>
      <c r="S13" s="35"/>
      <c r="T13" s="35"/>
      <c r="U13" s="35"/>
      <c r="V13" s="35"/>
      <c r="W13" s="35"/>
      <c r="X13" s="35"/>
    </row>
    <row r="14" customHeight="1" spans="1:24">
      <c r="A14" s="35" t="s">
        <v>70</v>
      </c>
      <c r="B14" s="35" t="s">
        <v>70</v>
      </c>
      <c r="C14" s="35" t="s">
        <v>204</v>
      </c>
      <c r="D14" s="35" t="s">
        <v>205</v>
      </c>
      <c r="E14" s="35" t="s">
        <v>101</v>
      </c>
      <c r="F14" s="35" t="s">
        <v>102</v>
      </c>
      <c r="G14" s="35" t="s">
        <v>206</v>
      </c>
      <c r="H14" s="35" t="s">
        <v>207</v>
      </c>
      <c r="I14" s="160">
        <v>880000</v>
      </c>
      <c r="J14" s="160">
        <v>880000</v>
      </c>
      <c r="K14" s="35"/>
      <c r="L14" s="35"/>
      <c r="M14" s="160">
        <v>880000</v>
      </c>
      <c r="N14" s="35"/>
      <c r="O14" s="35"/>
      <c r="P14" s="35"/>
      <c r="Q14" s="35"/>
      <c r="R14" s="35"/>
      <c r="S14" s="35"/>
      <c r="T14" s="35"/>
      <c r="U14" s="35"/>
      <c r="V14" s="35"/>
      <c r="W14" s="35"/>
      <c r="X14" s="35"/>
    </row>
    <row r="15" customHeight="1" spans="1:24">
      <c r="A15" s="35" t="s">
        <v>70</v>
      </c>
      <c r="B15" s="35" t="s">
        <v>70</v>
      </c>
      <c r="C15" s="35" t="s">
        <v>208</v>
      </c>
      <c r="D15" s="35" t="s">
        <v>209</v>
      </c>
      <c r="E15" s="35" t="s">
        <v>111</v>
      </c>
      <c r="F15" s="35" t="s">
        <v>112</v>
      </c>
      <c r="G15" s="35" t="s">
        <v>210</v>
      </c>
      <c r="H15" s="35" t="s">
        <v>211</v>
      </c>
      <c r="I15" s="160">
        <v>1031985</v>
      </c>
      <c r="J15" s="160">
        <v>1031985</v>
      </c>
      <c r="K15" s="35"/>
      <c r="L15" s="35"/>
      <c r="M15" s="160">
        <v>1031985</v>
      </c>
      <c r="N15" s="35"/>
      <c r="O15" s="35"/>
      <c r="P15" s="35"/>
      <c r="Q15" s="35"/>
      <c r="R15" s="35"/>
      <c r="S15" s="35"/>
      <c r="T15" s="35"/>
      <c r="U15" s="35"/>
      <c r="V15" s="35"/>
      <c r="W15" s="35"/>
      <c r="X15" s="35"/>
    </row>
    <row r="16" customHeight="1" spans="1:24">
      <c r="A16" s="35" t="s">
        <v>70</v>
      </c>
      <c r="B16" s="35" t="s">
        <v>70</v>
      </c>
      <c r="C16" s="35" t="s">
        <v>208</v>
      </c>
      <c r="D16" s="35" t="s">
        <v>209</v>
      </c>
      <c r="E16" s="35" t="s">
        <v>119</v>
      </c>
      <c r="F16" s="35" t="s">
        <v>120</v>
      </c>
      <c r="G16" s="35" t="s">
        <v>212</v>
      </c>
      <c r="H16" s="35" t="s">
        <v>213</v>
      </c>
      <c r="I16" s="160">
        <v>383108</v>
      </c>
      <c r="J16" s="160">
        <v>383108</v>
      </c>
      <c r="K16" s="35"/>
      <c r="L16" s="35"/>
      <c r="M16" s="160">
        <v>383108</v>
      </c>
      <c r="N16" s="35"/>
      <c r="O16" s="35"/>
      <c r="P16" s="35"/>
      <c r="Q16" s="35"/>
      <c r="R16" s="35"/>
      <c r="S16" s="35"/>
      <c r="T16" s="35"/>
      <c r="U16" s="35"/>
      <c r="V16" s="35"/>
      <c r="W16" s="35"/>
      <c r="X16" s="35"/>
    </row>
    <row r="17" customHeight="1" spans="1:24">
      <c r="A17" s="35" t="s">
        <v>70</v>
      </c>
      <c r="B17" s="35" t="s">
        <v>70</v>
      </c>
      <c r="C17" s="35" t="s">
        <v>208</v>
      </c>
      <c r="D17" s="35" t="s">
        <v>209</v>
      </c>
      <c r="E17" s="35" t="s">
        <v>123</v>
      </c>
      <c r="F17" s="35" t="s">
        <v>124</v>
      </c>
      <c r="G17" s="35" t="s">
        <v>214</v>
      </c>
      <c r="H17" s="35" t="s">
        <v>215</v>
      </c>
      <c r="I17" s="160">
        <v>317888</v>
      </c>
      <c r="J17" s="160">
        <v>317888</v>
      </c>
      <c r="K17" s="35"/>
      <c r="L17" s="35"/>
      <c r="M17" s="160">
        <v>317888</v>
      </c>
      <c r="N17" s="35"/>
      <c r="O17" s="35"/>
      <c r="P17" s="35"/>
      <c r="Q17" s="35"/>
      <c r="R17" s="35"/>
      <c r="S17" s="35"/>
      <c r="T17" s="35"/>
      <c r="U17" s="35"/>
      <c r="V17" s="35"/>
      <c r="W17" s="35"/>
      <c r="X17" s="35"/>
    </row>
    <row r="18" customHeight="1" spans="1:24">
      <c r="A18" s="35" t="s">
        <v>70</v>
      </c>
      <c r="B18" s="35" t="s">
        <v>70</v>
      </c>
      <c r="C18" s="35" t="s">
        <v>208</v>
      </c>
      <c r="D18" s="35" t="s">
        <v>209</v>
      </c>
      <c r="E18" s="35" t="s">
        <v>101</v>
      </c>
      <c r="F18" s="35" t="s">
        <v>102</v>
      </c>
      <c r="G18" s="35" t="s">
        <v>216</v>
      </c>
      <c r="H18" s="35" t="s">
        <v>217</v>
      </c>
      <c r="I18" s="160">
        <v>2983.08</v>
      </c>
      <c r="J18" s="160">
        <v>2983.08</v>
      </c>
      <c r="K18" s="35"/>
      <c r="L18" s="35"/>
      <c r="M18" s="160">
        <v>2983.08</v>
      </c>
      <c r="N18" s="35"/>
      <c r="O18" s="35"/>
      <c r="P18" s="35"/>
      <c r="Q18" s="35"/>
      <c r="R18" s="35"/>
      <c r="S18" s="35"/>
      <c r="T18" s="35"/>
      <c r="U18" s="35"/>
      <c r="V18" s="35"/>
      <c r="W18" s="35"/>
      <c r="X18" s="35"/>
    </row>
    <row r="19" customHeight="1" spans="1:24">
      <c r="A19" s="35" t="s">
        <v>70</v>
      </c>
      <c r="B19" s="35" t="s">
        <v>70</v>
      </c>
      <c r="C19" s="35" t="s">
        <v>208</v>
      </c>
      <c r="D19" s="35" t="s">
        <v>209</v>
      </c>
      <c r="E19" s="35" t="s">
        <v>125</v>
      </c>
      <c r="F19" s="35" t="s">
        <v>126</v>
      </c>
      <c r="G19" s="35" t="s">
        <v>216</v>
      </c>
      <c r="H19" s="35" t="s">
        <v>217</v>
      </c>
      <c r="I19" s="160">
        <v>11093.52</v>
      </c>
      <c r="J19" s="160">
        <v>11093.52</v>
      </c>
      <c r="K19" s="35"/>
      <c r="L19" s="35"/>
      <c r="M19" s="160">
        <v>11093.52</v>
      </c>
      <c r="N19" s="35"/>
      <c r="O19" s="35"/>
      <c r="P19" s="35"/>
      <c r="Q19" s="35"/>
      <c r="R19" s="35"/>
      <c r="S19" s="35"/>
      <c r="T19" s="35"/>
      <c r="U19" s="35"/>
      <c r="V19" s="35"/>
      <c r="W19" s="35"/>
      <c r="X19" s="35"/>
    </row>
    <row r="20" customHeight="1" spans="1:24">
      <c r="A20" s="35" t="s">
        <v>70</v>
      </c>
      <c r="B20" s="35" t="s">
        <v>70</v>
      </c>
      <c r="C20" s="35" t="s">
        <v>208</v>
      </c>
      <c r="D20" s="35" t="s">
        <v>209</v>
      </c>
      <c r="E20" s="35" t="s">
        <v>125</v>
      </c>
      <c r="F20" s="35" t="s">
        <v>126</v>
      </c>
      <c r="G20" s="35" t="s">
        <v>216</v>
      </c>
      <c r="H20" s="35" t="s">
        <v>217</v>
      </c>
      <c r="I20" s="160">
        <v>30528</v>
      </c>
      <c r="J20" s="160">
        <v>30528</v>
      </c>
      <c r="K20" s="35"/>
      <c r="L20" s="35"/>
      <c r="M20" s="160">
        <v>30528</v>
      </c>
      <c r="N20" s="35"/>
      <c r="O20" s="35"/>
      <c r="P20" s="35"/>
      <c r="Q20" s="35"/>
      <c r="R20" s="35"/>
      <c r="S20" s="35"/>
      <c r="T20" s="35"/>
      <c r="U20" s="35"/>
      <c r="V20" s="35"/>
      <c r="W20" s="35"/>
      <c r="X20" s="35"/>
    </row>
    <row r="21" customHeight="1" spans="1:24">
      <c r="A21" s="35" t="s">
        <v>70</v>
      </c>
      <c r="B21" s="35" t="s">
        <v>70</v>
      </c>
      <c r="C21" s="35" t="s">
        <v>208</v>
      </c>
      <c r="D21" s="35" t="s">
        <v>209</v>
      </c>
      <c r="E21" s="35" t="s">
        <v>121</v>
      </c>
      <c r="F21" s="35" t="s">
        <v>122</v>
      </c>
      <c r="G21" s="35" t="s">
        <v>212</v>
      </c>
      <c r="H21" s="35" t="s">
        <v>213</v>
      </c>
      <c r="I21" s="160">
        <v>60949</v>
      </c>
      <c r="J21" s="160">
        <v>60949</v>
      </c>
      <c r="K21" s="35"/>
      <c r="L21" s="35"/>
      <c r="M21" s="160">
        <v>60949</v>
      </c>
      <c r="N21" s="35"/>
      <c r="O21" s="35"/>
      <c r="P21" s="35"/>
      <c r="Q21" s="35"/>
      <c r="R21" s="35"/>
      <c r="S21" s="35"/>
      <c r="T21" s="35"/>
      <c r="U21" s="35"/>
      <c r="V21" s="35"/>
      <c r="W21" s="35"/>
      <c r="X21" s="35"/>
    </row>
    <row r="22" customHeight="1" spans="1:24">
      <c r="A22" s="35" t="s">
        <v>70</v>
      </c>
      <c r="B22" s="35" t="s">
        <v>70</v>
      </c>
      <c r="C22" s="35" t="s">
        <v>218</v>
      </c>
      <c r="D22" s="35" t="s">
        <v>219</v>
      </c>
      <c r="E22" s="35" t="s">
        <v>101</v>
      </c>
      <c r="F22" s="35" t="s">
        <v>102</v>
      </c>
      <c r="G22" s="35" t="s">
        <v>220</v>
      </c>
      <c r="H22" s="35" t="s">
        <v>221</v>
      </c>
      <c r="I22" s="160">
        <v>106200</v>
      </c>
      <c r="J22" s="160">
        <v>106200</v>
      </c>
      <c r="K22" s="35"/>
      <c r="L22" s="35"/>
      <c r="M22" s="160">
        <v>106200</v>
      </c>
      <c r="N22" s="35"/>
      <c r="O22" s="35"/>
      <c r="P22" s="35"/>
      <c r="Q22" s="35"/>
      <c r="R22" s="35"/>
      <c r="S22" s="35"/>
      <c r="T22" s="35"/>
      <c r="U22" s="35"/>
      <c r="V22" s="35"/>
      <c r="W22" s="35"/>
      <c r="X22" s="35"/>
    </row>
    <row r="23" customHeight="1" spans="1:24">
      <c r="A23" s="35" t="s">
        <v>70</v>
      </c>
      <c r="B23" s="35" t="s">
        <v>70</v>
      </c>
      <c r="C23" s="35" t="s">
        <v>218</v>
      </c>
      <c r="D23" s="35" t="s">
        <v>219</v>
      </c>
      <c r="E23" s="35" t="s">
        <v>101</v>
      </c>
      <c r="F23" s="35" t="s">
        <v>102</v>
      </c>
      <c r="G23" s="35" t="s">
        <v>222</v>
      </c>
      <c r="H23" s="35" t="s">
        <v>223</v>
      </c>
      <c r="I23" s="160">
        <v>6000</v>
      </c>
      <c r="J23" s="160">
        <v>6000</v>
      </c>
      <c r="K23" s="35"/>
      <c r="L23" s="35"/>
      <c r="M23" s="160">
        <v>6000</v>
      </c>
      <c r="N23" s="35"/>
      <c r="O23" s="35"/>
      <c r="P23" s="35"/>
      <c r="Q23" s="35"/>
      <c r="R23" s="35"/>
      <c r="S23" s="35"/>
      <c r="T23" s="35"/>
      <c r="U23" s="35"/>
      <c r="V23" s="35"/>
      <c r="W23" s="35"/>
      <c r="X23" s="35"/>
    </row>
    <row r="24" customHeight="1" spans="1:24">
      <c r="A24" s="35" t="s">
        <v>70</v>
      </c>
      <c r="B24" s="35" t="s">
        <v>70</v>
      </c>
      <c r="C24" s="35" t="s">
        <v>218</v>
      </c>
      <c r="D24" s="35" t="s">
        <v>219</v>
      </c>
      <c r="E24" s="35" t="s">
        <v>101</v>
      </c>
      <c r="F24" s="35" t="s">
        <v>102</v>
      </c>
      <c r="G24" s="35" t="s">
        <v>224</v>
      </c>
      <c r="H24" s="35" t="s">
        <v>225</v>
      </c>
      <c r="I24" s="160">
        <v>17600</v>
      </c>
      <c r="J24" s="160">
        <v>17600</v>
      </c>
      <c r="K24" s="35"/>
      <c r="L24" s="35"/>
      <c r="M24" s="160">
        <v>17600</v>
      </c>
      <c r="N24" s="35"/>
      <c r="O24" s="35"/>
      <c r="P24" s="35"/>
      <c r="Q24" s="35"/>
      <c r="R24" s="35"/>
      <c r="S24" s="35"/>
      <c r="T24" s="35"/>
      <c r="U24" s="35"/>
      <c r="V24" s="35"/>
      <c r="W24" s="35"/>
      <c r="X24" s="35"/>
    </row>
    <row r="25" customHeight="1" spans="1:24">
      <c r="A25" s="35" t="s">
        <v>70</v>
      </c>
      <c r="B25" s="35" t="s">
        <v>70</v>
      </c>
      <c r="C25" s="35" t="s">
        <v>218</v>
      </c>
      <c r="D25" s="35" t="s">
        <v>219</v>
      </c>
      <c r="E25" s="35" t="s">
        <v>101</v>
      </c>
      <c r="F25" s="35" t="s">
        <v>102</v>
      </c>
      <c r="G25" s="35" t="s">
        <v>226</v>
      </c>
      <c r="H25" s="35" t="s">
        <v>227</v>
      </c>
      <c r="I25" s="160">
        <v>41228</v>
      </c>
      <c r="J25" s="160">
        <v>41228</v>
      </c>
      <c r="K25" s="35"/>
      <c r="L25" s="35"/>
      <c r="M25" s="160">
        <v>41228</v>
      </c>
      <c r="N25" s="35"/>
      <c r="O25" s="35"/>
      <c r="P25" s="35"/>
      <c r="Q25" s="35"/>
      <c r="R25" s="35"/>
      <c r="S25" s="35"/>
      <c r="T25" s="35"/>
      <c r="U25" s="35"/>
      <c r="V25" s="35"/>
      <c r="W25" s="35"/>
      <c r="X25" s="35"/>
    </row>
    <row r="26" customHeight="1" spans="1:24">
      <c r="A26" s="35" t="s">
        <v>70</v>
      </c>
      <c r="B26" s="35" t="s">
        <v>70</v>
      </c>
      <c r="C26" s="35" t="s">
        <v>218</v>
      </c>
      <c r="D26" s="35" t="s">
        <v>219</v>
      </c>
      <c r="E26" s="35" t="s">
        <v>101</v>
      </c>
      <c r="F26" s="35" t="s">
        <v>102</v>
      </c>
      <c r="G26" s="35" t="s">
        <v>228</v>
      </c>
      <c r="H26" s="35" t="s">
        <v>229</v>
      </c>
      <c r="I26" s="160">
        <v>70400</v>
      </c>
      <c r="J26" s="160">
        <v>70400</v>
      </c>
      <c r="K26" s="35"/>
      <c r="L26" s="35"/>
      <c r="M26" s="160">
        <v>70400</v>
      </c>
      <c r="N26" s="35"/>
      <c r="O26" s="35"/>
      <c r="P26" s="35"/>
      <c r="Q26" s="35"/>
      <c r="R26" s="35"/>
      <c r="S26" s="35"/>
      <c r="T26" s="35"/>
      <c r="U26" s="35"/>
      <c r="V26" s="35"/>
      <c r="W26" s="35"/>
      <c r="X26" s="35"/>
    </row>
    <row r="27" customHeight="1" spans="1:24">
      <c r="A27" s="35" t="s">
        <v>70</v>
      </c>
      <c r="B27" s="35" t="s">
        <v>70</v>
      </c>
      <c r="C27" s="35" t="s">
        <v>218</v>
      </c>
      <c r="D27" s="35" t="s">
        <v>219</v>
      </c>
      <c r="E27" s="35" t="s">
        <v>101</v>
      </c>
      <c r="F27" s="35" t="s">
        <v>102</v>
      </c>
      <c r="G27" s="35" t="s">
        <v>230</v>
      </c>
      <c r="H27" s="35" t="s">
        <v>231</v>
      </c>
      <c r="I27" s="160">
        <v>132000</v>
      </c>
      <c r="J27" s="160">
        <v>132000</v>
      </c>
      <c r="K27" s="35"/>
      <c r="L27" s="35"/>
      <c r="M27" s="160">
        <v>132000</v>
      </c>
      <c r="N27" s="35"/>
      <c r="O27" s="35"/>
      <c r="P27" s="35"/>
      <c r="Q27" s="35"/>
      <c r="R27" s="35"/>
      <c r="S27" s="35"/>
      <c r="T27" s="35"/>
      <c r="U27" s="35"/>
      <c r="V27" s="35"/>
      <c r="W27" s="35"/>
      <c r="X27" s="35"/>
    </row>
    <row r="28" customHeight="1" spans="1:24">
      <c r="A28" s="35" t="s">
        <v>70</v>
      </c>
      <c r="B28" s="35" t="s">
        <v>70</v>
      </c>
      <c r="C28" s="35" t="s">
        <v>218</v>
      </c>
      <c r="D28" s="35" t="s">
        <v>219</v>
      </c>
      <c r="E28" s="35" t="s">
        <v>101</v>
      </c>
      <c r="F28" s="35" t="s">
        <v>102</v>
      </c>
      <c r="G28" s="35" t="s">
        <v>232</v>
      </c>
      <c r="H28" s="35" t="s">
        <v>233</v>
      </c>
      <c r="I28" s="160">
        <v>40980</v>
      </c>
      <c r="J28" s="160">
        <v>40980</v>
      </c>
      <c r="K28" s="35"/>
      <c r="L28" s="35"/>
      <c r="M28" s="160">
        <v>40980</v>
      </c>
      <c r="N28" s="35"/>
      <c r="O28" s="35"/>
      <c r="P28" s="35"/>
      <c r="Q28" s="35"/>
      <c r="R28" s="35"/>
      <c r="S28" s="35"/>
      <c r="T28" s="35"/>
      <c r="U28" s="35"/>
      <c r="V28" s="35"/>
      <c r="W28" s="35"/>
      <c r="X28" s="35"/>
    </row>
    <row r="29" customHeight="1" spans="1:24">
      <c r="A29" s="35" t="s">
        <v>70</v>
      </c>
      <c r="B29" s="35" t="s">
        <v>70</v>
      </c>
      <c r="C29" s="35" t="s">
        <v>218</v>
      </c>
      <c r="D29" s="35" t="s">
        <v>219</v>
      </c>
      <c r="E29" s="35" t="s">
        <v>101</v>
      </c>
      <c r="F29" s="35" t="s">
        <v>102</v>
      </c>
      <c r="G29" s="35" t="s">
        <v>234</v>
      </c>
      <c r="H29" s="35" t="s">
        <v>235</v>
      </c>
      <c r="I29" s="160">
        <v>32000</v>
      </c>
      <c r="J29" s="160">
        <v>32000</v>
      </c>
      <c r="K29" s="35"/>
      <c r="L29" s="35"/>
      <c r="M29" s="160">
        <v>32000</v>
      </c>
      <c r="N29" s="35"/>
      <c r="O29" s="35"/>
      <c r="P29" s="35"/>
      <c r="Q29" s="35"/>
      <c r="R29" s="35"/>
      <c r="S29" s="35"/>
      <c r="T29" s="35"/>
      <c r="U29" s="35"/>
      <c r="V29" s="35"/>
      <c r="W29" s="35"/>
      <c r="X29" s="35"/>
    </row>
    <row r="30" customHeight="1" spans="1:24">
      <c r="A30" s="35" t="s">
        <v>70</v>
      </c>
      <c r="B30" s="35" t="s">
        <v>70</v>
      </c>
      <c r="C30" s="35" t="s">
        <v>218</v>
      </c>
      <c r="D30" s="35" t="s">
        <v>219</v>
      </c>
      <c r="E30" s="35" t="s">
        <v>101</v>
      </c>
      <c r="F30" s="35" t="s">
        <v>102</v>
      </c>
      <c r="G30" s="35" t="s">
        <v>236</v>
      </c>
      <c r="H30" s="35" t="s">
        <v>237</v>
      </c>
      <c r="I30" s="160">
        <v>15400</v>
      </c>
      <c r="J30" s="160">
        <v>15400</v>
      </c>
      <c r="K30" s="35"/>
      <c r="L30" s="35"/>
      <c r="M30" s="160">
        <v>15400</v>
      </c>
      <c r="N30" s="35"/>
      <c r="O30" s="35"/>
      <c r="P30" s="35"/>
      <c r="Q30" s="35"/>
      <c r="R30" s="35"/>
      <c r="S30" s="35"/>
      <c r="T30" s="35"/>
      <c r="U30" s="35"/>
      <c r="V30" s="35"/>
      <c r="W30" s="35"/>
      <c r="X30" s="35"/>
    </row>
    <row r="31" customHeight="1" spans="1:24">
      <c r="A31" s="35" t="s">
        <v>70</v>
      </c>
      <c r="B31" s="35" t="s">
        <v>70</v>
      </c>
      <c r="C31" s="35" t="s">
        <v>218</v>
      </c>
      <c r="D31" s="35" t="s">
        <v>219</v>
      </c>
      <c r="E31" s="35" t="s">
        <v>101</v>
      </c>
      <c r="F31" s="35" t="s">
        <v>102</v>
      </c>
      <c r="G31" s="35" t="s">
        <v>238</v>
      </c>
      <c r="H31" s="35" t="s">
        <v>239</v>
      </c>
      <c r="I31" s="160">
        <v>70400</v>
      </c>
      <c r="J31" s="160">
        <v>70400</v>
      </c>
      <c r="K31" s="35"/>
      <c r="L31" s="35"/>
      <c r="M31" s="160">
        <v>70400</v>
      </c>
      <c r="N31" s="35"/>
      <c r="O31" s="35"/>
      <c r="P31" s="35"/>
      <c r="Q31" s="35"/>
      <c r="R31" s="35"/>
      <c r="S31" s="35"/>
      <c r="T31" s="35"/>
      <c r="U31" s="35"/>
      <c r="V31" s="35"/>
      <c r="W31" s="35"/>
      <c r="X31" s="35"/>
    </row>
    <row r="32" customHeight="1" spans="1:24">
      <c r="A32" s="35" t="s">
        <v>70</v>
      </c>
      <c r="B32" s="35" t="s">
        <v>70</v>
      </c>
      <c r="C32" s="35" t="s">
        <v>218</v>
      </c>
      <c r="D32" s="35" t="s">
        <v>219</v>
      </c>
      <c r="E32" s="35" t="s">
        <v>101</v>
      </c>
      <c r="F32" s="35" t="s">
        <v>102</v>
      </c>
      <c r="G32" s="35" t="s">
        <v>220</v>
      </c>
      <c r="H32" s="35" t="s">
        <v>221</v>
      </c>
      <c r="I32" s="160">
        <v>17850</v>
      </c>
      <c r="J32" s="160">
        <v>17850</v>
      </c>
      <c r="K32" s="35"/>
      <c r="L32" s="35"/>
      <c r="M32" s="160">
        <v>17850</v>
      </c>
      <c r="N32" s="35"/>
      <c r="O32" s="35"/>
      <c r="P32" s="35"/>
      <c r="Q32" s="35"/>
      <c r="R32" s="35"/>
      <c r="S32" s="35"/>
      <c r="T32" s="35"/>
      <c r="U32" s="35"/>
      <c r="V32" s="35"/>
      <c r="W32" s="35"/>
      <c r="X32" s="35"/>
    </row>
    <row r="33" customHeight="1" spans="1:24">
      <c r="A33" s="35" t="s">
        <v>70</v>
      </c>
      <c r="B33" s="35" t="s">
        <v>70</v>
      </c>
      <c r="C33" s="35" t="s">
        <v>218</v>
      </c>
      <c r="D33" s="35" t="s">
        <v>219</v>
      </c>
      <c r="E33" s="35" t="s">
        <v>101</v>
      </c>
      <c r="F33" s="35" t="s">
        <v>102</v>
      </c>
      <c r="G33" s="35" t="s">
        <v>224</v>
      </c>
      <c r="H33" s="35" t="s">
        <v>225</v>
      </c>
      <c r="I33" s="160">
        <v>2800</v>
      </c>
      <c r="J33" s="160">
        <v>2800</v>
      </c>
      <c r="K33" s="35"/>
      <c r="L33" s="35"/>
      <c r="M33" s="160">
        <v>2800</v>
      </c>
      <c r="N33" s="35"/>
      <c r="O33" s="35"/>
      <c r="P33" s="35"/>
      <c r="Q33" s="35"/>
      <c r="R33" s="35"/>
      <c r="S33" s="35"/>
      <c r="T33" s="35"/>
      <c r="U33" s="35"/>
      <c r="V33" s="35"/>
      <c r="W33" s="35"/>
      <c r="X33" s="35"/>
    </row>
    <row r="34" customHeight="1" spans="1:24">
      <c r="A34" s="35" t="s">
        <v>70</v>
      </c>
      <c r="B34" s="35" t="s">
        <v>70</v>
      </c>
      <c r="C34" s="35" t="s">
        <v>218</v>
      </c>
      <c r="D34" s="35" t="s">
        <v>219</v>
      </c>
      <c r="E34" s="35" t="s">
        <v>101</v>
      </c>
      <c r="F34" s="35" t="s">
        <v>102</v>
      </c>
      <c r="G34" s="35" t="s">
        <v>226</v>
      </c>
      <c r="H34" s="35" t="s">
        <v>227</v>
      </c>
      <c r="I34" s="160">
        <v>6559</v>
      </c>
      <c r="J34" s="160">
        <v>6559</v>
      </c>
      <c r="K34" s="35"/>
      <c r="L34" s="35"/>
      <c r="M34" s="160">
        <v>6559</v>
      </c>
      <c r="N34" s="35"/>
      <c r="O34" s="35"/>
      <c r="P34" s="35"/>
      <c r="Q34" s="35"/>
      <c r="R34" s="35"/>
      <c r="S34" s="35"/>
      <c r="T34" s="35"/>
      <c r="U34" s="35"/>
      <c r="V34" s="35"/>
      <c r="W34" s="35"/>
      <c r="X34" s="35"/>
    </row>
    <row r="35" customHeight="1" spans="1:24">
      <c r="A35" s="35" t="s">
        <v>70</v>
      </c>
      <c r="B35" s="35" t="s">
        <v>70</v>
      </c>
      <c r="C35" s="35" t="s">
        <v>218</v>
      </c>
      <c r="D35" s="35" t="s">
        <v>219</v>
      </c>
      <c r="E35" s="35" t="s">
        <v>101</v>
      </c>
      <c r="F35" s="35" t="s">
        <v>102</v>
      </c>
      <c r="G35" s="35" t="s">
        <v>228</v>
      </c>
      <c r="H35" s="35" t="s">
        <v>229</v>
      </c>
      <c r="I35" s="160">
        <v>11200</v>
      </c>
      <c r="J35" s="160">
        <v>11200</v>
      </c>
      <c r="K35" s="35"/>
      <c r="L35" s="35"/>
      <c r="M35" s="160">
        <v>11200</v>
      </c>
      <c r="N35" s="35"/>
      <c r="O35" s="35"/>
      <c r="P35" s="35"/>
      <c r="Q35" s="35"/>
      <c r="R35" s="35"/>
      <c r="S35" s="35"/>
      <c r="T35" s="35"/>
      <c r="U35" s="35"/>
      <c r="V35" s="35"/>
      <c r="W35" s="35"/>
      <c r="X35" s="35"/>
    </row>
    <row r="36" customHeight="1" spans="1:24">
      <c r="A36" s="35" t="s">
        <v>70</v>
      </c>
      <c r="B36" s="35" t="s">
        <v>70</v>
      </c>
      <c r="C36" s="35" t="s">
        <v>218</v>
      </c>
      <c r="D36" s="35" t="s">
        <v>219</v>
      </c>
      <c r="E36" s="35" t="s">
        <v>101</v>
      </c>
      <c r="F36" s="35" t="s">
        <v>102</v>
      </c>
      <c r="G36" s="35" t="s">
        <v>238</v>
      </c>
      <c r="H36" s="35" t="s">
        <v>239</v>
      </c>
      <c r="I36" s="160">
        <v>11200</v>
      </c>
      <c r="J36" s="160">
        <v>11200</v>
      </c>
      <c r="K36" s="35"/>
      <c r="L36" s="35"/>
      <c r="M36" s="160">
        <v>11200</v>
      </c>
      <c r="N36" s="35"/>
      <c r="O36" s="35"/>
      <c r="P36" s="35"/>
      <c r="Q36" s="35"/>
      <c r="R36" s="35"/>
      <c r="S36" s="35"/>
      <c r="T36" s="35"/>
      <c r="U36" s="35"/>
      <c r="V36" s="35"/>
      <c r="W36" s="35"/>
      <c r="X36" s="35"/>
    </row>
    <row r="37" customHeight="1" spans="1:24">
      <c r="A37" s="35" t="s">
        <v>70</v>
      </c>
      <c r="B37" s="35" t="s">
        <v>70</v>
      </c>
      <c r="C37" s="35" t="s">
        <v>218</v>
      </c>
      <c r="D37" s="35" t="s">
        <v>219</v>
      </c>
      <c r="E37" s="35" t="s">
        <v>101</v>
      </c>
      <c r="F37" s="35" t="s">
        <v>102</v>
      </c>
      <c r="G37" s="35" t="s">
        <v>236</v>
      </c>
      <c r="H37" s="35" t="s">
        <v>237</v>
      </c>
      <c r="I37" s="160">
        <v>2450</v>
      </c>
      <c r="J37" s="160">
        <v>2450</v>
      </c>
      <c r="K37" s="35"/>
      <c r="L37" s="35"/>
      <c r="M37" s="160">
        <v>2450</v>
      </c>
      <c r="N37" s="35"/>
      <c r="O37" s="35"/>
      <c r="P37" s="35"/>
      <c r="Q37" s="35"/>
      <c r="R37" s="35"/>
      <c r="S37" s="35"/>
      <c r="T37" s="35"/>
      <c r="U37" s="35"/>
      <c r="V37" s="35"/>
      <c r="W37" s="35"/>
      <c r="X37" s="35"/>
    </row>
    <row r="38" customHeight="1" spans="1:24">
      <c r="A38" s="35" t="s">
        <v>70</v>
      </c>
      <c r="B38" s="35" t="s">
        <v>70</v>
      </c>
      <c r="C38" s="35" t="s">
        <v>218</v>
      </c>
      <c r="D38" s="35" t="s">
        <v>219</v>
      </c>
      <c r="E38" s="35" t="s">
        <v>101</v>
      </c>
      <c r="F38" s="35" t="s">
        <v>102</v>
      </c>
      <c r="G38" s="35" t="s">
        <v>230</v>
      </c>
      <c r="H38" s="35" t="s">
        <v>231</v>
      </c>
      <c r="I38" s="160">
        <v>21000</v>
      </c>
      <c r="J38" s="160">
        <v>21000</v>
      </c>
      <c r="K38" s="35"/>
      <c r="L38" s="35"/>
      <c r="M38" s="160">
        <v>21000</v>
      </c>
      <c r="N38" s="35"/>
      <c r="O38" s="35"/>
      <c r="P38" s="35"/>
      <c r="Q38" s="35"/>
      <c r="R38" s="35"/>
      <c r="S38" s="35"/>
      <c r="T38" s="35"/>
      <c r="U38" s="35"/>
      <c r="V38" s="35"/>
      <c r="W38" s="35"/>
      <c r="X38" s="35"/>
    </row>
    <row r="39" customHeight="1" spans="1:24">
      <c r="A39" s="35" t="s">
        <v>70</v>
      </c>
      <c r="B39" s="35" t="s">
        <v>70</v>
      </c>
      <c r="C39" s="35" t="s">
        <v>240</v>
      </c>
      <c r="D39" s="35" t="s">
        <v>241</v>
      </c>
      <c r="E39" s="35" t="s">
        <v>113</v>
      </c>
      <c r="F39" s="35" t="s">
        <v>114</v>
      </c>
      <c r="G39" s="35" t="s">
        <v>242</v>
      </c>
      <c r="H39" s="35" t="s">
        <v>243</v>
      </c>
      <c r="I39" s="160">
        <v>140400</v>
      </c>
      <c r="J39" s="160">
        <v>140400</v>
      </c>
      <c r="K39" s="35"/>
      <c r="L39" s="35"/>
      <c r="M39" s="160">
        <v>140400</v>
      </c>
      <c r="N39" s="35"/>
      <c r="O39" s="35"/>
      <c r="P39" s="35"/>
      <c r="Q39" s="35"/>
      <c r="R39" s="35"/>
      <c r="S39" s="35"/>
      <c r="T39" s="35"/>
      <c r="U39" s="35"/>
      <c r="V39" s="35"/>
      <c r="W39" s="35"/>
      <c r="X39" s="35"/>
    </row>
    <row r="40" customHeight="1" spans="1:24">
      <c r="A40" s="35" t="s">
        <v>70</v>
      </c>
      <c r="B40" s="35" t="s">
        <v>70</v>
      </c>
      <c r="C40" s="35" t="s">
        <v>240</v>
      </c>
      <c r="D40" s="35" t="s">
        <v>241</v>
      </c>
      <c r="E40" s="35" t="s">
        <v>113</v>
      </c>
      <c r="F40" s="35" t="s">
        <v>114</v>
      </c>
      <c r="G40" s="35" t="s">
        <v>242</v>
      </c>
      <c r="H40" s="35" t="s">
        <v>243</v>
      </c>
      <c r="I40" s="160">
        <v>187200</v>
      </c>
      <c r="J40" s="160">
        <v>187200</v>
      </c>
      <c r="K40" s="35"/>
      <c r="L40" s="35"/>
      <c r="M40" s="160">
        <v>187200</v>
      </c>
      <c r="N40" s="35"/>
      <c r="O40" s="35"/>
      <c r="P40" s="35"/>
      <c r="Q40" s="35"/>
      <c r="R40" s="35"/>
      <c r="S40" s="35"/>
      <c r="T40" s="35"/>
      <c r="U40" s="35"/>
      <c r="V40" s="35"/>
      <c r="W40" s="35"/>
      <c r="X40" s="35"/>
    </row>
    <row r="41" customHeight="1" spans="1:24">
      <c r="A41" s="35" t="s">
        <v>70</v>
      </c>
      <c r="B41" s="35" t="s">
        <v>70</v>
      </c>
      <c r="C41" s="35" t="s">
        <v>244</v>
      </c>
      <c r="D41" s="35" t="s">
        <v>245</v>
      </c>
      <c r="E41" s="35" t="s">
        <v>101</v>
      </c>
      <c r="F41" s="35" t="s">
        <v>102</v>
      </c>
      <c r="G41" s="35" t="s">
        <v>206</v>
      </c>
      <c r="H41" s="35" t="s">
        <v>207</v>
      </c>
      <c r="I41" s="160">
        <v>245000</v>
      </c>
      <c r="J41" s="160">
        <v>245000</v>
      </c>
      <c r="K41" s="35"/>
      <c r="L41" s="35"/>
      <c r="M41" s="160">
        <v>245000</v>
      </c>
      <c r="N41" s="35"/>
      <c r="O41" s="35"/>
      <c r="P41" s="35"/>
      <c r="Q41" s="35"/>
      <c r="R41" s="35"/>
      <c r="S41" s="35"/>
      <c r="T41" s="35"/>
      <c r="U41" s="35"/>
      <c r="V41" s="35"/>
      <c r="W41" s="35"/>
      <c r="X41" s="35"/>
    </row>
    <row r="42" customHeight="1" spans="1:24">
      <c r="A42" s="35" t="s">
        <v>70</v>
      </c>
      <c r="B42" s="35" t="s">
        <v>70</v>
      </c>
      <c r="C42" s="35" t="s">
        <v>244</v>
      </c>
      <c r="D42" s="35" t="s">
        <v>245</v>
      </c>
      <c r="E42" s="35" t="s">
        <v>101</v>
      </c>
      <c r="F42" s="35" t="s">
        <v>102</v>
      </c>
      <c r="G42" s="35" t="s">
        <v>246</v>
      </c>
      <c r="H42" s="35" t="s">
        <v>247</v>
      </c>
      <c r="I42" s="160">
        <v>126000</v>
      </c>
      <c r="J42" s="160">
        <v>126000</v>
      </c>
      <c r="K42" s="35"/>
      <c r="L42" s="35"/>
      <c r="M42" s="160">
        <v>126000</v>
      </c>
      <c r="N42" s="35"/>
      <c r="O42" s="35"/>
      <c r="P42" s="35"/>
      <c r="Q42" s="35"/>
      <c r="R42" s="35"/>
      <c r="S42" s="35"/>
      <c r="T42" s="35"/>
      <c r="U42" s="35"/>
      <c r="V42" s="35"/>
      <c r="W42" s="35"/>
      <c r="X42" s="35"/>
    </row>
    <row r="43" customHeight="1" spans="1:24">
      <c r="A43" s="35" t="s">
        <v>70</v>
      </c>
      <c r="B43" s="35" t="s">
        <v>70</v>
      </c>
      <c r="C43" s="35" t="s">
        <v>248</v>
      </c>
      <c r="D43" s="35" t="s">
        <v>249</v>
      </c>
      <c r="E43" s="35" t="s">
        <v>101</v>
      </c>
      <c r="F43" s="35" t="s">
        <v>102</v>
      </c>
      <c r="G43" s="35" t="s">
        <v>250</v>
      </c>
      <c r="H43" s="35" t="s">
        <v>249</v>
      </c>
      <c r="I43" s="160">
        <v>33177.84</v>
      </c>
      <c r="J43" s="160">
        <v>33177.84</v>
      </c>
      <c r="K43" s="35"/>
      <c r="L43" s="35"/>
      <c r="M43" s="160">
        <v>33177.84</v>
      </c>
      <c r="N43" s="35"/>
      <c r="O43" s="35"/>
      <c r="P43" s="35"/>
      <c r="Q43" s="35"/>
      <c r="R43" s="35"/>
      <c r="S43" s="35"/>
      <c r="T43" s="35"/>
      <c r="U43" s="35"/>
      <c r="V43" s="35"/>
      <c r="W43" s="35"/>
      <c r="X43" s="35"/>
    </row>
    <row r="44" customHeight="1" spans="1:24">
      <c r="A44" s="35" t="s">
        <v>70</v>
      </c>
      <c r="B44" s="35" t="s">
        <v>70</v>
      </c>
      <c r="C44" s="35" t="s">
        <v>248</v>
      </c>
      <c r="D44" s="35" t="s">
        <v>249</v>
      </c>
      <c r="E44" s="35" t="s">
        <v>101</v>
      </c>
      <c r="F44" s="35" t="s">
        <v>102</v>
      </c>
      <c r="G44" s="35" t="s">
        <v>250</v>
      </c>
      <c r="H44" s="35" t="s">
        <v>249</v>
      </c>
      <c r="I44" s="160">
        <v>4736.4</v>
      </c>
      <c r="J44" s="160">
        <v>4736.4</v>
      </c>
      <c r="K44" s="35"/>
      <c r="L44" s="35"/>
      <c r="M44" s="160">
        <v>4736.4</v>
      </c>
      <c r="N44" s="35"/>
      <c r="O44" s="35"/>
      <c r="P44" s="35"/>
      <c r="Q44" s="35"/>
      <c r="R44" s="35"/>
      <c r="S44" s="35"/>
      <c r="T44" s="35"/>
      <c r="U44" s="35"/>
      <c r="V44" s="35"/>
      <c r="W44" s="35"/>
      <c r="X44" s="35"/>
    </row>
    <row r="45" customHeight="1" spans="1:24">
      <c r="A45" s="35" t="s">
        <v>70</v>
      </c>
      <c r="B45" s="35" t="s">
        <v>70</v>
      </c>
      <c r="C45" s="35" t="s">
        <v>251</v>
      </c>
      <c r="D45" s="35" t="s">
        <v>252</v>
      </c>
      <c r="E45" s="35" t="s">
        <v>101</v>
      </c>
      <c r="F45" s="35" t="s">
        <v>102</v>
      </c>
      <c r="G45" s="35" t="s">
        <v>220</v>
      </c>
      <c r="H45" s="35" t="s">
        <v>221</v>
      </c>
      <c r="I45" s="160">
        <v>7800</v>
      </c>
      <c r="J45" s="160">
        <v>7800</v>
      </c>
      <c r="K45" s="35"/>
      <c r="L45" s="35"/>
      <c r="M45" s="160">
        <v>7800</v>
      </c>
      <c r="N45" s="35"/>
      <c r="O45" s="35"/>
      <c r="P45" s="35"/>
      <c r="Q45" s="35"/>
      <c r="R45" s="35"/>
      <c r="S45" s="35"/>
      <c r="T45" s="35"/>
      <c r="U45" s="35"/>
      <c r="V45" s="35"/>
      <c r="W45" s="35"/>
      <c r="X45" s="35"/>
    </row>
    <row r="46" customHeight="1" spans="1:24">
      <c r="A46" s="35" t="s">
        <v>70</v>
      </c>
      <c r="B46" s="35" t="s">
        <v>70</v>
      </c>
      <c r="C46" s="35" t="s">
        <v>253</v>
      </c>
      <c r="D46" s="35" t="s">
        <v>254</v>
      </c>
      <c r="E46" s="35" t="s">
        <v>101</v>
      </c>
      <c r="F46" s="35" t="s">
        <v>102</v>
      </c>
      <c r="G46" s="35" t="s">
        <v>255</v>
      </c>
      <c r="H46" s="35" t="s">
        <v>256</v>
      </c>
      <c r="I46" s="160">
        <v>44000</v>
      </c>
      <c r="J46" s="160">
        <v>44000</v>
      </c>
      <c r="K46" s="35"/>
      <c r="L46" s="35"/>
      <c r="M46" s="160">
        <v>44000</v>
      </c>
      <c r="N46" s="35"/>
      <c r="O46" s="35"/>
      <c r="P46" s="35"/>
      <c r="Q46" s="35"/>
      <c r="R46" s="35"/>
      <c r="S46" s="35"/>
      <c r="T46" s="35"/>
      <c r="U46" s="35"/>
      <c r="V46" s="35"/>
      <c r="W46" s="35"/>
      <c r="X46" s="35"/>
    </row>
    <row r="47" customHeight="1" spans="1:24">
      <c r="A47" s="35" t="s">
        <v>70</v>
      </c>
      <c r="B47" s="35" t="s">
        <v>70</v>
      </c>
      <c r="C47" s="35" t="s">
        <v>257</v>
      </c>
      <c r="D47" s="35" t="s">
        <v>258</v>
      </c>
      <c r="E47" s="35" t="s">
        <v>101</v>
      </c>
      <c r="F47" s="35" t="s">
        <v>102</v>
      </c>
      <c r="G47" s="35" t="s">
        <v>232</v>
      </c>
      <c r="H47" s="35" t="s">
        <v>233</v>
      </c>
      <c r="I47" s="160">
        <v>409800</v>
      </c>
      <c r="J47" s="160">
        <v>409800</v>
      </c>
      <c r="K47" s="35"/>
      <c r="L47" s="35"/>
      <c r="M47" s="160">
        <v>409800</v>
      </c>
      <c r="N47" s="35"/>
      <c r="O47" s="35"/>
      <c r="P47" s="35"/>
      <c r="Q47" s="35"/>
      <c r="R47" s="35"/>
      <c r="S47" s="35"/>
      <c r="T47" s="35"/>
      <c r="U47" s="35"/>
      <c r="V47" s="35"/>
      <c r="W47" s="35"/>
      <c r="X47" s="35"/>
    </row>
    <row r="48" customHeight="1" spans="1:24">
      <c r="A48" s="35" t="s">
        <v>70</v>
      </c>
      <c r="B48" s="35" t="s">
        <v>70</v>
      </c>
      <c r="C48" s="35" t="s">
        <v>259</v>
      </c>
      <c r="D48" s="35" t="s">
        <v>260</v>
      </c>
      <c r="E48" s="35" t="s">
        <v>101</v>
      </c>
      <c r="F48" s="35" t="s">
        <v>102</v>
      </c>
      <c r="G48" s="35" t="s">
        <v>261</v>
      </c>
      <c r="H48" s="35" t="s">
        <v>262</v>
      </c>
      <c r="I48" s="160">
        <v>1658892</v>
      </c>
      <c r="J48" s="160">
        <v>1658892</v>
      </c>
      <c r="K48" s="35"/>
      <c r="L48" s="35"/>
      <c r="M48" s="160">
        <v>1658892</v>
      </c>
      <c r="N48" s="35"/>
      <c r="O48" s="35"/>
      <c r="P48" s="35"/>
      <c r="Q48" s="35"/>
      <c r="R48" s="35"/>
      <c r="S48" s="35"/>
      <c r="T48" s="35"/>
      <c r="U48" s="35"/>
      <c r="V48" s="35"/>
      <c r="W48" s="35"/>
      <c r="X48" s="35"/>
    </row>
    <row r="49" customHeight="1" spans="1:24">
      <c r="A49" s="35" t="s">
        <v>70</v>
      </c>
      <c r="B49" s="35" t="s">
        <v>70</v>
      </c>
      <c r="C49" s="35" t="s">
        <v>259</v>
      </c>
      <c r="D49" s="35" t="s">
        <v>260</v>
      </c>
      <c r="E49" s="35" t="s">
        <v>101</v>
      </c>
      <c r="F49" s="35" t="s">
        <v>102</v>
      </c>
      <c r="G49" s="35" t="s">
        <v>263</v>
      </c>
      <c r="H49" s="35" t="s">
        <v>264</v>
      </c>
      <c r="I49" s="160">
        <v>2185200</v>
      </c>
      <c r="J49" s="160">
        <v>2185200</v>
      </c>
      <c r="K49" s="35"/>
      <c r="L49" s="35"/>
      <c r="M49" s="160">
        <v>2185200</v>
      </c>
      <c r="N49" s="35"/>
      <c r="O49" s="35"/>
      <c r="P49" s="35"/>
      <c r="Q49" s="35"/>
      <c r="R49" s="35"/>
      <c r="S49" s="35"/>
      <c r="T49" s="35"/>
      <c r="U49" s="35"/>
      <c r="V49" s="35"/>
      <c r="W49" s="35"/>
      <c r="X49" s="35"/>
    </row>
    <row r="50" customHeight="1" spans="1:24">
      <c r="A50" s="35" t="s">
        <v>70</v>
      </c>
      <c r="B50" s="35" t="s">
        <v>70</v>
      </c>
      <c r="C50" s="35" t="s">
        <v>259</v>
      </c>
      <c r="D50" s="35" t="s">
        <v>260</v>
      </c>
      <c r="E50" s="35" t="s">
        <v>101</v>
      </c>
      <c r="F50" s="35" t="s">
        <v>102</v>
      </c>
      <c r="G50" s="35" t="s">
        <v>263</v>
      </c>
      <c r="H50" s="35" t="s">
        <v>264</v>
      </c>
      <c r="I50" s="160">
        <v>496200</v>
      </c>
      <c r="J50" s="160">
        <v>496200</v>
      </c>
      <c r="K50" s="35"/>
      <c r="L50" s="35"/>
      <c r="M50" s="160">
        <v>496200</v>
      </c>
      <c r="N50" s="35"/>
      <c r="O50" s="35"/>
      <c r="P50" s="35"/>
      <c r="Q50" s="35"/>
      <c r="R50" s="35"/>
      <c r="S50" s="35"/>
      <c r="T50" s="35"/>
      <c r="U50" s="35"/>
      <c r="V50" s="35"/>
      <c r="W50" s="35"/>
      <c r="X50" s="35"/>
    </row>
    <row r="51" customHeight="1" spans="1:24">
      <c r="A51" s="35" t="s">
        <v>70</v>
      </c>
      <c r="B51" s="35" t="s">
        <v>70</v>
      </c>
      <c r="C51" s="35" t="s">
        <v>259</v>
      </c>
      <c r="D51" s="35" t="s">
        <v>260</v>
      </c>
      <c r="E51" s="35" t="s">
        <v>101</v>
      </c>
      <c r="F51" s="35" t="s">
        <v>102</v>
      </c>
      <c r="G51" s="35" t="s">
        <v>206</v>
      </c>
      <c r="H51" s="35" t="s">
        <v>207</v>
      </c>
      <c r="I51" s="160">
        <v>138241</v>
      </c>
      <c r="J51" s="160">
        <v>138241</v>
      </c>
      <c r="K51" s="35"/>
      <c r="L51" s="35"/>
      <c r="M51" s="160">
        <v>138241</v>
      </c>
      <c r="N51" s="35"/>
      <c r="O51" s="35"/>
      <c r="P51" s="35"/>
      <c r="Q51" s="35"/>
      <c r="R51" s="35"/>
      <c r="S51" s="35"/>
      <c r="T51" s="35"/>
      <c r="U51" s="35"/>
      <c r="V51" s="35"/>
      <c r="W51" s="35"/>
      <c r="X51" s="35"/>
    </row>
    <row r="52" customHeight="1" spans="1:24">
      <c r="A52" s="35" t="s">
        <v>70</v>
      </c>
      <c r="B52" s="35" t="s">
        <v>70</v>
      </c>
      <c r="C52" s="35" t="s">
        <v>265</v>
      </c>
      <c r="D52" s="35" t="s">
        <v>266</v>
      </c>
      <c r="E52" s="35" t="s">
        <v>101</v>
      </c>
      <c r="F52" s="35" t="s">
        <v>102</v>
      </c>
      <c r="G52" s="35" t="s">
        <v>230</v>
      </c>
      <c r="H52" s="35" t="s">
        <v>231</v>
      </c>
      <c r="I52" s="160">
        <v>31200</v>
      </c>
      <c r="J52" s="160">
        <v>31200</v>
      </c>
      <c r="K52" s="35"/>
      <c r="L52" s="35"/>
      <c r="M52" s="160">
        <v>31200</v>
      </c>
      <c r="N52" s="35"/>
      <c r="O52" s="35"/>
      <c r="P52" s="35"/>
      <c r="Q52" s="35"/>
      <c r="R52" s="35"/>
      <c r="S52" s="35"/>
      <c r="T52" s="35"/>
      <c r="U52" s="35"/>
      <c r="V52" s="35"/>
      <c r="W52" s="35"/>
      <c r="X52" s="35"/>
    </row>
    <row r="53" customHeight="1" spans="1:24">
      <c r="A53" s="35" t="s">
        <v>70</v>
      </c>
      <c r="B53" s="35" t="s">
        <v>70</v>
      </c>
      <c r="C53" s="35" t="s">
        <v>267</v>
      </c>
      <c r="D53" s="35" t="s">
        <v>268</v>
      </c>
      <c r="E53" s="35" t="s">
        <v>101</v>
      </c>
      <c r="F53" s="35" t="s">
        <v>102</v>
      </c>
      <c r="G53" s="35" t="s">
        <v>269</v>
      </c>
      <c r="H53" s="35" t="s">
        <v>270</v>
      </c>
      <c r="I53" s="160">
        <v>85696.38</v>
      </c>
      <c r="J53" s="160">
        <v>85696.38</v>
      </c>
      <c r="K53" s="35"/>
      <c r="L53" s="35"/>
      <c r="M53" s="160">
        <v>85696.38</v>
      </c>
      <c r="N53" s="35"/>
      <c r="O53" s="35"/>
      <c r="P53" s="35"/>
      <c r="Q53" s="35"/>
      <c r="R53" s="35"/>
      <c r="S53" s="35"/>
      <c r="T53" s="35"/>
      <c r="U53" s="35"/>
      <c r="V53" s="35"/>
      <c r="W53" s="35"/>
      <c r="X53" s="35"/>
    </row>
    <row r="54" customHeight="1" spans="1:24">
      <c r="A54" s="35" t="s">
        <v>70</v>
      </c>
      <c r="B54" s="35" t="s">
        <v>70</v>
      </c>
      <c r="C54" s="35" t="s">
        <v>271</v>
      </c>
      <c r="D54" s="35" t="s">
        <v>272</v>
      </c>
      <c r="E54" s="35" t="s">
        <v>101</v>
      </c>
      <c r="F54" s="35" t="s">
        <v>102</v>
      </c>
      <c r="G54" s="35" t="s">
        <v>261</v>
      </c>
      <c r="H54" s="35" t="s">
        <v>262</v>
      </c>
      <c r="I54" s="160">
        <v>236820</v>
      </c>
      <c r="J54" s="160">
        <v>236820</v>
      </c>
      <c r="K54" s="35"/>
      <c r="L54" s="35"/>
      <c r="M54" s="160">
        <v>236820</v>
      </c>
      <c r="N54" s="35"/>
      <c r="O54" s="35"/>
      <c r="P54" s="35"/>
      <c r="Q54" s="35"/>
      <c r="R54" s="35"/>
      <c r="S54" s="35"/>
      <c r="T54" s="35"/>
      <c r="U54" s="35"/>
      <c r="V54" s="35"/>
      <c r="W54" s="35"/>
      <c r="X54" s="35"/>
    </row>
    <row r="55" customHeight="1" spans="1:24">
      <c r="A55" s="35" t="s">
        <v>70</v>
      </c>
      <c r="B55" s="35" t="s">
        <v>70</v>
      </c>
      <c r="C55" s="35" t="s">
        <v>271</v>
      </c>
      <c r="D55" s="35" t="s">
        <v>272</v>
      </c>
      <c r="E55" s="35" t="s">
        <v>101</v>
      </c>
      <c r="F55" s="35" t="s">
        <v>102</v>
      </c>
      <c r="G55" s="35" t="s">
        <v>263</v>
      </c>
      <c r="H55" s="35" t="s">
        <v>264</v>
      </c>
      <c r="I55" s="160">
        <v>133680</v>
      </c>
      <c r="J55" s="160">
        <v>133680</v>
      </c>
      <c r="K55" s="35"/>
      <c r="L55" s="35"/>
      <c r="M55" s="160">
        <v>133680</v>
      </c>
      <c r="N55" s="35"/>
      <c r="O55" s="35"/>
      <c r="P55" s="35"/>
      <c r="Q55" s="35"/>
      <c r="R55" s="35"/>
      <c r="S55" s="35"/>
      <c r="T55" s="35"/>
      <c r="U55" s="35"/>
      <c r="V55" s="35"/>
      <c r="W55" s="35"/>
      <c r="X55" s="35"/>
    </row>
    <row r="56" customHeight="1" spans="1:24">
      <c r="A56" s="35" t="s">
        <v>70</v>
      </c>
      <c r="B56" s="35" t="s">
        <v>70</v>
      </c>
      <c r="C56" s="35" t="s">
        <v>271</v>
      </c>
      <c r="D56" s="35" t="s">
        <v>272</v>
      </c>
      <c r="E56" s="35" t="s">
        <v>101</v>
      </c>
      <c r="F56" s="35" t="s">
        <v>102</v>
      </c>
      <c r="G56" s="35" t="s">
        <v>206</v>
      </c>
      <c r="H56" s="35" t="s">
        <v>207</v>
      </c>
      <c r="I56" s="160">
        <v>19735</v>
      </c>
      <c r="J56" s="160">
        <v>19735</v>
      </c>
      <c r="K56" s="35"/>
      <c r="L56" s="35"/>
      <c r="M56" s="160">
        <v>19735</v>
      </c>
      <c r="N56" s="35"/>
      <c r="O56" s="35"/>
      <c r="P56" s="35"/>
      <c r="Q56" s="35"/>
      <c r="R56" s="35"/>
      <c r="S56" s="35"/>
      <c r="T56" s="35"/>
      <c r="U56" s="35"/>
      <c r="V56" s="35"/>
      <c r="W56" s="35"/>
      <c r="X56" s="35"/>
    </row>
    <row r="57" customHeight="1" spans="1:24">
      <c r="A57" s="35" t="s">
        <v>70</v>
      </c>
      <c r="B57" s="35" t="s">
        <v>70</v>
      </c>
      <c r="C57" s="35" t="s">
        <v>271</v>
      </c>
      <c r="D57" s="35" t="s">
        <v>272</v>
      </c>
      <c r="E57" s="35" t="s">
        <v>101</v>
      </c>
      <c r="F57" s="35" t="s">
        <v>102</v>
      </c>
      <c r="G57" s="35" t="s">
        <v>246</v>
      </c>
      <c r="H57" s="35" t="s">
        <v>247</v>
      </c>
      <c r="I57" s="160">
        <v>65460</v>
      </c>
      <c r="J57" s="160">
        <v>65460</v>
      </c>
      <c r="K57" s="35"/>
      <c r="L57" s="35"/>
      <c r="M57" s="160">
        <v>65460</v>
      </c>
      <c r="N57" s="35"/>
      <c r="O57" s="35"/>
      <c r="P57" s="35"/>
      <c r="Q57" s="35"/>
      <c r="R57" s="35"/>
      <c r="S57" s="35"/>
      <c r="T57" s="35"/>
      <c r="U57" s="35"/>
      <c r="V57" s="35"/>
      <c r="W57" s="35"/>
      <c r="X57" s="35"/>
    </row>
    <row r="58" customHeight="1" spans="1:24">
      <c r="A58" s="35" t="s">
        <v>70</v>
      </c>
      <c r="B58" s="35" t="s">
        <v>70</v>
      </c>
      <c r="C58" s="35" t="s">
        <v>271</v>
      </c>
      <c r="D58" s="35" t="s">
        <v>272</v>
      </c>
      <c r="E58" s="35" t="s">
        <v>101</v>
      </c>
      <c r="F58" s="35" t="s">
        <v>102</v>
      </c>
      <c r="G58" s="35" t="s">
        <v>246</v>
      </c>
      <c r="H58" s="35" t="s">
        <v>247</v>
      </c>
      <c r="I58" s="160">
        <v>125640</v>
      </c>
      <c r="J58" s="160">
        <v>125640</v>
      </c>
      <c r="K58" s="35"/>
      <c r="L58" s="35"/>
      <c r="M58" s="160">
        <v>125640</v>
      </c>
      <c r="N58" s="35"/>
      <c r="O58" s="35"/>
      <c r="P58" s="35"/>
      <c r="Q58" s="35"/>
      <c r="R58" s="35"/>
      <c r="S58" s="35"/>
      <c r="T58" s="35"/>
      <c r="U58" s="35"/>
      <c r="V58" s="35"/>
      <c r="W58" s="35"/>
      <c r="X58" s="35"/>
    </row>
    <row r="59" ht="17.25" customHeight="1" spans="1:24">
      <c r="A59" s="31" t="s">
        <v>171</v>
      </c>
      <c r="B59" s="32"/>
      <c r="C59" s="154"/>
      <c r="D59" s="154"/>
      <c r="E59" s="154"/>
      <c r="F59" s="154"/>
      <c r="G59" s="154"/>
      <c r="H59" s="155"/>
      <c r="I59" s="160">
        <f>SUM(I10:I58)</f>
        <v>12022816.22</v>
      </c>
      <c r="J59" s="160">
        <f>SUM(J10:J58)</f>
        <v>12022816.22</v>
      </c>
      <c r="K59" s="77"/>
      <c r="L59" s="77"/>
      <c r="M59" s="113">
        <v>12022816.22</v>
      </c>
      <c r="N59" s="77"/>
      <c r="O59" s="77"/>
      <c r="P59" s="77"/>
      <c r="Q59" s="77"/>
      <c r="R59" s="77"/>
      <c r="S59" s="77"/>
      <c r="T59" s="77"/>
      <c r="U59" s="77"/>
      <c r="V59" s="77"/>
      <c r="W59" s="77"/>
      <c r="X59" s="77"/>
    </row>
  </sheetData>
  <mergeCells count="31">
    <mergeCell ref="A3:X3"/>
    <mergeCell ref="A4:H4"/>
    <mergeCell ref="I5:X5"/>
    <mergeCell ref="J6:N6"/>
    <mergeCell ref="O6:Q6"/>
    <mergeCell ref="S6:X6"/>
    <mergeCell ref="A59:H5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7"/>
  <sheetViews>
    <sheetView showZeros="0" zoomScale="70" zoomScaleNormal="70" workbookViewId="0">
      <pane ySplit="1" topLeftCell="A2" activePane="bottomLeft" state="frozen"/>
      <selection/>
      <selection pane="bottomLeft" activeCell="K10" sqref="K10:K47"/>
    </sheetView>
  </sheetViews>
  <sheetFormatPr defaultColWidth="9.12962962962963" defaultRowHeight="14.25" customHeight="1"/>
  <cols>
    <col min="1" max="1" width="10.2685185185185" customWidth="1"/>
    <col min="2" max="2" width="24.462962962963" customWidth="1"/>
    <col min="3" max="3" width="45.0648148148148" customWidth="1"/>
    <col min="4" max="4" width="36.2037037037037" customWidth="1"/>
    <col min="5" max="5" width="11.1296296296296" customWidth="1"/>
    <col min="6" max="6" width="17.7314814814815" customWidth="1"/>
    <col min="7" max="7" width="9.86111111111111" customWidth="1"/>
    <col min="8" max="8" width="17.7314814814815" customWidth="1"/>
    <col min="9" max="13" width="20" customWidth="1"/>
    <col min="14" max="14" width="12.2685185185185" customWidth="1"/>
    <col min="15" max="15" width="12.7314814814815" customWidth="1"/>
    <col min="16" max="16" width="11.1296296296296" customWidth="1"/>
    <col min="17" max="21" width="19.8611111111111" customWidth="1"/>
    <col min="22" max="22" width="20" customWidth="1"/>
    <col min="23" max="23" width="19.8611111111111"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4"/>
      <c r="E2" s="2"/>
      <c r="F2" s="2"/>
      <c r="G2" s="2"/>
      <c r="H2" s="2"/>
      <c r="U2" s="144"/>
      <c r="W2" s="149" t="s">
        <v>273</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"单位名称："&amp;"中国共产党昆明市西山区委员会组织部"</f>
        <v>单位名称：中国共产党昆明市西山区委员会组织部</v>
      </c>
      <c r="B4" s="6"/>
      <c r="C4" s="6"/>
      <c r="D4" s="6"/>
      <c r="E4" s="6"/>
      <c r="F4" s="6"/>
      <c r="G4" s="6"/>
      <c r="H4" s="6"/>
      <c r="I4" s="7"/>
      <c r="J4" s="7"/>
      <c r="K4" s="7"/>
      <c r="L4" s="7"/>
      <c r="M4" s="7"/>
      <c r="N4" s="7"/>
      <c r="O4" s="7"/>
      <c r="P4" s="7"/>
      <c r="Q4" s="7"/>
      <c r="U4" s="144"/>
      <c r="W4" s="116" t="s">
        <v>1</v>
      </c>
    </row>
    <row r="5" ht="21.75" customHeight="1" spans="1:23">
      <c r="A5" s="9" t="s">
        <v>274</v>
      </c>
      <c r="B5" s="10" t="s">
        <v>182</v>
      </c>
      <c r="C5" s="9" t="s">
        <v>183</v>
      </c>
      <c r="D5" s="9" t="s">
        <v>275</v>
      </c>
      <c r="E5" s="10" t="s">
        <v>184</v>
      </c>
      <c r="F5" s="10" t="s">
        <v>185</v>
      </c>
      <c r="G5" s="10" t="s">
        <v>276</v>
      </c>
      <c r="H5" s="10" t="s">
        <v>277</v>
      </c>
      <c r="I5" s="16" t="s">
        <v>55</v>
      </c>
      <c r="J5" s="11" t="s">
        <v>278</v>
      </c>
      <c r="K5" s="12"/>
      <c r="L5" s="12"/>
      <c r="M5" s="13"/>
      <c r="N5" s="11" t="s">
        <v>190</v>
      </c>
      <c r="O5" s="12"/>
      <c r="P5" s="13"/>
      <c r="Q5" s="10" t="s">
        <v>61</v>
      </c>
      <c r="R5" s="11" t="s">
        <v>62</v>
      </c>
      <c r="S5" s="12"/>
      <c r="T5" s="12"/>
      <c r="U5" s="12"/>
      <c r="V5" s="12"/>
      <c r="W5" s="13"/>
    </row>
    <row r="6" ht="21.75" customHeight="1" spans="1:23">
      <c r="A6" s="14"/>
      <c r="B6" s="26"/>
      <c r="C6" s="14"/>
      <c r="D6" s="14"/>
      <c r="E6" s="15"/>
      <c r="F6" s="15"/>
      <c r="G6" s="15"/>
      <c r="H6" s="15"/>
      <c r="I6" s="26"/>
      <c r="J6" s="145" t="s">
        <v>58</v>
      </c>
      <c r="K6" s="146"/>
      <c r="L6" s="10" t="s">
        <v>59</v>
      </c>
      <c r="M6" s="10" t="s">
        <v>60</v>
      </c>
      <c r="N6" s="10" t="s">
        <v>58</v>
      </c>
      <c r="O6" s="10" t="s">
        <v>59</v>
      </c>
      <c r="P6" s="10" t="s">
        <v>60</v>
      </c>
      <c r="Q6" s="15"/>
      <c r="R6" s="10" t="s">
        <v>57</v>
      </c>
      <c r="S6" s="10" t="s">
        <v>64</v>
      </c>
      <c r="T6" s="10" t="s">
        <v>196</v>
      </c>
      <c r="U6" s="10" t="s">
        <v>66</v>
      </c>
      <c r="V6" s="10" t="s">
        <v>67</v>
      </c>
      <c r="W6" s="10" t="s">
        <v>68</v>
      </c>
    </row>
    <row r="7" ht="21" customHeight="1" spans="1:23">
      <c r="A7" s="26"/>
      <c r="B7" s="26"/>
      <c r="C7" s="26"/>
      <c r="D7" s="26"/>
      <c r="E7" s="26"/>
      <c r="F7" s="26"/>
      <c r="G7" s="26"/>
      <c r="H7" s="26"/>
      <c r="I7" s="26"/>
      <c r="J7" s="147" t="s">
        <v>57</v>
      </c>
      <c r="K7" s="148"/>
      <c r="L7" s="26"/>
      <c r="M7" s="26"/>
      <c r="N7" s="26"/>
      <c r="O7" s="26"/>
      <c r="P7" s="26"/>
      <c r="Q7" s="26"/>
      <c r="R7" s="26"/>
      <c r="S7" s="26"/>
      <c r="T7" s="26"/>
      <c r="U7" s="26"/>
      <c r="V7" s="26"/>
      <c r="W7" s="26"/>
    </row>
    <row r="8" ht="39.75" customHeight="1" spans="1:23">
      <c r="A8" s="17"/>
      <c r="B8" s="19"/>
      <c r="C8" s="17"/>
      <c r="D8" s="17"/>
      <c r="E8" s="18"/>
      <c r="F8" s="18"/>
      <c r="G8" s="18"/>
      <c r="H8" s="18"/>
      <c r="I8" s="19"/>
      <c r="J8" s="64" t="s">
        <v>57</v>
      </c>
      <c r="K8" s="64" t="s">
        <v>279</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5">
        <v>12</v>
      </c>
      <c r="M9" s="35">
        <v>13</v>
      </c>
      <c r="N9" s="35">
        <v>14</v>
      </c>
      <c r="O9" s="35">
        <v>15</v>
      </c>
      <c r="P9" s="35">
        <v>16</v>
      </c>
      <c r="Q9" s="35">
        <v>17</v>
      </c>
      <c r="R9" s="35">
        <v>18</v>
      </c>
      <c r="S9" s="35">
        <v>19</v>
      </c>
      <c r="T9" s="35">
        <v>20</v>
      </c>
      <c r="U9" s="20">
        <v>21</v>
      </c>
      <c r="V9" s="35">
        <v>22</v>
      </c>
      <c r="W9" s="20">
        <v>23</v>
      </c>
    </row>
    <row r="10" ht="15" customHeight="1" spans="1:23">
      <c r="A10" s="20" t="s">
        <v>280</v>
      </c>
      <c r="B10" s="20" t="s">
        <v>281</v>
      </c>
      <c r="C10" s="20" t="s">
        <v>282</v>
      </c>
      <c r="D10" s="20" t="s">
        <v>70</v>
      </c>
      <c r="E10" s="20" t="s">
        <v>103</v>
      </c>
      <c r="F10" s="20" t="s">
        <v>104</v>
      </c>
      <c r="G10" s="20" t="s">
        <v>242</v>
      </c>
      <c r="H10" s="20" t="s">
        <v>243</v>
      </c>
      <c r="I10" s="22">
        <v>672878</v>
      </c>
      <c r="J10" s="22">
        <v>672878</v>
      </c>
      <c r="K10" s="21">
        <v>672878</v>
      </c>
      <c r="L10" s="35"/>
      <c r="M10" s="35"/>
      <c r="N10" s="35"/>
      <c r="O10" s="35"/>
      <c r="P10" s="35"/>
      <c r="Q10" s="35"/>
      <c r="R10" s="35"/>
      <c r="S10" s="35"/>
      <c r="T10" s="35"/>
      <c r="U10" s="20"/>
      <c r="V10" s="35"/>
      <c r="W10" s="20"/>
    </row>
    <row r="11" ht="15" customHeight="1" spans="1:23">
      <c r="A11" s="20" t="s">
        <v>280</v>
      </c>
      <c r="B11" s="20" t="s">
        <v>281</v>
      </c>
      <c r="C11" s="20" t="s">
        <v>282</v>
      </c>
      <c r="D11" s="20" t="s">
        <v>70</v>
      </c>
      <c r="E11" s="20" t="s">
        <v>103</v>
      </c>
      <c r="F11" s="20" t="s">
        <v>104</v>
      </c>
      <c r="G11" s="20" t="s">
        <v>269</v>
      </c>
      <c r="H11" s="20" t="s">
        <v>270</v>
      </c>
      <c r="I11" s="22">
        <v>16700</v>
      </c>
      <c r="J11" s="22">
        <v>16700</v>
      </c>
      <c r="K11" s="21">
        <v>16700</v>
      </c>
      <c r="L11" s="35"/>
      <c r="M11" s="35"/>
      <c r="N11" s="35"/>
      <c r="O11" s="35"/>
      <c r="P11" s="35"/>
      <c r="Q11" s="35"/>
      <c r="R11" s="35"/>
      <c r="S11" s="35"/>
      <c r="T11" s="35"/>
      <c r="U11" s="20"/>
      <c r="V11" s="35"/>
      <c r="W11" s="20"/>
    </row>
    <row r="12" ht="15" customHeight="1" spans="1:23">
      <c r="A12" s="20" t="s">
        <v>280</v>
      </c>
      <c r="B12" s="20" t="s">
        <v>281</v>
      </c>
      <c r="C12" s="20" t="s">
        <v>282</v>
      </c>
      <c r="D12" s="20" t="s">
        <v>70</v>
      </c>
      <c r="E12" s="20" t="s">
        <v>103</v>
      </c>
      <c r="F12" s="20" t="s">
        <v>104</v>
      </c>
      <c r="G12" s="20" t="s">
        <v>283</v>
      </c>
      <c r="H12" s="20" t="s">
        <v>284</v>
      </c>
      <c r="I12" s="22">
        <v>100422</v>
      </c>
      <c r="J12" s="22">
        <v>100422</v>
      </c>
      <c r="K12" s="21">
        <v>100422</v>
      </c>
      <c r="L12" s="35"/>
      <c r="M12" s="35"/>
      <c r="N12" s="35"/>
      <c r="O12" s="35"/>
      <c r="P12" s="35"/>
      <c r="Q12" s="35"/>
      <c r="R12" s="35"/>
      <c r="S12" s="35"/>
      <c r="T12" s="35"/>
      <c r="U12" s="20"/>
      <c r="V12" s="35"/>
      <c r="W12" s="20"/>
    </row>
    <row r="13" ht="15" customHeight="1" spans="1:23">
      <c r="A13" s="20" t="s">
        <v>280</v>
      </c>
      <c r="B13" s="20" t="s">
        <v>281</v>
      </c>
      <c r="C13" s="20" t="s">
        <v>282</v>
      </c>
      <c r="D13" s="20" t="s">
        <v>70</v>
      </c>
      <c r="E13" s="20" t="s">
        <v>103</v>
      </c>
      <c r="F13" s="20" t="s">
        <v>104</v>
      </c>
      <c r="G13" s="20" t="s">
        <v>285</v>
      </c>
      <c r="H13" s="20" t="s">
        <v>286</v>
      </c>
      <c r="I13" s="22">
        <v>10000</v>
      </c>
      <c r="J13" s="22">
        <v>10000</v>
      </c>
      <c r="K13" s="21">
        <v>10000</v>
      </c>
      <c r="L13" s="35"/>
      <c r="M13" s="35"/>
      <c r="N13" s="35"/>
      <c r="O13" s="35"/>
      <c r="P13" s="35"/>
      <c r="Q13" s="35"/>
      <c r="R13" s="35"/>
      <c r="S13" s="35"/>
      <c r="T13" s="35"/>
      <c r="U13" s="20"/>
      <c r="V13" s="35"/>
      <c r="W13" s="20"/>
    </row>
    <row r="14" ht="15" customHeight="1" spans="1:23">
      <c r="A14" s="20" t="s">
        <v>280</v>
      </c>
      <c r="B14" s="20" t="s">
        <v>287</v>
      </c>
      <c r="C14" s="20" t="s">
        <v>288</v>
      </c>
      <c r="D14" s="20" t="s">
        <v>70</v>
      </c>
      <c r="E14" s="20" t="s">
        <v>103</v>
      </c>
      <c r="F14" s="20" t="s">
        <v>104</v>
      </c>
      <c r="G14" s="20" t="s">
        <v>285</v>
      </c>
      <c r="H14" s="20" t="s">
        <v>286</v>
      </c>
      <c r="I14" s="22">
        <v>707200</v>
      </c>
      <c r="J14" s="22">
        <v>707200</v>
      </c>
      <c r="K14" s="21">
        <v>707200</v>
      </c>
      <c r="L14" s="35"/>
      <c r="M14" s="35"/>
      <c r="N14" s="35"/>
      <c r="O14" s="35"/>
      <c r="P14" s="35"/>
      <c r="Q14" s="35"/>
      <c r="R14" s="35"/>
      <c r="S14" s="35"/>
      <c r="T14" s="35"/>
      <c r="U14" s="20"/>
      <c r="V14" s="35"/>
      <c r="W14" s="20"/>
    </row>
    <row r="15" ht="15" customHeight="1" spans="1:23">
      <c r="A15" s="20" t="s">
        <v>280</v>
      </c>
      <c r="B15" s="20" t="s">
        <v>287</v>
      </c>
      <c r="C15" s="20" t="s">
        <v>288</v>
      </c>
      <c r="D15" s="20" t="s">
        <v>70</v>
      </c>
      <c r="E15" s="20" t="s">
        <v>103</v>
      </c>
      <c r="F15" s="20" t="s">
        <v>104</v>
      </c>
      <c r="G15" s="20" t="s">
        <v>283</v>
      </c>
      <c r="H15" s="20" t="s">
        <v>284</v>
      </c>
      <c r="I15" s="22">
        <v>38500</v>
      </c>
      <c r="J15" s="22">
        <v>38500</v>
      </c>
      <c r="K15" s="21">
        <v>38500</v>
      </c>
      <c r="L15" s="35"/>
      <c r="M15" s="35"/>
      <c r="N15" s="35"/>
      <c r="O15" s="35"/>
      <c r="P15" s="35"/>
      <c r="Q15" s="35"/>
      <c r="R15" s="35"/>
      <c r="S15" s="35"/>
      <c r="T15" s="35"/>
      <c r="U15" s="20"/>
      <c r="V15" s="35"/>
      <c r="W15" s="20"/>
    </row>
    <row r="16" ht="15" customHeight="1" spans="1:23">
      <c r="A16" s="20" t="s">
        <v>280</v>
      </c>
      <c r="B16" s="20" t="s">
        <v>287</v>
      </c>
      <c r="C16" s="20" t="s">
        <v>288</v>
      </c>
      <c r="D16" s="20" t="s">
        <v>70</v>
      </c>
      <c r="E16" s="20" t="s">
        <v>103</v>
      </c>
      <c r="F16" s="20" t="s">
        <v>104</v>
      </c>
      <c r="G16" s="20" t="s">
        <v>238</v>
      </c>
      <c r="H16" s="20" t="s">
        <v>239</v>
      </c>
      <c r="I16" s="22">
        <v>4300</v>
      </c>
      <c r="J16" s="22">
        <v>4300</v>
      </c>
      <c r="K16" s="21">
        <v>4300</v>
      </c>
      <c r="L16" s="35"/>
      <c r="M16" s="35"/>
      <c r="N16" s="35"/>
      <c r="O16" s="35"/>
      <c r="P16" s="35"/>
      <c r="Q16" s="35"/>
      <c r="R16" s="35"/>
      <c r="S16" s="35"/>
      <c r="T16" s="35"/>
      <c r="U16" s="20"/>
      <c r="V16" s="35"/>
      <c r="W16" s="20"/>
    </row>
    <row r="17" ht="15" customHeight="1" spans="1:23">
      <c r="A17" s="20" t="s">
        <v>280</v>
      </c>
      <c r="B17" s="20" t="s">
        <v>289</v>
      </c>
      <c r="C17" s="20" t="s">
        <v>290</v>
      </c>
      <c r="D17" s="20" t="s">
        <v>70</v>
      </c>
      <c r="E17" s="20" t="s">
        <v>103</v>
      </c>
      <c r="F17" s="20" t="s">
        <v>104</v>
      </c>
      <c r="G17" s="20" t="s">
        <v>291</v>
      </c>
      <c r="H17" s="20" t="s">
        <v>292</v>
      </c>
      <c r="I17" s="22">
        <v>30000</v>
      </c>
      <c r="J17" s="22">
        <v>30000</v>
      </c>
      <c r="K17" s="21">
        <v>30000</v>
      </c>
      <c r="L17" s="35"/>
      <c r="M17" s="35"/>
      <c r="N17" s="35"/>
      <c r="O17" s="35"/>
      <c r="P17" s="35"/>
      <c r="Q17" s="35"/>
      <c r="R17" s="35"/>
      <c r="S17" s="35"/>
      <c r="T17" s="35"/>
      <c r="U17" s="20"/>
      <c r="V17" s="35"/>
      <c r="W17" s="20"/>
    </row>
    <row r="18" ht="15" customHeight="1" spans="1:23">
      <c r="A18" s="20" t="s">
        <v>280</v>
      </c>
      <c r="B18" s="20" t="s">
        <v>289</v>
      </c>
      <c r="C18" s="20" t="s">
        <v>290</v>
      </c>
      <c r="D18" s="20" t="s">
        <v>70</v>
      </c>
      <c r="E18" s="20" t="s">
        <v>103</v>
      </c>
      <c r="F18" s="20" t="s">
        <v>104</v>
      </c>
      <c r="G18" s="20" t="s">
        <v>222</v>
      </c>
      <c r="H18" s="20" t="s">
        <v>223</v>
      </c>
      <c r="I18" s="22">
        <v>70000</v>
      </c>
      <c r="J18" s="22">
        <v>70000</v>
      </c>
      <c r="K18" s="21">
        <v>70000</v>
      </c>
      <c r="L18" s="35"/>
      <c r="M18" s="35"/>
      <c r="N18" s="35"/>
      <c r="O18" s="35"/>
      <c r="P18" s="35"/>
      <c r="Q18" s="35"/>
      <c r="R18" s="35"/>
      <c r="S18" s="35"/>
      <c r="T18" s="35"/>
      <c r="U18" s="20"/>
      <c r="V18" s="35"/>
      <c r="W18" s="20"/>
    </row>
    <row r="19" ht="15" customHeight="1" spans="1:23">
      <c r="A19" s="20" t="s">
        <v>280</v>
      </c>
      <c r="B19" s="20" t="s">
        <v>293</v>
      </c>
      <c r="C19" s="20" t="s">
        <v>294</v>
      </c>
      <c r="D19" s="20" t="s">
        <v>70</v>
      </c>
      <c r="E19" s="20" t="s">
        <v>103</v>
      </c>
      <c r="F19" s="20" t="s">
        <v>104</v>
      </c>
      <c r="G19" s="20" t="s">
        <v>283</v>
      </c>
      <c r="H19" s="20" t="s">
        <v>284</v>
      </c>
      <c r="I19" s="22">
        <v>80000</v>
      </c>
      <c r="J19" s="22">
        <v>80000</v>
      </c>
      <c r="K19" s="21">
        <v>80000</v>
      </c>
      <c r="L19" s="35"/>
      <c r="M19" s="35"/>
      <c r="N19" s="35"/>
      <c r="O19" s="35"/>
      <c r="P19" s="35"/>
      <c r="Q19" s="35"/>
      <c r="R19" s="35"/>
      <c r="S19" s="35"/>
      <c r="T19" s="35"/>
      <c r="U19" s="20"/>
      <c r="V19" s="35"/>
      <c r="W19" s="20"/>
    </row>
    <row r="20" ht="15" customHeight="1" spans="1:23">
      <c r="A20" s="20" t="s">
        <v>280</v>
      </c>
      <c r="B20" s="20" t="s">
        <v>295</v>
      </c>
      <c r="C20" s="20" t="s">
        <v>296</v>
      </c>
      <c r="D20" s="20" t="s">
        <v>70</v>
      </c>
      <c r="E20" s="20" t="s">
        <v>103</v>
      </c>
      <c r="F20" s="20" t="s">
        <v>104</v>
      </c>
      <c r="G20" s="20" t="s">
        <v>283</v>
      </c>
      <c r="H20" s="20" t="s">
        <v>284</v>
      </c>
      <c r="I20" s="22">
        <v>20000</v>
      </c>
      <c r="J20" s="22">
        <v>20000</v>
      </c>
      <c r="K20" s="21">
        <v>20000</v>
      </c>
      <c r="L20" s="35"/>
      <c r="M20" s="35"/>
      <c r="N20" s="35"/>
      <c r="O20" s="35"/>
      <c r="P20" s="35"/>
      <c r="Q20" s="35"/>
      <c r="R20" s="35"/>
      <c r="S20" s="35"/>
      <c r="T20" s="35"/>
      <c r="U20" s="20"/>
      <c r="V20" s="35"/>
      <c r="W20" s="20"/>
    </row>
    <row r="21" ht="15" customHeight="1" spans="1:23">
      <c r="A21" s="20" t="s">
        <v>280</v>
      </c>
      <c r="B21" s="20" t="s">
        <v>295</v>
      </c>
      <c r="C21" s="20" t="s">
        <v>296</v>
      </c>
      <c r="D21" s="20" t="s">
        <v>70</v>
      </c>
      <c r="E21" s="20" t="s">
        <v>103</v>
      </c>
      <c r="F21" s="20" t="s">
        <v>104</v>
      </c>
      <c r="G21" s="20" t="s">
        <v>222</v>
      </c>
      <c r="H21" s="20" t="s">
        <v>223</v>
      </c>
      <c r="I21" s="22">
        <v>20000</v>
      </c>
      <c r="J21" s="22">
        <v>20000</v>
      </c>
      <c r="K21" s="21">
        <v>20000</v>
      </c>
      <c r="L21" s="35"/>
      <c r="M21" s="35"/>
      <c r="N21" s="35"/>
      <c r="O21" s="35"/>
      <c r="P21" s="35"/>
      <c r="Q21" s="35"/>
      <c r="R21" s="35"/>
      <c r="S21" s="35"/>
      <c r="T21" s="35"/>
      <c r="U21" s="20"/>
      <c r="V21" s="35"/>
      <c r="W21" s="20"/>
    </row>
    <row r="22" ht="15" customHeight="1" spans="1:23">
      <c r="A22" s="20" t="s">
        <v>280</v>
      </c>
      <c r="B22" s="20" t="s">
        <v>295</v>
      </c>
      <c r="C22" s="20" t="s">
        <v>296</v>
      </c>
      <c r="D22" s="20" t="s">
        <v>70</v>
      </c>
      <c r="E22" s="20" t="s">
        <v>103</v>
      </c>
      <c r="F22" s="20" t="s">
        <v>104</v>
      </c>
      <c r="G22" s="20" t="s">
        <v>297</v>
      </c>
      <c r="H22" s="20" t="s">
        <v>298</v>
      </c>
      <c r="I22" s="22">
        <v>230000</v>
      </c>
      <c r="J22" s="22">
        <v>230000</v>
      </c>
      <c r="K22" s="21">
        <v>230000</v>
      </c>
      <c r="L22" s="35"/>
      <c r="M22" s="35"/>
      <c r="N22" s="35"/>
      <c r="O22" s="35"/>
      <c r="P22" s="35"/>
      <c r="Q22" s="35"/>
      <c r="R22" s="35"/>
      <c r="S22" s="35"/>
      <c r="T22" s="35"/>
      <c r="U22" s="20"/>
      <c r="V22" s="35"/>
      <c r="W22" s="20"/>
    </row>
    <row r="23" ht="15" customHeight="1" spans="1:23">
      <c r="A23" s="20" t="s">
        <v>280</v>
      </c>
      <c r="B23" s="20" t="s">
        <v>299</v>
      </c>
      <c r="C23" s="20" t="s">
        <v>300</v>
      </c>
      <c r="D23" s="20" t="s">
        <v>70</v>
      </c>
      <c r="E23" s="20" t="s">
        <v>103</v>
      </c>
      <c r="F23" s="20" t="s">
        <v>104</v>
      </c>
      <c r="G23" s="20" t="s">
        <v>283</v>
      </c>
      <c r="H23" s="20" t="s">
        <v>284</v>
      </c>
      <c r="I23" s="22">
        <v>300000</v>
      </c>
      <c r="J23" s="22">
        <v>300000</v>
      </c>
      <c r="K23" s="21">
        <v>300000</v>
      </c>
      <c r="L23" s="35"/>
      <c r="M23" s="35"/>
      <c r="N23" s="35"/>
      <c r="O23" s="35"/>
      <c r="P23" s="35"/>
      <c r="Q23" s="35"/>
      <c r="R23" s="35"/>
      <c r="S23" s="35"/>
      <c r="T23" s="35"/>
      <c r="U23" s="20"/>
      <c r="V23" s="35"/>
      <c r="W23" s="20"/>
    </row>
    <row r="24" ht="15" customHeight="1" spans="1:23">
      <c r="A24" s="20" t="s">
        <v>280</v>
      </c>
      <c r="B24" s="20" t="s">
        <v>301</v>
      </c>
      <c r="C24" s="20" t="s">
        <v>302</v>
      </c>
      <c r="D24" s="20" t="s">
        <v>70</v>
      </c>
      <c r="E24" s="20" t="s">
        <v>103</v>
      </c>
      <c r="F24" s="20" t="s">
        <v>104</v>
      </c>
      <c r="G24" s="20" t="s">
        <v>283</v>
      </c>
      <c r="H24" s="20" t="s">
        <v>284</v>
      </c>
      <c r="I24" s="22">
        <v>150000</v>
      </c>
      <c r="J24" s="22">
        <v>150000</v>
      </c>
      <c r="K24" s="21">
        <v>150000</v>
      </c>
      <c r="L24" s="35"/>
      <c r="M24" s="35"/>
      <c r="N24" s="35"/>
      <c r="O24" s="35"/>
      <c r="P24" s="35"/>
      <c r="Q24" s="35"/>
      <c r="R24" s="35"/>
      <c r="S24" s="35"/>
      <c r="T24" s="35"/>
      <c r="U24" s="20"/>
      <c r="V24" s="35"/>
      <c r="W24" s="20"/>
    </row>
    <row r="25" ht="15" customHeight="1" spans="1:23">
      <c r="A25" s="20" t="s">
        <v>280</v>
      </c>
      <c r="B25" s="20" t="s">
        <v>303</v>
      </c>
      <c r="C25" s="20" t="s">
        <v>304</v>
      </c>
      <c r="D25" s="20" t="s">
        <v>70</v>
      </c>
      <c r="E25" s="20" t="s">
        <v>103</v>
      </c>
      <c r="F25" s="20" t="s">
        <v>104</v>
      </c>
      <c r="G25" s="20" t="s">
        <v>234</v>
      </c>
      <c r="H25" s="20" t="s">
        <v>235</v>
      </c>
      <c r="I25" s="22">
        <v>30000</v>
      </c>
      <c r="J25" s="22">
        <v>30000</v>
      </c>
      <c r="K25" s="21">
        <v>30000</v>
      </c>
      <c r="L25" s="35"/>
      <c r="M25" s="35"/>
      <c r="N25" s="35"/>
      <c r="O25" s="35"/>
      <c r="P25" s="35"/>
      <c r="Q25" s="35"/>
      <c r="R25" s="35"/>
      <c r="S25" s="35"/>
      <c r="T25" s="35"/>
      <c r="U25" s="20"/>
      <c r="V25" s="35"/>
      <c r="W25" s="20"/>
    </row>
    <row r="26" ht="15" customHeight="1" spans="1:23">
      <c r="A26" s="20" t="s">
        <v>280</v>
      </c>
      <c r="B26" s="20" t="s">
        <v>303</v>
      </c>
      <c r="C26" s="20" t="s">
        <v>304</v>
      </c>
      <c r="D26" s="20" t="s">
        <v>70</v>
      </c>
      <c r="E26" s="20" t="s">
        <v>103</v>
      </c>
      <c r="F26" s="20" t="s">
        <v>104</v>
      </c>
      <c r="G26" s="20" t="s">
        <v>222</v>
      </c>
      <c r="H26" s="20" t="s">
        <v>223</v>
      </c>
      <c r="I26" s="22">
        <v>40000</v>
      </c>
      <c r="J26" s="22">
        <v>40000</v>
      </c>
      <c r="K26" s="21">
        <v>40000</v>
      </c>
      <c r="L26" s="35"/>
      <c r="M26" s="35"/>
      <c r="N26" s="35"/>
      <c r="O26" s="35"/>
      <c r="P26" s="35"/>
      <c r="Q26" s="35"/>
      <c r="R26" s="35"/>
      <c r="S26" s="35"/>
      <c r="T26" s="35"/>
      <c r="U26" s="20"/>
      <c r="V26" s="35"/>
      <c r="W26" s="20"/>
    </row>
    <row r="27" ht="15" customHeight="1" spans="1:23">
      <c r="A27" s="20" t="s">
        <v>280</v>
      </c>
      <c r="B27" s="20" t="s">
        <v>303</v>
      </c>
      <c r="C27" s="20" t="s">
        <v>304</v>
      </c>
      <c r="D27" s="20" t="s">
        <v>70</v>
      </c>
      <c r="E27" s="20" t="s">
        <v>103</v>
      </c>
      <c r="F27" s="20" t="s">
        <v>104</v>
      </c>
      <c r="G27" s="20" t="s">
        <v>283</v>
      </c>
      <c r="H27" s="20" t="s">
        <v>284</v>
      </c>
      <c r="I27" s="22">
        <v>144000</v>
      </c>
      <c r="J27" s="22">
        <v>144000</v>
      </c>
      <c r="K27" s="21">
        <v>144000</v>
      </c>
      <c r="L27" s="35"/>
      <c r="M27" s="35"/>
      <c r="N27" s="35"/>
      <c r="O27" s="35"/>
      <c r="P27" s="35"/>
      <c r="Q27" s="35"/>
      <c r="R27" s="35"/>
      <c r="S27" s="35"/>
      <c r="T27" s="35"/>
      <c r="U27" s="20"/>
      <c r="V27" s="35"/>
      <c r="W27" s="20"/>
    </row>
    <row r="28" ht="15" customHeight="1" spans="1:23">
      <c r="A28" s="20" t="s">
        <v>280</v>
      </c>
      <c r="B28" s="20" t="s">
        <v>303</v>
      </c>
      <c r="C28" s="20" t="s">
        <v>304</v>
      </c>
      <c r="D28" s="20" t="s">
        <v>70</v>
      </c>
      <c r="E28" s="20" t="s">
        <v>103</v>
      </c>
      <c r="F28" s="20" t="s">
        <v>104</v>
      </c>
      <c r="G28" s="20" t="s">
        <v>285</v>
      </c>
      <c r="H28" s="20" t="s">
        <v>286</v>
      </c>
      <c r="I28" s="22">
        <v>10000</v>
      </c>
      <c r="J28" s="22">
        <v>10000</v>
      </c>
      <c r="K28" s="21">
        <v>10000</v>
      </c>
      <c r="L28" s="35"/>
      <c r="M28" s="35"/>
      <c r="N28" s="35"/>
      <c r="O28" s="35"/>
      <c r="P28" s="35"/>
      <c r="Q28" s="35"/>
      <c r="R28" s="35"/>
      <c r="S28" s="35"/>
      <c r="T28" s="35"/>
      <c r="U28" s="20"/>
      <c r="V28" s="35"/>
      <c r="W28" s="20"/>
    </row>
    <row r="29" ht="15" customHeight="1" spans="1:23">
      <c r="A29" s="20" t="s">
        <v>280</v>
      </c>
      <c r="B29" s="20" t="s">
        <v>303</v>
      </c>
      <c r="C29" s="20" t="s">
        <v>304</v>
      </c>
      <c r="D29" s="20" t="s">
        <v>70</v>
      </c>
      <c r="E29" s="20" t="s">
        <v>103</v>
      </c>
      <c r="F29" s="20" t="s">
        <v>104</v>
      </c>
      <c r="G29" s="20" t="s">
        <v>297</v>
      </c>
      <c r="H29" s="20" t="s">
        <v>298</v>
      </c>
      <c r="I29" s="22">
        <v>48000</v>
      </c>
      <c r="J29" s="22">
        <v>48000</v>
      </c>
      <c r="K29" s="21">
        <v>48000</v>
      </c>
      <c r="L29" s="35"/>
      <c r="M29" s="35"/>
      <c r="N29" s="35"/>
      <c r="O29" s="35"/>
      <c r="P29" s="35"/>
      <c r="Q29" s="35"/>
      <c r="R29" s="35"/>
      <c r="S29" s="35"/>
      <c r="T29" s="35"/>
      <c r="U29" s="20"/>
      <c r="V29" s="35"/>
      <c r="W29" s="20"/>
    </row>
    <row r="30" ht="15" customHeight="1" spans="1:23">
      <c r="A30" s="20" t="s">
        <v>280</v>
      </c>
      <c r="B30" s="20" t="s">
        <v>305</v>
      </c>
      <c r="C30" s="20" t="s">
        <v>306</v>
      </c>
      <c r="D30" s="20" t="s">
        <v>70</v>
      </c>
      <c r="E30" s="20" t="s">
        <v>103</v>
      </c>
      <c r="F30" s="20" t="s">
        <v>104</v>
      </c>
      <c r="G30" s="20" t="s">
        <v>238</v>
      </c>
      <c r="H30" s="20" t="s">
        <v>239</v>
      </c>
      <c r="I30" s="22">
        <v>100000</v>
      </c>
      <c r="J30" s="22">
        <v>100000</v>
      </c>
      <c r="K30" s="21">
        <v>100000</v>
      </c>
      <c r="L30" s="35"/>
      <c r="M30" s="35"/>
      <c r="N30" s="35"/>
      <c r="O30" s="35"/>
      <c r="P30" s="35"/>
      <c r="Q30" s="35"/>
      <c r="R30" s="35"/>
      <c r="S30" s="35"/>
      <c r="T30" s="35"/>
      <c r="U30" s="20"/>
      <c r="V30" s="35"/>
      <c r="W30" s="20"/>
    </row>
    <row r="31" ht="15" customHeight="1" spans="1:23">
      <c r="A31" s="20" t="s">
        <v>280</v>
      </c>
      <c r="B31" s="20" t="s">
        <v>307</v>
      </c>
      <c r="C31" s="20" t="s">
        <v>308</v>
      </c>
      <c r="D31" s="20" t="s">
        <v>70</v>
      </c>
      <c r="E31" s="20" t="s">
        <v>103</v>
      </c>
      <c r="F31" s="20" t="s">
        <v>104</v>
      </c>
      <c r="G31" s="20" t="s">
        <v>283</v>
      </c>
      <c r="H31" s="20" t="s">
        <v>284</v>
      </c>
      <c r="I31" s="22">
        <v>180000</v>
      </c>
      <c r="J31" s="22">
        <v>180000</v>
      </c>
      <c r="K31" s="21">
        <v>180000</v>
      </c>
      <c r="L31" s="35"/>
      <c r="M31" s="35"/>
      <c r="N31" s="35"/>
      <c r="O31" s="35"/>
      <c r="P31" s="35"/>
      <c r="Q31" s="35"/>
      <c r="R31" s="35"/>
      <c r="S31" s="35"/>
      <c r="T31" s="35"/>
      <c r="U31" s="20"/>
      <c r="V31" s="35"/>
      <c r="W31" s="20"/>
    </row>
    <row r="32" ht="15" customHeight="1" spans="1:23">
      <c r="A32" s="20" t="s">
        <v>280</v>
      </c>
      <c r="B32" s="20" t="s">
        <v>309</v>
      </c>
      <c r="C32" s="20" t="s">
        <v>310</v>
      </c>
      <c r="D32" s="20" t="s">
        <v>70</v>
      </c>
      <c r="E32" s="20" t="s">
        <v>103</v>
      </c>
      <c r="F32" s="20" t="s">
        <v>104</v>
      </c>
      <c r="G32" s="20" t="s">
        <v>283</v>
      </c>
      <c r="H32" s="20" t="s">
        <v>284</v>
      </c>
      <c r="I32" s="22">
        <v>50000</v>
      </c>
      <c r="J32" s="22">
        <v>50000</v>
      </c>
      <c r="K32" s="21">
        <v>50000</v>
      </c>
      <c r="L32" s="35"/>
      <c r="M32" s="35"/>
      <c r="N32" s="35"/>
      <c r="O32" s="35"/>
      <c r="P32" s="35"/>
      <c r="Q32" s="35"/>
      <c r="R32" s="35"/>
      <c r="S32" s="35"/>
      <c r="T32" s="35"/>
      <c r="U32" s="20"/>
      <c r="V32" s="35"/>
      <c r="W32" s="20"/>
    </row>
    <row r="33" ht="15" customHeight="1" spans="1:23">
      <c r="A33" s="20" t="s">
        <v>280</v>
      </c>
      <c r="B33" s="20" t="s">
        <v>309</v>
      </c>
      <c r="C33" s="20" t="s">
        <v>310</v>
      </c>
      <c r="D33" s="20" t="s">
        <v>70</v>
      </c>
      <c r="E33" s="20" t="s">
        <v>103</v>
      </c>
      <c r="F33" s="20" t="s">
        <v>104</v>
      </c>
      <c r="G33" s="20" t="s">
        <v>236</v>
      </c>
      <c r="H33" s="20" t="s">
        <v>237</v>
      </c>
      <c r="I33" s="22">
        <v>940000</v>
      </c>
      <c r="J33" s="22">
        <v>940000</v>
      </c>
      <c r="K33" s="21">
        <v>940000</v>
      </c>
      <c r="L33" s="35"/>
      <c r="M33" s="35"/>
      <c r="N33" s="35"/>
      <c r="O33" s="35"/>
      <c r="P33" s="35"/>
      <c r="Q33" s="35"/>
      <c r="R33" s="35"/>
      <c r="S33" s="35"/>
      <c r="T33" s="35"/>
      <c r="U33" s="20"/>
      <c r="V33" s="35"/>
      <c r="W33" s="20"/>
    </row>
    <row r="34" ht="15" customHeight="1" spans="1:23">
      <c r="A34" s="20" t="s">
        <v>280</v>
      </c>
      <c r="B34" s="20" t="s">
        <v>309</v>
      </c>
      <c r="C34" s="20" t="s">
        <v>310</v>
      </c>
      <c r="D34" s="20" t="s">
        <v>70</v>
      </c>
      <c r="E34" s="20" t="s">
        <v>103</v>
      </c>
      <c r="F34" s="20" t="s">
        <v>104</v>
      </c>
      <c r="G34" s="20" t="s">
        <v>222</v>
      </c>
      <c r="H34" s="20" t="s">
        <v>223</v>
      </c>
      <c r="I34" s="22">
        <v>10000</v>
      </c>
      <c r="J34" s="22">
        <v>10000</v>
      </c>
      <c r="K34" s="21">
        <v>10000</v>
      </c>
      <c r="L34" s="35"/>
      <c r="M34" s="35"/>
      <c r="N34" s="35"/>
      <c r="O34" s="35"/>
      <c r="P34" s="35"/>
      <c r="Q34" s="35"/>
      <c r="R34" s="35"/>
      <c r="S34" s="35"/>
      <c r="T34" s="35"/>
      <c r="U34" s="20"/>
      <c r="V34" s="35"/>
      <c r="W34" s="20"/>
    </row>
    <row r="35" ht="15" customHeight="1" spans="1:23">
      <c r="A35" s="20" t="s">
        <v>280</v>
      </c>
      <c r="B35" s="20" t="s">
        <v>311</v>
      </c>
      <c r="C35" s="20" t="s">
        <v>312</v>
      </c>
      <c r="D35" s="20" t="s">
        <v>70</v>
      </c>
      <c r="E35" s="20" t="s">
        <v>103</v>
      </c>
      <c r="F35" s="20" t="s">
        <v>104</v>
      </c>
      <c r="G35" s="20" t="s">
        <v>283</v>
      </c>
      <c r="H35" s="20" t="s">
        <v>284</v>
      </c>
      <c r="I35" s="22">
        <v>46000</v>
      </c>
      <c r="J35" s="22">
        <v>46000</v>
      </c>
      <c r="K35" s="21">
        <v>46000</v>
      </c>
      <c r="L35" s="35"/>
      <c r="M35" s="35"/>
      <c r="N35" s="35"/>
      <c r="O35" s="35"/>
      <c r="P35" s="35"/>
      <c r="Q35" s="35"/>
      <c r="R35" s="35"/>
      <c r="S35" s="35"/>
      <c r="T35" s="35"/>
      <c r="U35" s="20"/>
      <c r="V35" s="35"/>
      <c r="W35" s="20"/>
    </row>
    <row r="36" ht="15" customHeight="1" spans="1:23">
      <c r="A36" s="20" t="s">
        <v>280</v>
      </c>
      <c r="B36" s="20" t="s">
        <v>313</v>
      </c>
      <c r="C36" s="20" t="s">
        <v>314</v>
      </c>
      <c r="D36" s="20" t="s">
        <v>70</v>
      </c>
      <c r="E36" s="20" t="s">
        <v>103</v>
      </c>
      <c r="F36" s="20" t="s">
        <v>104</v>
      </c>
      <c r="G36" s="20" t="s">
        <v>222</v>
      </c>
      <c r="H36" s="20" t="s">
        <v>223</v>
      </c>
      <c r="I36" s="22">
        <v>33000</v>
      </c>
      <c r="J36" s="22">
        <v>33000</v>
      </c>
      <c r="K36" s="21">
        <v>33000</v>
      </c>
      <c r="L36" s="35"/>
      <c r="M36" s="35"/>
      <c r="N36" s="35"/>
      <c r="O36" s="35"/>
      <c r="P36" s="35"/>
      <c r="Q36" s="35"/>
      <c r="R36" s="35"/>
      <c r="S36" s="35"/>
      <c r="T36" s="35"/>
      <c r="U36" s="20"/>
      <c r="V36" s="35"/>
      <c r="W36" s="20"/>
    </row>
    <row r="37" ht="15" customHeight="1" spans="1:23">
      <c r="A37" s="20" t="s">
        <v>280</v>
      </c>
      <c r="B37" s="20" t="s">
        <v>313</v>
      </c>
      <c r="C37" s="20" t="s">
        <v>314</v>
      </c>
      <c r="D37" s="20" t="s">
        <v>70</v>
      </c>
      <c r="E37" s="20" t="s">
        <v>103</v>
      </c>
      <c r="F37" s="20" t="s">
        <v>104</v>
      </c>
      <c r="G37" s="20" t="s">
        <v>283</v>
      </c>
      <c r="H37" s="20" t="s">
        <v>284</v>
      </c>
      <c r="I37" s="22">
        <v>100000</v>
      </c>
      <c r="J37" s="22">
        <v>100000</v>
      </c>
      <c r="K37" s="21">
        <v>100000</v>
      </c>
      <c r="L37" s="35"/>
      <c r="M37" s="35"/>
      <c r="N37" s="35"/>
      <c r="O37" s="35"/>
      <c r="P37" s="35"/>
      <c r="Q37" s="35"/>
      <c r="R37" s="35"/>
      <c r="S37" s="35"/>
      <c r="T37" s="35"/>
      <c r="U37" s="20"/>
      <c r="V37" s="35"/>
      <c r="W37" s="20"/>
    </row>
    <row r="38" ht="15" customHeight="1" spans="1:23">
      <c r="A38" s="20" t="s">
        <v>280</v>
      </c>
      <c r="B38" s="20" t="s">
        <v>315</v>
      </c>
      <c r="C38" s="20" t="s">
        <v>316</v>
      </c>
      <c r="D38" s="20" t="s">
        <v>70</v>
      </c>
      <c r="E38" s="20" t="s">
        <v>105</v>
      </c>
      <c r="F38" s="20" t="s">
        <v>106</v>
      </c>
      <c r="G38" s="20" t="s">
        <v>236</v>
      </c>
      <c r="H38" s="20" t="s">
        <v>237</v>
      </c>
      <c r="I38" s="22">
        <v>134425</v>
      </c>
      <c r="J38" s="22">
        <v>134425</v>
      </c>
      <c r="K38" s="21">
        <v>134425</v>
      </c>
      <c r="L38" s="35"/>
      <c r="M38" s="35"/>
      <c r="N38" s="35"/>
      <c r="O38" s="35"/>
      <c r="P38" s="35"/>
      <c r="Q38" s="35"/>
      <c r="R38" s="35"/>
      <c r="S38" s="35"/>
      <c r="T38" s="35"/>
      <c r="U38" s="20"/>
      <c r="V38" s="35"/>
      <c r="W38" s="20"/>
    </row>
    <row r="39" ht="15" customHeight="1" spans="1:23">
      <c r="A39" s="20" t="s">
        <v>280</v>
      </c>
      <c r="B39" s="20" t="s">
        <v>315</v>
      </c>
      <c r="C39" s="20" t="s">
        <v>316</v>
      </c>
      <c r="D39" s="20" t="s">
        <v>70</v>
      </c>
      <c r="E39" s="20" t="s">
        <v>105</v>
      </c>
      <c r="F39" s="20" t="s">
        <v>106</v>
      </c>
      <c r="G39" s="20" t="s">
        <v>228</v>
      </c>
      <c r="H39" s="20" t="s">
        <v>229</v>
      </c>
      <c r="I39" s="22">
        <v>197575</v>
      </c>
      <c r="J39" s="22">
        <v>197575</v>
      </c>
      <c r="K39" s="21">
        <v>197575</v>
      </c>
      <c r="L39" s="35"/>
      <c r="M39" s="35"/>
      <c r="N39" s="35"/>
      <c r="O39" s="35"/>
      <c r="P39" s="35"/>
      <c r="Q39" s="35"/>
      <c r="R39" s="35"/>
      <c r="S39" s="35"/>
      <c r="T39" s="35"/>
      <c r="U39" s="20"/>
      <c r="V39" s="35"/>
      <c r="W39" s="20"/>
    </row>
    <row r="40" ht="15" customHeight="1" spans="1:23">
      <c r="A40" s="20" t="s">
        <v>280</v>
      </c>
      <c r="B40" s="20" t="s">
        <v>315</v>
      </c>
      <c r="C40" s="20" t="s">
        <v>316</v>
      </c>
      <c r="D40" s="20" t="s">
        <v>70</v>
      </c>
      <c r="E40" s="20" t="s">
        <v>105</v>
      </c>
      <c r="F40" s="20" t="s">
        <v>106</v>
      </c>
      <c r="G40" s="20" t="s">
        <v>222</v>
      </c>
      <c r="H40" s="20" t="s">
        <v>223</v>
      </c>
      <c r="I40" s="22">
        <v>18000</v>
      </c>
      <c r="J40" s="22">
        <v>18000</v>
      </c>
      <c r="K40" s="21">
        <v>18000</v>
      </c>
      <c r="L40" s="35"/>
      <c r="M40" s="35"/>
      <c r="N40" s="35"/>
      <c r="O40" s="35"/>
      <c r="P40" s="35"/>
      <c r="Q40" s="35"/>
      <c r="R40" s="35"/>
      <c r="S40" s="35"/>
      <c r="T40" s="35"/>
      <c r="U40" s="20"/>
      <c r="V40" s="35"/>
      <c r="W40" s="20"/>
    </row>
    <row r="41" ht="15" customHeight="1" spans="1:23">
      <c r="A41" s="20" t="s">
        <v>280</v>
      </c>
      <c r="B41" s="20" t="s">
        <v>317</v>
      </c>
      <c r="C41" s="20" t="s">
        <v>318</v>
      </c>
      <c r="D41" s="20" t="s">
        <v>70</v>
      </c>
      <c r="E41" s="20" t="s">
        <v>103</v>
      </c>
      <c r="F41" s="20" t="s">
        <v>104</v>
      </c>
      <c r="G41" s="20" t="s">
        <v>319</v>
      </c>
      <c r="H41" s="20" t="s">
        <v>320</v>
      </c>
      <c r="I41" s="22">
        <v>24000</v>
      </c>
      <c r="J41" s="22">
        <v>24000</v>
      </c>
      <c r="K41" s="21">
        <v>24000</v>
      </c>
      <c r="L41" s="35"/>
      <c r="M41" s="35"/>
      <c r="N41" s="35"/>
      <c r="O41" s="35"/>
      <c r="P41" s="35"/>
      <c r="Q41" s="35"/>
      <c r="R41" s="35"/>
      <c r="S41" s="35"/>
      <c r="T41" s="35"/>
      <c r="U41" s="20"/>
      <c r="V41" s="35"/>
      <c r="W41" s="20"/>
    </row>
    <row r="42" ht="15" customHeight="1" spans="1:23">
      <c r="A42" s="20" t="s">
        <v>280</v>
      </c>
      <c r="B42" s="20" t="s">
        <v>321</v>
      </c>
      <c r="C42" s="20" t="s">
        <v>322</v>
      </c>
      <c r="D42" s="20" t="s">
        <v>70</v>
      </c>
      <c r="E42" s="20" t="s">
        <v>103</v>
      </c>
      <c r="F42" s="20" t="s">
        <v>104</v>
      </c>
      <c r="G42" s="20" t="s">
        <v>323</v>
      </c>
      <c r="H42" s="20" t="s">
        <v>324</v>
      </c>
      <c r="I42" s="22">
        <v>45000</v>
      </c>
      <c r="J42" s="22">
        <v>45000</v>
      </c>
      <c r="K42" s="21">
        <v>45000</v>
      </c>
      <c r="L42" s="35"/>
      <c r="M42" s="35"/>
      <c r="N42" s="35"/>
      <c r="O42" s="35"/>
      <c r="P42" s="35"/>
      <c r="Q42" s="35"/>
      <c r="R42" s="35"/>
      <c r="S42" s="35"/>
      <c r="T42" s="35"/>
      <c r="U42" s="20"/>
      <c r="V42" s="35"/>
      <c r="W42" s="20"/>
    </row>
    <row r="43" ht="15" customHeight="1" spans="1:23">
      <c r="A43" s="20" t="s">
        <v>280</v>
      </c>
      <c r="B43" s="20" t="s">
        <v>325</v>
      </c>
      <c r="C43" s="20" t="s">
        <v>326</v>
      </c>
      <c r="D43" s="20" t="s">
        <v>70</v>
      </c>
      <c r="E43" s="20" t="s">
        <v>103</v>
      </c>
      <c r="F43" s="20" t="s">
        <v>104</v>
      </c>
      <c r="G43" s="20" t="s">
        <v>222</v>
      </c>
      <c r="H43" s="20" t="s">
        <v>223</v>
      </c>
      <c r="I43" s="22">
        <v>20000</v>
      </c>
      <c r="J43" s="22">
        <v>20000</v>
      </c>
      <c r="K43" s="21">
        <v>20000</v>
      </c>
      <c r="L43" s="35"/>
      <c r="M43" s="35"/>
      <c r="N43" s="35"/>
      <c r="O43" s="35"/>
      <c r="P43" s="35"/>
      <c r="Q43" s="35"/>
      <c r="R43" s="35"/>
      <c r="S43" s="35"/>
      <c r="T43" s="35"/>
      <c r="U43" s="20"/>
      <c r="V43" s="35"/>
      <c r="W43" s="20"/>
    </row>
    <row r="44" ht="15" customHeight="1" spans="1:23">
      <c r="A44" s="20" t="s">
        <v>280</v>
      </c>
      <c r="B44" s="20" t="s">
        <v>327</v>
      </c>
      <c r="C44" s="20" t="s">
        <v>328</v>
      </c>
      <c r="D44" s="20" t="s">
        <v>70</v>
      </c>
      <c r="E44" s="20" t="s">
        <v>103</v>
      </c>
      <c r="F44" s="20" t="s">
        <v>104</v>
      </c>
      <c r="G44" s="20" t="s">
        <v>297</v>
      </c>
      <c r="H44" s="20" t="s">
        <v>298</v>
      </c>
      <c r="I44" s="22">
        <v>300000</v>
      </c>
      <c r="J44" s="22">
        <v>300000</v>
      </c>
      <c r="K44" s="21">
        <v>300000</v>
      </c>
      <c r="L44" s="35"/>
      <c r="M44" s="35"/>
      <c r="N44" s="35"/>
      <c r="O44" s="35"/>
      <c r="P44" s="35"/>
      <c r="Q44" s="35"/>
      <c r="R44" s="35"/>
      <c r="S44" s="35"/>
      <c r="T44" s="35"/>
      <c r="U44" s="20"/>
      <c r="V44" s="35"/>
      <c r="W44" s="20"/>
    </row>
    <row r="45" ht="15" customHeight="1" spans="1:23">
      <c r="A45" s="20" t="s">
        <v>280</v>
      </c>
      <c r="B45" s="20" t="s">
        <v>327</v>
      </c>
      <c r="C45" s="20" t="s">
        <v>328</v>
      </c>
      <c r="D45" s="20" t="s">
        <v>70</v>
      </c>
      <c r="E45" s="20" t="s">
        <v>103</v>
      </c>
      <c r="F45" s="20" t="s">
        <v>104</v>
      </c>
      <c r="G45" s="20" t="s">
        <v>283</v>
      </c>
      <c r="H45" s="20" t="s">
        <v>284</v>
      </c>
      <c r="I45" s="22">
        <v>30000</v>
      </c>
      <c r="J45" s="22">
        <v>30000</v>
      </c>
      <c r="K45" s="21">
        <v>30000</v>
      </c>
      <c r="L45" s="35"/>
      <c r="M45" s="35"/>
      <c r="N45" s="35"/>
      <c r="O45" s="35"/>
      <c r="P45" s="35"/>
      <c r="Q45" s="35"/>
      <c r="R45" s="35"/>
      <c r="S45" s="35"/>
      <c r="T45" s="35"/>
      <c r="U45" s="20"/>
      <c r="V45" s="35"/>
      <c r="W45" s="20"/>
    </row>
    <row r="46" ht="15" customHeight="1" spans="1:23">
      <c r="A46" s="20" t="s">
        <v>280</v>
      </c>
      <c r="B46" s="20" t="s">
        <v>329</v>
      </c>
      <c r="C46" s="20" t="s">
        <v>330</v>
      </c>
      <c r="D46" s="20" t="s">
        <v>70</v>
      </c>
      <c r="E46" s="20" t="s">
        <v>103</v>
      </c>
      <c r="F46" s="20" t="s">
        <v>104</v>
      </c>
      <c r="G46" s="20" t="s">
        <v>283</v>
      </c>
      <c r="H46" s="20" t="s">
        <v>284</v>
      </c>
      <c r="I46" s="22">
        <v>80000</v>
      </c>
      <c r="J46" s="22">
        <v>80000</v>
      </c>
      <c r="K46" s="21">
        <v>80000</v>
      </c>
      <c r="L46" s="35"/>
      <c r="M46" s="35"/>
      <c r="N46" s="35"/>
      <c r="O46" s="35"/>
      <c r="P46" s="35"/>
      <c r="Q46" s="35"/>
      <c r="R46" s="35"/>
      <c r="S46" s="35"/>
      <c r="T46" s="35"/>
      <c r="U46" s="20"/>
      <c r="V46" s="35"/>
      <c r="W46" s="20"/>
    </row>
    <row r="47" ht="18.75" customHeight="1" spans="1:23">
      <c r="A47" s="31" t="s">
        <v>171</v>
      </c>
      <c r="B47" s="32"/>
      <c r="C47" s="32"/>
      <c r="D47" s="32"/>
      <c r="E47" s="32"/>
      <c r="F47" s="32"/>
      <c r="G47" s="32"/>
      <c r="H47" s="33"/>
      <c r="I47" s="22">
        <f>SUM(I10:I46)</f>
        <v>5030000</v>
      </c>
      <c r="J47" s="22">
        <f>SUM(J10:J46)</f>
        <v>5030000</v>
      </c>
      <c r="K47" s="113">
        <v>5030000</v>
      </c>
      <c r="L47" s="77"/>
      <c r="M47" s="77"/>
      <c r="N47" s="77"/>
      <c r="O47" s="77"/>
      <c r="P47" s="77"/>
      <c r="Q47" s="77"/>
      <c r="R47" s="77"/>
      <c r="S47" s="77"/>
      <c r="T47" s="77"/>
      <c r="U47" s="77"/>
      <c r="V47" s="77"/>
      <c r="W47" s="77"/>
    </row>
  </sheetData>
  <mergeCells count="28">
    <mergeCell ref="A3:W3"/>
    <mergeCell ref="A4:H4"/>
    <mergeCell ref="J5:M5"/>
    <mergeCell ref="N5:P5"/>
    <mergeCell ref="R5:W5"/>
    <mergeCell ref="A47:H4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15"/>
  <sheetViews>
    <sheetView showZeros="0" workbookViewId="0">
      <pane ySplit="1" topLeftCell="A67" activePane="bottomLeft" state="frozen"/>
      <selection/>
      <selection pane="bottomLeft" activeCell="E100" sqref="E100"/>
    </sheetView>
  </sheetViews>
  <sheetFormatPr defaultColWidth="9.12962962962963" defaultRowHeight="12" customHeight="1"/>
  <cols>
    <col min="1" max="1" width="34.2685185185185" customWidth="1"/>
    <col min="2" max="2" width="29" customWidth="1"/>
    <col min="3" max="5" width="23.6018518518519" customWidth="1"/>
    <col min="6" max="6" width="11.2685185185185" customWidth="1"/>
    <col min="7" max="7" width="25.1296296296296" customWidth="1"/>
    <col min="8" max="8" width="15.6018518518519" customWidth="1"/>
    <col min="9" max="9" width="13.3981481481481" customWidth="1"/>
    <col min="10" max="10" width="18.8611111111111" customWidth="1"/>
  </cols>
  <sheetData>
    <row r="1" customHeight="1" spans="1:10">
      <c r="A1" s="1"/>
      <c r="B1" s="1"/>
      <c r="C1" s="1"/>
      <c r="D1" s="1"/>
      <c r="E1" s="1"/>
      <c r="F1" s="1"/>
      <c r="G1" s="1"/>
      <c r="H1" s="1"/>
      <c r="I1" s="1"/>
      <c r="J1" s="1"/>
    </row>
    <row r="2" ht="18" customHeight="1" spans="10:10">
      <c r="J2" s="3" t="s">
        <v>331</v>
      </c>
    </row>
    <row r="3" ht="39.75" customHeight="1" spans="1:10">
      <c r="A3" s="62" t="str">
        <f>"2025"&amp;"年部门项目支出绩效目标表"</f>
        <v>2025年部门项目支出绩效目标表</v>
      </c>
      <c r="B3" s="4"/>
      <c r="C3" s="4"/>
      <c r="D3" s="4"/>
      <c r="E3" s="4"/>
      <c r="F3" s="63"/>
      <c r="G3" s="4"/>
      <c r="H3" s="63"/>
      <c r="I3" s="63"/>
      <c r="J3" s="4"/>
    </row>
    <row r="4" ht="17.25" customHeight="1" spans="1:10">
      <c r="A4" s="5" t="str">
        <f>"单位名称："&amp;"中国共产党昆明市西山区委员会组织部"</f>
        <v>单位名称：中国共产党昆明市西山区委员会组织部</v>
      </c>
      <c r="J4" s="143" t="s">
        <v>1</v>
      </c>
    </row>
    <row r="5" ht="44.25" customHeight="1" spans="1:10">
      <c r="A5" s="64" t="s">
        <v>183</v>
      </c>
      <c r="B5" s="64" t="s">
        <v>332</v>
      </c>
      <c r="C5" s="64" t="s">
        <v>333</v>
      </c>
      <c r="D5" s="64" t="s">
        <v>334</v>
      </c>
      <c r="E5" s="64" t="s">
        <v>335</v>
      </c>
      <c r="F5" s="65" t="s">
        <v>336</v>
      </c>
      <c r="G5" s="64" t="s">
        <v>337</v>
      </c>
      <c r="H5" s="65" t="s">
        <v>338</v>
      </c>
      <c r="I5" s="65" t="s">
        <v>339</v>
      </c>
      <c r="J5" s="64" t="s">
        <v>340</v>
      </c>
    </row>
    <row r="6" ht="18.75" customHeight="1" spans="1:10">
      <c r="A6" s="131">
        <v>1</v>
      </c>
      <c r="B6" s="131">
        <v>2</v>
      </c>
      <c r="C6" s="131">
        <v>3</v>
      </c>
      <c r="D6" s="131">
        <v>4</v>
      </c>
      <c r="E6" s="131">
        <v>5</v>
      </c>
      <c r="F6" s="35">
        <v>6</v>
      </c>
      <c r="G6" s="131">
        <v>7</v>
      </c>
      <c r="H6" s="35">
        <v>8</v>
      </c>
      <c r="I6" s="35">
        <v>9</v>
      </c>
      <c r="J6" s="131">
        <v>10</v>
      </c>
    </row>
    <row r="7" ht="42" customHeight="1" spans="1:10">
      <c r="A7" s="132" t="s">
        <v>70</v>
      </c>
      <c r="B7" s="133"/>
      <c r="C7" s="133"/>
      <c r="D7" s="133"/>
      <c r="E7" s="134"/>
      <c r="F7" s="135"/>
      <c r="G7" s="134"/>
      <c r="H7" s="135"/>
      <c r="I7" s="135"/>
      <c r="J7" s="134"/>
    </row>
    <row r="8" ht="42" customHeight="1" spans="1:10">
      <c r="A8" s="136" t="s">
        <v>316</v>
      </c>
      <c r="B8" s="137" t="s">
        <v>341</v>
      </c>
      <c r="C8" s="138" t="s">
        <v>342</v>
      </c>
      <c r="D8" s="138" t="s">
        <v>343</v>
      </c>
      <c r="E8" s="138" t="s">
        <v>344</v>
      </c>
      <c r="F8" s="138" t="s">
        <v>345</v>
      </c>
      <c r="G8" s="138" t="s">
        <v>346</v>
      </c>
      <c r="H8" s="138" t="s">
        <v>347</v>
      </c>
      <c r="I8" s="138" t="s">
        <v>348</v>
      </c>
      <c r="J8" s="138" t="s">
        <v>349</v>
      </c>
    </row>
    <row r="9" customHeight="1" spans="1:10">
      <c r="A9" s="139"/>
      <c r="B9" s="140"/>
      <c r="C9" s="138" t="s">
        <v>342</v>
      </c>
      <c r="D9" s="138" t="s">
        <v>343</v>
      </c>
      <c r="E9" s="138" t="s">
        <v>350</v>
      </c>
      <c r="F9" s="138" t="s">
        <v>345</v>
      </c>
      <c r="G9" s="138" t="s">
        <v>351</v>
      </c>
      <c r="H9" s="138" t="s">
        <v>352</v>
      </c>
      <c r="I9" s="138" t="s">
        <v>348</v>
      </c>
      <c r="J9" s="138" t="s">
        <v>353</v>
      </c>
    </row>
    <row r="10" customHeight="1" spans="1:10">
      <c r="A10" s="139"/>
      <c r="B10" s="140"/>
      <c r="C10" s="138" t="s">
        <v>342</v>
      </c>
      <c r="D10" s="138" t="s">
        <v>354</v>
      </c>
      <c r="E10" s="138" t="s">
        <v>355</v>
      </c>
      <c r="F10" s="138" t="s">
        <v>356</v>
      </c>
      <c r="G10" s="138" t="s">
        <v>357</v>
      </c>
      <c r="H10" s="138" t="s">
        <v>358</v>
      </c>
      <c r="I10" s="138" t="s">
        <v>348</v>
      </c>
      <c r="J10" s="138" t="s">
        <v>359</v>
      </c>
    </row>
    <row r="11" customHeight="1" spans="1:10">
      <c r="A11" s="139"/>
      <c r="B11" s="140"/>
      <c r="C11" s="138" t="s">
        <v>342</v>
      </c>
      <c r="D11" s="138" t="s">
        <v>354</v>
      </c>
      <c r="E11" s="138" t="s">
        <v>360</v>
      </c>
      <c r="F11" s="138" t="s">
        <v>356</v>
      </c>
      <c r="G11" s="138" t="s">
        <v>357</v>
      </c>
      <c r="H11" s="138" t="s">
        <v>358</v>
      </c>
      <c r="I11" s="138" t="s">
        <v>348</v>
      </c>
      <c r="J11" s="138" t="s">
        <v>361</v>
      </c>
    </row>
    <row r="12" customHeight="1" spans="1:10">
      <c r="A12" s="139"/>
      <c r="B12" s="140"/>
      <c r="C12" s="138" t="s">
        <v>342</v>
      </c>
      <c r="D12" s="138" t="s">
        <v>362</v>
      </c>
      <c r="E12" s="138" t="s">
        <v>363</v>
      </c>
      <c r="F12" s="138" t="s">
        <v>356</v>
      </c>
      <c r="G12" s="138" t="s">
        <v>364</v>
      </c>
      <c r="H12" s="138" t="s">
        <v>365</v>
      </c>
      <c r="I12" s="138" t="s">
        <v>348</v>
      </c>
      <c r="J12" s="138" t="s">
        <v>366</v>
      </c>
    </row>
    <row r="13" customHeight="1" spans="1:10">
      <c r="A13" s="139"/>
      <c r="B13" s="140"/>
      <c r="C13" s="138" t="s">
        <v>342</v>
      </c>
      <c r="D13" s="138" t="s">
        <v>362</v>
      </c>
      <c r="E13" s="138" t="s">
        <v>367</v>
      </c>
      <c r="F13" s="138" t="s">
        <v>356</v>
      </c>
      <c r="G13" s="138" t="s">
        <v>368</v>
      </c>
      <c r="H13" s="138" t="s">
        <v>365</v>
      </c>
      <c r="I13" s="138" t="s">
        <v>348</v>
      </c>
      <c r="J13" s="138" t="s">
        <v>369</v>
      </c>
    </row>
    <row r="14" customHeight="1" spans="1:10">
      <c r="A14" s="139"/>
      <c r="B14" s="140"/>
      <c r="C14" s="138" t="s">
        <v>342</v>
      </c>
      <c r="D14" s="138" t="s">
        <v>370</v>
      </c>
      <c r="E14" s="138" t="s">
        <v>371</v>
      </c>
      <c r="F14" s="138" t="s">
        <v>372</v>
      </c>
      <c r="G14" s="138" t="s">
        <v>373</v>
      </c>
      <c r="H14" s="138" t="s">
        <v>374</v>
      </c>
      <c r="I14" s="138" t="s">
        <v>348</v>
      </c>
      <c r="J14" s="138" t="s">
        <v>375</v>
      </c>
    </row>
    <row r="15" customHeight="1" spans="1:10">
      <c r="A15" s="139"/>
      <c r="B15" s="140"/>
      <c r="C15" s="138" t="s">
        <v>376</v>
      </c>
      <c r="D15" s="138" t="s">
        <v>377</v>
      </c>
      <c r="E15" s="138" t="s">
        <v>378</v>
      </c>
      <c r="F15" s="138" t="s">
        <v>356</v>
      </c>
      <c r="G15" s="138" t="s">
        <v>379</v>
      </c>
      <c r="H15" s="138" t="s">
        <v>380</v>
      </c>
      <c r="I15" s="138" t="s">
        <v>381</v>
      </c>
      <c r="J15" s="138" t="s">
        <v>378</v>
      </c>
    </row>
    <row r="16" customHeight="1" spans="1:10">
      <c r="A16" s="141"/>
      <c r="B16" s="142"/>
      <c r="C16" s="138" t="s">
        <v>382</v>
      </c>
      <c r="D16" s="138" t="s">
        <v>383</v>
      </c>
      <c r="E16" s="138" t="s">
        <v>384</v>
      </c>
      <c r="F16" s="138" t="s">
        <v>345</v>
      </c>
      <c r="G16" s="138" t="s">
        <v>385</v>
      </c>
      <c r="H16" s="138" t="s">
        <v>358</v>
      </c>
      <c r="I16" s="138" t="s">
        <v>348</v>
      </c>
      <c r="J16" s="138" t="s">
        <v>386</v>
      </c>
    </row>
    <row r="17" customHeight="1" spans="1:10">
      <c r="A17" s="136" t="s">
        <v>290</v>
      </c>
      <c r="B17" s="137" t="s">
        <v>387</v>
      </c>
      <c r="C17" s="138" t="s">
        <v>342</v>
      </c>
      <c r="D17" s="138" t="s">
        <v>343</v>
      </c>
      <c r="E17" s="138" t="s">
        <v>388</v>
      </c>
      <c r="F17" s="138" t="s">
        <v>356</v>
      </c>
      <c r="G17" s="138" t="s">
        <v>351</v>
      </c>
      <c r="H17" s="138" t="s">
        <v>389</v>
      </c>
      <c r="I17" s="138" t="s">
        <v>348</v>
      </c>
      <c r="J17" s="138" t="s">
        <v>390</v>
      </c>
    </row>
    <row r="18" customHeight="1" spans="1:10">
      <c r="A18" s="139"/>
      <c r="B18" s="140"/>
      <c r="C18" s="138" t="s">
        <v>342</v>
      </c>
      <c r="D18" s="138" t="s">
        <v>343</v>
      </c>
      <c r="E18" s="138" t="s">
        <v>391</v>
      </c>
      <c r="F18" s="138" t="s">
        <v>372</v>
      </c>
      <c r="G18" s="138" t="s">
        <v>83</v>
      </c>
      <c r="H18" s="138" t="s">
        <v>352</v>
      </c>
      <c r="I18" s="138" t="s">
        <v>348</v>
      </c>
      <c r="J18" s="138" t="s">
        <v>392</v>
      </c>
    </row>
    <row r="19" customHeight="1" spans="1:10">
      <c r="A19" s="139"/>
      <c r="B19" s="140"/>
      <c r="C19" s="138" t="s">
        <v>342</v>
      </c>
      <c r="D19" s="138" t="s">
        <v>343</v>
      </c>
      <c r="E19" s="138" t="s">
        <v>393</v>
      </c>
      <c r="F19" s="138" t="s">
        <v>356</v>
      </c>
      <c r="G19" s="138" t="s">
        <v>86</v>
      </c>
      <c r="H19" s="138" t="s">
        <v>352</v>
      </c>
      <c r="I19" s="138" t="s">
        <v>348</v>
      </c>
      <c r="J19" s="138" t="s">
        <v>394</v>
      </c>
    </row>
    <row r="20" customHeight="1" spans="1:10">
      <c r="A20" s="139"/>
      <c r="B20" s="140"/>
      <c r="C20" s="138" t="s">
        <v>342</v>
      </c>
      <c r="D20" s="138" t="s">
        <v>354</v>
      </c>
      <c r="E20" s="138" t="s">
        <v>395</v>
      </c>
      <c r="F20" s="138" t="s">
        <v>356</v>
      </c>
      <c r="G20" s="138" t="s">
        <v>357</v>
      </c>
      <c r="H20" s="138" t="s">
        <v>358</v>
      </c>
      <c r="I20" s="138" t="s">
        <v>348</v>
      </c>
      <c r="J20" s="138" t="s">
        <v>396</v>
      </c>
    </row>
    <row r="21" customHeight="1" spans="1:10">
      <c r="A21" s="139"/>
      <c r="B21" s="140"/>
      <c r="C21" s="138" t="s">
        <v>342</v>
      </c>
      <c r="D21" s="138" t="s">
        <v>354</v>
      </c>
      <c r="E21" s="138" t="s">
        <v>397</v>
      </c>
      <c r="F21" s="138" t="s">
        <v>356</v>
      </c>
      <c r="G21" s="138" t="s">
        <v>357</v>
      </c>
      <c r="H21" s="138" t="s">
        <v>358</v>
      </c>
      <c r="I21" s="138" t="s">
        <v>348</v>
      </c>
      <c r="J21" s="138" t="s">
        <v>398</v>
      </c>
    </row>
    <row r="22" customHeight="1" spans="1:10">
      <c r="A22" s="139"/>
      <c r="B22" s="140"/>
      <c r="C22" s="138" t="s">
        <v>342</v>
      </c>
      <c r="D22" s="138" t="s">
        <v>362</v>
      </c>
      <c r="E22" s="138" t="s">
        <v>399</v>
      </c>
      <c r="F22" s="138" t="s">
        <v>372</v>
      </c>
      <c r="G22" s="138" t="s">
        <v>400</v>
      </c>
      <c r="H22" s="138" t="s">
        <v>401</v>
      </c>
      <c r="I22" s="138" t="s">
        <v>348</v>
      </c>
      <c r="J22" s="138" t="s">
        <v>402</v>
      </c>
    </row>
    <row r="23" customHeight="1" spans="1:10">
      <c r="A23" s="139"/>
      <c r="B23" s="140"/>
      <c r="C23" s="138" t="s">
        <v>342</v>
      </c>
      <c r="D23" s="138" t="s">
        <v>362</v>
      </c>
      <c r="E23" s="138" t="s">
        <v>403</v>
      </c>
      <c r="F23" s="138" t="s">
        <v>356</v>
      </c>
      <c r="G23" s="138" t="s">
        <v>351</v>
      </c>
      <c r="H23" s="138" t="s">
        <v>404</v>
      </c>
      <c r="I23" s="138" t="s">
        <v>348</v>
      </c>
      <c r="J23" s="138" t="s">
        <v>405</v>
      </c>
    </row>
    <row r="24" customHeight="1" spans="1:10">
      <c r="A24" s="139"/>
      <c r="B24" s="140"/>
      <c r="C24" s="138" t="s">
        <v>342</v>
      </c>
      <c r="D24" s="138" t="s">
        <v>370</v>
      </c>
      <c r="E24" s="138" t="s">
        <v>371</v>
      </c>
      <c r="F24" s="138" t="s">
        <v>372</v>
      </c>
      <c r="G24" s="138" t="s">
        <v>91</v>
      </c>
      <c r="H24" s="138" t="s">
        <v>374</v>
      </c>
      <c r="I24" s="138" t="s">
        <v>348</v>
      </c>
      <c r="J24" s="138" t="s">
        <v>406</v>
      </c>
    </row>
    <row r="25" customHeight="1" spans="1:10">
      <c r="A25" s="139"/>
      <c r="B25" s="140"/>
      <c r="C25" s="138" t="s">
        <v>376</v>
      </c>
      <c r="D25" s="138" t="s">
        <v>377</v>
      </c>
      <c r="E25" s="138" t="s">
        <v>407</v>
      </c>
      <c r="F25" s="138" t="s">
        <v>356</v>
      </c>
      <c r="G25" s="138" t="s">
        <v>408</v>
      </c>
      <c r="H25" s="138" t="s">
        <v>380</v>
      </c>
      <c r="I25" s="138" t="s">
        <v>381</v>
      </c>
      <c r="J25" s="138" t="s">
        <v>409</v>
      </c>
    </row>
    <row r="26" customHeight="1" spans="1:10">
      <c r="A26" s="139"/>
      <c r="B26" s="140"/>
      <c r="C26" s="138" t="s">
        <v>376</v>
      </c>
      <c r="D26" s="138" t="s">
        <v>377</v>
      </c>
      <c r="E26" s="138" t="s">
        <v>410</v>
      </c>
      <c r="F26" s="138" t="s">
        <v>356</v>
      </c>
      <c r="G26" s="138" t="s">
        <v>411</v>
      </c>
      <c r="H26" s="138" t="s">
        <v>412</v>
      </c>
      <c r="I26" s="138" t="s">
        <v>381</v>
      </c>
      <c r="J26" s="138" t="s">
        <v>409</v>
      </c>
    </row>
    <row r="27" customHeight="1" spans="1:10">
      <c r="A27" s="141"/>
      <c r="B27" s="142"/>
      <c r="C27" s="138" t="s">
        <v>382</v>
      </c>
      <c r="D27" s="138" t="s">
        <v>383</v>
      </c>
      <c r="E27" s="138" t="s">
        <v>413</v>
      </c>
      <c r="F27" s="138" t="s">
        <v>345</v>
      </c>
      <c r="G27" s="138" t="s">
        <v>385</v>
      </c>
      <c r="H27" s="138" t="s">
        <v>358</v>
      </c>
      <c r="I27" s="138" t="s">
        <v>348</v>
      </c>
      <c r="J27" s="138" t="s">
        <v>414</v>
      </c>
    </row>
    <row r="28" customHeight="1" spans="1:10">
      <c r="A28" s="136" t="s">
        <v>330</v>
      </c>
      <c r="B28" s="137" t="s">
        <v>415</v>
      </c>
      <c r="C28" s="138" t="s">
        <v>342</v>
      </c>
      <c r="D28" s="138" t="s">
        <v>343</v>
      </c>
      <c r="E28" s="138" t="s">
        <v>416</v>
      </c>
      <c r="F28" s="138" t="s">
        <v>345</v>
      </c>
      <c r="G28" s="138" t="s">
        <v>93</v>
      </c>
      <c r="H28" s="138" t="s">
        <v>352</v>
      </c>
      <c r="I28" s="138" t="s">
        <v>348</v>
      </c>
      <c r="J28" s="138" t="s">
        <v>417</v>
      </c>
    </row>
    <row r="29" customHeight="1" spans="1:10">
      <c r="A29" s="139"/>
      <c r="B29" s="140"/>
      <c r="C29" s="138" t="s">
        <v>342</v>
      </c>
      <c r="D29" s="138" t="s">
        <v>343</v>
      </c>
      <c r="E29" s="138" t="s">
        <v>418</v>
      </c>
      <c r="F29" s="138" t="s">
        <v>345</v>
      </c>
      <c r="G29" s="138" t="s">
        <v>88</v>
      </c>
      <c r="H29" s="138" t="s">
        <v>347</v>
      </c>
      <c r="I29" s="138" t="s">
        <v>348</v>
      </c>
      <c r="J29" s="138" t="s">
        <v>419</v>
      </c>
    </row>
    <row r="30" customHeight="1" spans="1:10">
      <c r="A30" s="139"/>
      <c r="B30" s="140"/>
      <c r="C30" s="138" t="s">
        <v>342</v>
      </c>
      <c r="D30" s="138" t="s">
        <v>354</v>
      </c>
      <c r="E30" s="138" t="s">
        <v>420</v>
      </c>
      <c r="F30" s="138" t="s">
        <v>356</v>
      </c>
      <c r="G30" s="138" t="s">
        <v>357</v>
      </c>
      <c r="H30" s="138" t="s">
        <v>358</v>
      </c>
      <c r="I30" s="138" t="s">
        <v>381</v>
      </c>
      <c r="J30" s="138" t="s">
        <v>421</v>
      </c>
    </row>
    <row r="31" customHeight="1" spans="1:10">
      <c r="A31" s="139"/>
      <c r="B31" s="140"/>
      <c r="C31" s="138" t="s">
        <v>342</v>
      </c>
      <c r="D31" s="138" t="s">
        <v>362</v>
      </c>
      <c r="E31" s="138" t="s">
        <v>422</v>
      </c>
      <c r="F31" s="138" t="s">
        <v>356</v>
      </c>
      <c r="G31" s="138" t="s">
        <v>357</v>
      </c>
      <c r="H31" s="138" t="s">
        <v>358</v>
      </c>
      <c r="I31" s="138" t="s">
        <v>381</v>
      </c>
      <c r="J31" s="138" t="s">
        <v>423</v>
      </c>
    </row>
    <row r="32" customHeight="1" spans="1:10">
      <c r="A32" s="139"/>
      <c r="B32" s="140"/>
      <c r="C32" s="138" t="s">
        <v>342</v>
      </c>
      <c r="D32" s="138" t="s">
        <v>362</v>
      </c>
      <c r="E32" s="138" t="s">
        <v>424</v>
      </c>
      <c r="F32" s="138" t="s">
        <v>356</v>
      </c>
      <c r="G32" s="138" t="s">
        <v>357</v>
      </c>
      <c r="H32" s="138" t="s">
        <v>358</v>
      </c>
      <c r="I32" s="138" t="s">
        <v>381</v>
      </c>
      <c r="J32" s="138" t="s">
        <v>425</v>
      </c>
    </row>
    <row r="33" customHeight="1" spans="1:10">
      <c r="A33" s="139"/>
      <c r="B33" s="140"/>
      <c r="C33" s="138" t="s">
        <v>342</v>
      </c>
      <c r="D33" s="138" t="s">
        <v>370</v>
      </c>
      <c r="E33" s="138" t="s">
        <v>371</v>
      </c>
      <c r="F33" s="138" t="s">
        <v>356</v>
      </c>
      <c r="G33" s="138" t="s">
        <v>89</v>
      </c>
      <c r="H33" s="138" t="s">
        <v>374</v>
      </c>
      <c r="I33" s="138" t="s">
        <v>348</v>
      </c>
      <c r="J33" s="138" t="s">
        <v>426</v>
      </c>
    </row>
    <row r="34" customHeight="1" spans="1:10">
      <c r="A34" s="139"/>
      <c r="B34" s="140"/>
      <c r="C34" s="138" t="s">
        <v>376</v>
      </c>
      <c r="D34" s="138" t="s">
        <v>377</v>
      </c>
      <c r="E34" s="138" t="s">
        <v>427</v>
      </c>
      <c r="F34" s="138" t="s">
        <v>356</v>
      </c>
      <c r="G34" s="138" t="s">
        <v>428</v>
      </c>
      <c r="H34" s="138" t="s">
        <v>358</v>
      </c>
      <c r="I34" s="138" t="s">
        <v>348</v>
      </c>
      <c r="J34" s="138" t="s">
        <v>429</v>
      </c>
    </row>
    <row r="35" customHeight="1" spans="1:10">
      <c r="A35" s="141"/>
      <c r="B35" s="142"/>
      <c r="C35" s="138" t="s">
        <v>382</v>
      </c>
      <c r="D35" s="138" t="s">
        <v>383</v>
      </c>
      <c r="E35" s="138" t="s">
        <v>430</v>
      </c>
      <c r="F35" s="138" t="s">
        <v>345</v>
      </c>
      <c r="G35" s="138" t="s">
        <v>385</v>
      </c>
      <c r="H35" s="138" t="s">
        <v>358</v>
      </c>
      <c r="I35" s="138" t="s">
        <v>381</v>
      </c>
      <c r="J35" s="138" t="s">
        <v>431</v>
      </c>
    </row>
    <row r="36" customHeight="1" spans="1:10">
      <c r="A36" s="136" t="s">
        <v>282</v>
      </c>
      <c r="B36" s="137" t="s">
        <v>432</v>
      </c>
      <c r="C36" s="138" t="s">
        <v>342</v>
      </c>
      <c r="D36" s="138" t="s">
        <v>343</v>
      </c>
      <c r="E36" s="138" t="s">
        <v>433</v>
      </c>
      <c r="F36" s="138" t="s">
        <v>356</v>
      </c>
      <c r="G36" s="138" t="s">
        <v>434</v>
      </c>
      <c r="H36" s="138" t="s">
        <v>435</v>
      </c>
      <c r="I36" s="138" t="s">
        <v>348</v>
      </c>
      <c r="J36" s="138" t="s">
        <v>436</v>
      </c>
    </row>
    <row r="37" customHeight="1" spans="1:10">
      <c r="A37" s="139"/>
      <c r="B37" s="140"/>
      <c r="C37" s="138" t="s">
        <v>342</v>
      </c>
      <c r="D37" s="138" t="s">
        <v>343</v>
      </c>
      <c r="E37" s="138" t="s">
        <v>437</v>
      </c>
      <c r="F37" s="138" t="s">
        <v>345</v>
      </c>
      <c r="G37" s="138" t="s">
        <v>89</v>
      </c>
      <c r="H37" s="138" t="s">
        <v>438</v>
      </c>
      <c r="I37" s="138" t="s">
        <v>348</v>
      </c>
      <c r="J37" s="138" t="s">
        <v>439</v>
      </c>
    </row>
    <row r="38" customHeight="1" spans="1:10">
      <c r="A38" s="139"/>
      <c r="B38" s="140"/>
      <c r="C38" s="138" t="s">
        <v>342</v>
      </c>
      <c r="D38" s="138" t="s">
        <v>343</v>
      </c>
      <c r="E38" s="138" t="s">
        <v>440</v>
      </c>
      <c r="F38" s="138" t="s">
        <v>356</v>
      </c>
      <c r="G38" s="138" t="s">
        <v>441</v>
      </c>
      <c r="H38" s="138" t="s">
        <v>442</v>
      </c>
      <c r="I38" s="138" t="s">
        <v>348</v>
      </c>
      <c r="J38" s="138" t="s">
        <v>443</v>
      </c>
    </row>
    <row r="39" customHeight="1" spans="1:10">
      <c r="A39" s="139"/>
      <c r="B39" s="140"/>
      <c r="C39" s="138" t="s">
        <v>342</v>
      </c>
      <c r="D39" s="138" t="s">
        <v>354</v>
      </c>
      <c r="E39" s="138" t="s">
        <v>444</v>
      </c>
      <c r="F39" s="138" t="s">
        <v>356</v>
      </c>
      <c r="G39" s="138" t="s">
        <v>357</v>
      </c>
      <c r="H39" s="138" t="s">
        <v>358</v>
      </c>
      <c r="I39" s="138" t="s">
        <v>381</v>
      </c>
      <c r="J39" s="138" t="s">
        <v>445</v>
      </c>
    </row>
    <row r="40" customHeight="1" spans="1:10">
      <c r="A40" s="139"/>
      <c r="B40" s="140"/>
      <c r="C40" s="138" t="s">
        <v>342</v>
      </c>
      <c r="D40" s="138" t="s">
        <v>354</v>
      </c>
      <c r="E40" s="138" t="s">
        <v>446</v>
      </c>
      <c r="F40" s="138" t="s">
        <v>345</v>
      </c>
      <c r="G40" s="138" t="s">
        <v>447</v>
      </c>
      <c r="H40" s="138" t="s">
        <v>358</v>
      </c>
      <c r="I40" s="138" t="s">
        <v>381</v>
      </c>
      <c r="J40" s="138" t="s">
        <v>448</v>
      </c>
    </row>
    <row r="41" customHeight="1" spans="1:10">
      <c r="A41" s="139"/>
      <c r="B41" s="140"/>
      <c r="C41" s="138" t="s">
        <v>342</v>
      </c>
      <c r="D41" s="138" t="s">
        <v>354</v>
      </c>
      <c r="E41" s="138" t="s">
        <v>449</v>
      </c>
      <c r="F41" s="138" t="s">
        <v>356</v>
      </c>
      <c r="G41" s="138" t="s">
        <v>357</v>
      </c>
      <c r="H41" s="138" t="s">
        <v>358</v>
      </c>
      <c r="I41" s="138" t="s">
        <v>381</v>
      </c>
      <c r="J41" s="138" t="s">
        <v>450</v>
      </c>
    </row>
    <row r="42" customHeight="1" spans="1:10">
      <c r="A42" s="139"/>
      <c r="B42" s="140"/>
      <c r="C42" s="138" t="s">
        <v>342</v>
      </c>
      <c r="D42" s="138" t="s">
        <v>362</v>
      </c>
      <c r="E42" s="138" t="s">
        <v>451</v>
      </c>
      <c r="F42" s="138" t="s">
        <v>356</v>
      </c>
      <c r="G42" s="138" t="s">
        <v>357</v>
      </c>
      <c r="H42" s="138" t="s">
        <v>358</v>
      </c>
      <c r="I42" s="138" t="s">
        <v>381</v>
      </c>
      <c r="J42" s="138" t="s">
        <v>452</v>
      </c>
    </row>
    <row r="43" customHeight="1" spans="1:10">
      <c r="A43" s="139"/>
      <c r="B43" s="140"/>
      <c r="C43" s="138" t="s">
        <v>342</v>
      </c>
      <c r="D43" s="138" t="s">
        <v>362</v>
      </c>
      <c r="E43" s="138" t="s">
        <v>453</v>
      </c>
      <c r="F43" s="138" t="s">
        <v>356</v>
      </c>
      <c r="G43" s="138" t="s">
        <v>357</v>
      </c>
      <c r="H43" s="138" t="s">
        <v>358</v>
      </c>
      <c r="I43" s="138" t="s">
        <v>381</v>
      </c>
      <c r="J43" s="138" t="s">
        <v>454</v>
      </c>
    </row>
    <row r="44" customHeight="1" spans="1:10">
      <c r="A44" s="139"/>
      <c r="B44" s="140"/>
      <c r="C44" s="138" t="s">
        <v>342</v>
      </c>
      <c r="D44" s="138" t="s">
        <v>362</v>
      </c>
      <c r="E44" s="138" t="s">
        <v>455</v>
      </c>
      <c r="F44" s="138" t="s">
        <v>356</v>
      </c>
      <c r="G44" s="138" t="s">
        <v>357</v>
      </c>
      <c r="H44" s="138" t="s">
        <v>358</v>
      </c>
      <c r="I44" s="138" t="s">
        <v>381</v>
      </c>
      <c r="J44" s="138" t="s">
        <v>456</v>
      </c>
    </row>
    <row r="45" customHeight="1" spans="1:10">
      <c r="A45" s="139"/>
      <c r="B45" s="140"/>
      <c r="C45" s="138" t="s">
        <v>342</v>
      </c>
      <c r="D45" s="138" t="s">
        <v>370</v>
      </c>
      <c r="E45" s="138" t="s">
        <v>371</v>
      </c>
      <c r="F45" s="138" t="s">
        <v>372</v>
      </c>
      <c r="G45" s="138" t="s">
        <v>346</v>
      </c>
      <c r="H45" s="138" t="s">
        <v>374</v>
      </c>
      <c r="I45" s="138" t="s">
        <v>348</v>
      </c>
      <c r="J45" s="138" t="s">
        <v>457</v>
      </c>
    </row>
    <row r="46" customHeight="1" spans="1:10">
      <c r="A46" s="139"/>
      <c r="B46" s="140"/>
      <c r="C46" s="138" t="s">
        <v>376</v>
      </c>
      <c r="D46" s="138" t="s">
        <v>377</v>
      </c>
      <c r="E46" s="138" t="s">
        <v>458</v>
      </c>
      <c r="F46" s="138" t="s">
        <v>345</v>
      </c>
      <c r="G46" s="138" t="s">
        <v>459</v>
      </c>
      <c r="H46" s="138" t="s">
        <v>460</v>
      </c>
      <c r="I46" s="138" t="s">
        <v>381</v>
      </c>
      <c r="J46" s="138" t="s">
        <v>461</v>
      </c>
    </row>
    <row r="47" customHeight="1" spans="1:10">
      <c r="A47" s="139"/>
      <c r="B47" s="140"/>
      <c r="C47" s="138" t="s">
        <v>376</v>
      </c>
      <c r="D47" s="138" t="s">
        <v>377</v>
      </c>
      <c r="E47" s="138" t="s">
        <v>462</v>
      </c>
      <c r="F47" s="138" t="s">
        <v>356</v>
      </c>
      <c r="G47" s="138" t="s">
        <v>463</v>
      </c>
      <c r="H47" s="138" t="s">
        <v>380</v>
      </c>
      <c r="I47" s="138" t="s">
        <v>381</v>
      </c>
      <c r="J47" s="138" t="s">
        <v>464</v>
      </c>
    </row>
    <row r="48" customHeight="1" spans="1:10">
      <c r="A48" s="139"/>
      <c r="B48" s="140"/>
      <c r="C48" s="138" t="s">
        <v>382</v>
      </c>
      <c r="D48" s="138" t="s">
        <v>383</v>
      </c>
      <c r="E48" s="138" t="s">
        <v>465</v>
      </c>
      <c r="F48" s="138" t="s">
        <v>345</v>
      </c>
      <c r="G48" s="138" t="s">
        <v>466</v>
      </c>
      <c r="H48" s="138" t="s">
        <v>358</v>
      </c>
      <c r="I48" s="138" t="s">
        <v>381</v>
      </c>
      <c r="J48" s="138" t="s">
        <v>467</v>
      </c>
    </row>
    <row r="49" customHeight="1" spans="1:10">
      <c r="A49" s="139"/>
      <c r="B49" s="140"/>
      <c r="C49" s="138" t="s">
        <v>382</v>
      </c>
      <c r="D49" s="138" t="s">
        <v>383</v>
      </c>
      <c r="E49" s="138" t="s">
        <v>468</v>
      </c>
      <c r="F49" s="138" t="s">
        <v>345</v>
      </c>
      <c r="G49" s="138" t="s">
        <v>466</v>
      </c>
      <c r="H49" s="138" t="s">
        <v>358</v>
      </c>
      <c r="I49" s="138" t="s">
        <v>381</v>
      </c>
      <c r="J49" s="138" t="s">
        <v>469</v>
      </c>
    </row>
    <row r="50" customHeight="1" spans="1:10">
      <c r="A50" s="141"/>
      <c r="B50" s="142"/>
      <c r="C50" s="138" t="s">
        <v>382</v>
      </c>
      <c r="D50" s="138" t="s">
        <v>383</v>
      </c>
      <c r="E50" s="138" t="s">
        <v>470</v>
      </c>
      <c r="F50" s="138" t="s">
        <v>345</v>
      </c>
      <c r="G50" s="138" t="s">
        <v>466</v>
      </c>
      <c r="H50" s="138" t="s">
        <v>358</v>
      </c>
      <c r="I50" s="138" t="s">
        <v>381</v>
      </c>
      <c r="J50" s="138" t="s">
        <v>471</v>
      </c>
    </row>
    <row r="51" customHeight="1" spans="1:10">
      <c r="A51" s="136" t="s">
        <v>322</v>
      </c>
      <c r="B51" s="137" t="s">
        <v>472</v>
      </c>
      <c r="C51" s="138" t="s">
        <v>342</v>
      </c>
      <c r="D51" s="138" t="s">
        <v>343</v>
      </c>
      <c r="E51" s="138" t="s">
        <v>473</v>
      </c>
      <c r="F51" s="138" t="s">
        <v>345</v>
      </c>
      <c r="G51" s="138" t="s">
        <v>83</v>
      </c>
      <c r="H51" s="138" t="s">
        <v>389</v>
      </c>
      <c r="I51" s="138" t="s">
        <v>348</v>
      </c>
      <c r="J51" s="138" t="s">
        <v>474</v>
      </c>
    </row>
    <row r="52" customHeight="1" spans="1:10">
      <c r="A52" s="139"/>
      <c r="B52" s="140"/>
      <c r="C52" s="138" t="s">
        <v>342</v>
      </c>
      <c r="D52" s="138" t="s">
        <v>354</v>
      </c>
      <c r="E52" s="138" t="s">
        <v>475</v>
      </c>
      <c r="F52" s="138" t="s">
        <v>356</v>
      </c>
      <c r="G52" s="138" t="s">
        <v>357</v>
      </c>
      <c r="H52" s="138" t="s">
        <v>358</v>
      </c>
      <c r="I52" s="138" t="s">
        <v>348</v>
      </c>
      <c r="J52" s="138" t="s">
        <v>476</v>
      </c>
    </row>
    <row r="53" customHeight="1" spans="1:10">
      <c r="A53" s="139"/>
      <c r="B53" s="140"/>
      <c r="C53" s="138" t="s">
        <v>342</v>
      </c>
      <c r="D53" s="138" t="s">
        <v>362</v>
      </c>
      <c r="E53" s="138" t="s">
        <v>424</v>
      </c>
      <c r="F53" s="138" t="s">
        <v>356</v>
      </c>
      <c r="G53" s="138" t="s">
        <v>357</v>
      </c>
      <c r="H53" s="138" t="s">
        <v>358</v>
      </c>
      <c r="I53" s="138" t="s">
        <v>348</v>
      </c>
      <c r="J53" s="138" t="s">
        <v>477</v>
      </c>
    </row>
    <row r="54" customHeight="1" spans="1:10">
      <c r="A54" s="139"/>
      <c r="B54" s="140"/>
      <c r="C54" s="138" t="s">
        <v>342</v>
      </c>
      <c r="D54" s="138" t="s">
        <v>370</v>
      </c>
      <c r="E54" s="138" t="s">
        <v>371</v>
      </c>
      <c r="F54" s="138" t="s">
        <v>372</v>
      </c>
      <c r="G54" s="138" t="s">
        <v>478</v>
      </c>
      <c r="H54" s="138" t="s">
        <v>374</v>
      </c>
      <c r="I54" s="138" t="s">
        <v>348</v>
      </c>
      <c r="J54" s="138" t="s">
        <v>426</v>
      </c>
    </row>
    <row r="55" customHeight="1" spans="1:10">
      <c r="A55" s="139"/>
      <c r="B55" s="140"/>
      <c r="C55" s="138" t="s">
        <v>376</v>
      </c>
      <c r="D55" s="138" t="s">
        <v>377</v>
      </c>
      <c r="E55" s="138" t="s">
        <v>479</v>
      </c>
      <c r="F55" s="138" t="s">
        <v>345</v>
      </c>
      <c r="G55" s="138" t="s">
        <v>479</v>
      </c>
      <c r="H55" s="138" t="s">
        <v>380</v>
      </c>
      <c r="I55" s="138" t="s">
        <v>381</v>
      </c>
      <c r="J55" s="138" t="s">
        <v>479</v>
      </c>
    </row>
    <row r="56" customHeight="1" spans="1:10">
      <c r="A56" s="141"/>
      <c r="B56" s="142"/>
      <c r="C56" s="138" t="s">
        <v>382</v>
      </c>
      <c r="D56" s="138" t="s">
        <v>383</v>
      </c>
      <c r="E56" s="138" t="s">
        <v>480</v>
      </c>
      <c r="F56" s="138" t="s">
        <v>345</v>
      </c>
      <c r="G56" s="138" t="s">
        <v>385</v>
      </c>
      <c r="H56" s="138" t="s">
        <v>358</v>
      </c>
      <c r="I56" s="138" t="s">
        <v>348</v>
      </c>
      <c r="J56" s="138" t="s">
        <v>481</v>
      </c>
    </row>
    <row r="57" customHeight="1" spans="1:10">
      <c r="A57" s="136" t="s">
        <v>306</v>
      </c>
      <c r="B57" s="137" t="s">
        <v>482</v>
      </c>
      <c r="C57" s="138" t="s">
        <v>342</v>
      </c>
      <c r="D57" s="138" t="s">
        <v>343</v>
      </c>
      <c r="E57" s="138" t="s">
        <v>483</v>
      </c>
      <c r="F57" s="138" t="s">
        <v>345</v>
      </c>
      <c r="G57" s="138" t="s">
        <v>484</v>
      </c>
      <c r="H57" s="138" t="s">
        <v>347</v>
      </c>
      <c r="I57" s="138" t="s">
        <v>348</v>
      </c>
      <c r="J57" s="138" t="s">
        <v>485</v>
      </c>
    </row>
    <row r="58" customHeight="1" spans="1:10">
      <c r="A58" s="139"/>
      <c r="B58" s="140"/>
      <c r="C58" s="138" t="s">
        <v>342</v>
      </c>
      <c r="D58" s="138" t="s">
        <v>343</v>
      </c>
      <c r="E58" s="138" t="s">
        <v>486</v>
      </c>
      <c r="F58" s="138" t="s">
        <v>345</v>
      </c>
      <c r="G58" s="138" t="s">
        <v>487</v>
      </c>
      <c r="H58" s="138" t="s">
        <v>347</v>
      </c>
      <c r="I58" s="138" t="s">
        <v>348</v>
      </c>
      <c r="J58" s="138" t="s">
        <v>488</v>
      </c>
    </row>
    <row r="59" customHeight="1" spans="1:10">
      <c r="A59" s="139"/>
      <c r="B59" s="140"/>
      <c r="C59" s="138" t="s">
        <v>342</v>
      </c>
      <c r="D59" s="138" t="s">
        <v>354</v>
      </c>
      <c r="E59" s="138" t="s">
        <v>489</v>
      </c>
      <c r="F59" s="138" t="s">
        <v>356</v>
      </c>
      <c r="G59" s="138" t="s">
        <v>357</v>
      </c>
      <c r="H59" s="138" t="s">
        <v>358</v>
      </c>
      <c r="I59" s="138" t="s">
        <v>381</v>
      </c>
      <c r="J59" s="138" t="s">
        <v>490</v>
      </c>
    </row>
    <row r="60" customHeight="1" spans="1:10">
      <c r="A60" s="139"/>
      <c r="B60" s="140"/>
      <c r="C60" s="138" t="s">
        <v>342</v>
      </c>
      <c r="D60" s="138" t="s">
        <v>354</v>
      </c>
      <c r="E60" s="138" t="s">
        <v>491</v>
      </c>
      <c r="F60" s="138" t="s">
        <v>372</v>
      </c>
      <c r="G60" s="138" t="s">
        <v>91</v>
      </c>
      <c r="H60" s="138" t="s">
        <v>358</v>
      </c>
      <c r="I60" s="138" t="s">
        <v>381</v>
      </c>
      <c r="J60" s="138" t="s">
        <v>492</v>
      </c>
    </row>
    <row r="61" customHeight="1" spans="1:10">
      <c r="A61" s="139"/>
      <c r="B61" s="140"/>
      <c r="C61" s="138" t="s">
        <v>342</v>
      </c>
      <c r="D61" s="138" t="s">
        <v>362</v>
      </c>
      <c r="E61" s="138" t="s">
        <v>493</v>
      </c>
      <c r="F61" s="138" t="s">
        <v>356</v>
      </c>
      <c r="G61" s="138" t="s">
        <v>93</v>
      </c>
      <c r="H61" s="138" t="s">
        <v>494</v>
      </c>
      <c r="I61" s="138" t="s">
        <v>348</v>
      </c>
      <c r="J61" s="138" t="s">
        <v>495</v>
      </c>
    </row>
    <row r="62" customHeight="1" spans="1:10">
      <c r="A62" s="139"/>
      <c r="B62" s="140"/>
      <c r="C62" s="138" t="s">
        <v>342</v>
      </c>
      <c r="D62" s="138" t="s">
        <v>370</v>
      </c>
      <c r="E62" s="138" t="s">
        <v>371</v>
      </c>
      <c r="F62" s="138" t="s">
        <v>356</v>
      </c>
      <c r="G62" s="138" t="s">
        <v>91</v>
      </c>
      <c r="H62" s="138" t="s">
        <v>374</v>
      </c>
      <c r="I62" s="138" t="s">
        <v>348</v>
      </c>
      <c r="J62" s="138" t="s">
        <v>496</v>
      </c>
    </row>
    <row r="63" customHeight="1" spans="1:10">
      <c r="A63" s="139"/>
      <c r="B63" s="140"/>
      <c r="C63" s="138" t="s">
        <v>376</v>
      </c>
      <c r="D63" s="138" t="s">
        <v>377</v>
      </c>
      <c r="E63" s="138" t="s">
        <v>497</v>
      </c>
      <c r="F63" s="138" t="s">
        <v>356</v>
      </c>
      <c r="G63" s="138" t="s">
        <v>357</v>
      </c>
      <c r="H63" s="138" t="s">
        <v>358</v>
      </c>
      <c r="I63" s="138" t="s">
        <v>381</v>
      </c>
      <c r="J63" s="138" t="s">
        <v>498</v>
      </c>
    </row>
    <row r="64" customHeight="1" spans="1:10">
      <c r="A64" s="139"/>
      <c r="B64" s="140"/>
      <c r="C64" s="138" t="s">
        <v>376</v>
      </c>
      <c r="D64" s="138" t="s">
        <v>499</v>
      </c>
      <c r="E64" s="138" t="s">
        <v>497</v>
      </c>
      <c r="F64" s="138" t="s">
        <v>356</v>
      </c>
      <c r="G64" s="138" t="s">
        <v>357</v>
      </c>
      <c r="H64" s="138" t="s">
        <v>358</v>
      </c>
      <c r="I64" s="138" t="s">
        <v>381</v>
      </c>
      <c r="J64" s="138" t="s">
        <v>498</v>
      </c>
    </row>
    <row r="65" customHeight="1" spans="1:10">
      <c r="A65" s="141"/>
      <c r="B65" s="142"/>
      <c r="C65" s="138" t="s">
        <v>382</v>
      </c>
      <c r="D65" s="138" t="s">
        <v>383</v>
      </c>
      <c r="E65" s="138" t="s">
        <v>500</v>
      </c>
      <c r="F65" s="138" t="s">
        <v>345</v>
      </c>
      <c r="G65" s="138" t="s">
        <v>466</v>
      </c>
      <c r="H65" s="138" t="s">
        <v>358</v>
      </c>
      <c r="I65" s="138" t="s">
        <v>381</v>
      </c>
      <c r="J65" s="138" t="s">
        <v>501</v>
      </c>
    </row>
    <row r="66" customHeight="1" spans="1:10">
      <c r="A66" s="136" t="s">
        <v>318</v>
      </c>
      <c r="B66" s="137" t="s">
        <v>502</v>
      </c>
      <c r="C66" s="138" t="s">
        <v>342</v>
      </c>
      <c r="D66" s="138" t="s">
        <v>343</v>
      </c>
      <c r="E66" s="138" t="s">
        <v>503</v>
      </c>
      <c r="F66" s="138" t="s">
        <v>356</v>
      </c>
      <c r="G66" s="138" t="s">
        <v>351</v>
      </c>
      <c r="H66" s="138" t="s">
        <v>504</v>
      </c>
      <c r="I66" s="138" t="s">
        <v>348</v>
      </c>
      <c r="J66" s="138" t="s">
        <v>505</v>
      </c>
    </row>
    <row r="67" customHeight="1" spans="1:10">
      <c r="A67" s="139"/>
      <c r="B67" s="140"/>
      <c r="C67" s="138" t="s">
        <v>342</v>
      </c>
      <c r="D67" s="138" t="s">
        <v>343</v>
      </c>
      <c r="E67" s="138" t="s">
        <v>506</v>
      </c>
      <c r="F67" s="138" t="s">
        <v>356</v>
      </c>
      <c r="G67" s="138" t="s">
        <v>85</v>
      </c>
      <c r="H67" s="138" t="s">
        <v>504</v>
      </c>
      <c r="I67" s="138" t="s">
        <v>348</v>
      </c>
      <c r="J67" s="138" t="s">
        <v>507</v>
      </c>
    </row>
    <row r="68" customHeight="1" spans="1:10">
      <c r="A68" s="139"/>
      <c r="B68" s="140"/>
      <c r="C68" s="138" t="s">
        <v>342</v>
      </c>
      <c r="D68" s="138" t="s">
        <v>354</v>
      </c>
      <c r="E68" s="138" t="s">
        <v>508</v>
      </c>
      <c r="F68" s="138" t="s">
        <v>356</v>
      </c>
      <c r="G68" s="138" t="s">
        <v>357</v>
      </c>
      <c r="H68" s="138" t="s">
        <v>358</v>
      </c>
      <c r="I68" s="138" t="s">
        <v>348</v>
      </c>
      <c r="J68" s="138" t="s">
        <v>509</v>
      </c>
    </row>
    <row r="69" customHeight="1" spans="1:10">
      <c r="A69" s="139"/>
      <c r="B69" s="140"/>
      <c r="C69" s="138" t="s">
        <v>342</v>
      </c>
      <c r="D69" s="138" t="s">
        <v>354</v>
      </c>
      <c r="E69" s="138" t="s">
        <v>510</v>
      </c>
      <c r="F69" s="138" t="s">
        <v>356</v>
      </c>
      <c r="G69" s="138" t="s">
        <v>357</v>
      </c>
      <c r="H69" s="138" t="s">
        <v>358</v>
      </c>
      <c r="I69" s="138" t="s">
        <v>348</v>
      </c>
      <c r="J69" s="138" t="s">
        <v>511</v>
      </c>
    </row>
    <row r="70" customHeight="1" spans="1:10">
      <c r="A70" s="139"/>
      <c r="B70" s="140"/>
      <c r="C70" s="138" t="s">
        <v>342</v>
      </c>
      <c r="D70" s="138" t="s">
        <v>354</v>
      </c>
      <c r="E70" s="138" t="s">
        <v>512</v>
      </c>
      <c r="F70" s="138" t="s">
        <v>356</v>
      </c>
      <c r="G70" s="138" t="s">
        <v>357</v>
      </c>
      <c r="H70" s="138" t="s">
        <v>358</v>
      </c>
      <c r="I70" s="138" t="s">
        <v>348</v>
      </c>
      <c r="J70" s="138" t="s">
        <v>513</v>
      </c>
    </row>
    <row r="71" customHeight="1" spans="1:10">
      <c r="A71" s="139"/>
      <c r="B71" s="140"/>
      <c r="C71" s="138" t="s">
        <v>342</v>
      </c>
      <c r="D71" s="138" t="s">
        <v>362</v>
      </c>
      <c r="E71" s="138" t="s">
        <v>514</v>
      </c>
      <c r="F71" s="138" t="s">
        <v>356</v>
      </c>
      <c r="G71" s="138" t="s">
        <v>357</v>
      </c>
      <c r="H71" s="138" t="s">
        <v>358</v>
      </c>
      <c r="I71" s="138" t="s">
        <v>381</v>
      </c>
      <c r="J71" s="138" t="s">
        <v>515</v>
      </c>
    </row>
    <row r="72" customHeight="1" spans="1:10">
      <c r="A72" s="139"/>
      <c r="B72" s="140"/>
      <c r="C72" s="138" t="s">
        <v>342</v>
      </c>
      <c r="D72" s="138" t="s">
        <v>370</v>
      </c>
      <c r="E72" s="138" t="s">
        <v>371</v>
      </c>
      <c r="F72" s="138" t="s">
        <v>372</v>
      </c>
      <c r="G72" s="138" t="s">
        <v>516</v>
      </c>
      <c r="H72" s="138" t="s">
        <v>374</v>
      </c>
      <c r="I72" s="138" t="s">
        <v>348</v>
      </c>
      <c r="J72" s="138" t="s">
        <v>517</v>
      </c>
    </row>
    <row r="73" customHeight="1" spans="1:10">
      <c r="A73" s="139"/>
      <c r="B73" s="140"/>
      <c r="C73" s="138" t="s">
        <v>376</v>
      </c>
      <c r="D73" s="138" t="s">
        <v>377</v>
      </c>
      <c r="E73" s="138" t="s">
        <v>518</v>
      </c>
      <c r="F73" s="138" t="s">
        <v>356</v>
      </c>
      <c r="G73" s="138" t="s">
        <v>519</v>
      </c>
      <c r="H73" s="138" t="s">
        <v>520</v>
      </c>
      <c r="I73" s="138" t="s">
        <v>381</v>
      </c>
      <c r="J73" s="138" t="s">
        <v>521</v>
      </c>
    </row>
    <row r="74" customHeight="1" spans="1:10">
      <c r="A74" s="139"/>
      <c r="B74" s="140"/>
      <c r="C74" s="138" t="s">
        <v>376</v>
      </c>
      <c r="D74" s="138" t="s">
        <v>377</v>
      </c>
      <c r="E74" s="138" t="s">
        <v>522</v>
      </c>
      <c r="F74" s="138" t="s">
        <v>345</v>
      </c>
      <c r="G74" s="138" t="s">
        <v>523</v>
      </c>
      <c r="H74" s="138" t="s">
        <v>435</v>
      </c>
      <c r="I74" s="138" t="s">
        <v>348</v>
      </c>
      <c r="J74" s="138" t="s">
        <v>524</v>
      </c>
    </row>
    <row r="75" customHeight="1" spans="1:10">
      <c r="A75" s="139"/>
      <c r="B75" s="140"/>
      <c r="C75" s="138" t="s">
        <v>376</v>
      </c>
      <c r="D75" s="138" t="s">
        <v>377</v>
      </c>
      <c r="E75" s="138" t="s">
        <v>525</v>
      </c>
      <c r="F75" s="138" t="s">
        <v>345</v>
      </c>
      <c r="G75" s="138" t="s">
        <v>526</v>
      </c>
      <c r="H75" s="138" t="s">
        <v>358</v>
      </c>
      <c r="I75" s="138" t="s">
        <v>381</v>
      </c>
      <c r="J75" s="138" t="s">
        <v>527</v>
      </c>
    </row>
    <row r="76" customHeight="1" spans="1:10">
      <c r="A76" s="141"/>
      <c r="B76" s="142"/>
      <c r="C76" s="138" t="s">
        <v>382</v>
      </c>
      <c r="D76" s="138" t="s">
        <v>383</v>
      </c>
      <c r="E76" s="138" t="s">
        <v>480</v>
      </c>
      <c r="F76" s="138" t="s">
        <v>345</v>
      </c>
      <c r="G76" s="138" t="s">
        <v>385</v>
      </c>
      <c r="H76" s="138" t="s">
        <v>358</v>
      </c>
      <c r="I76" s="138" t="s">
        <v>381</v>
      </c>
      <c r="J76" s="138" t="s">
        <v>528</v>
      </c>
    </row>
    <row r="77" customHeight="1" spans="1:10">
      <c r="A77" s="136" t="s">
        <v>328</v>
      </c>
      <c r="B77" s="137" t="s">
        <v>529</v>
      </c>
      <c r="C77" s="138" t="s">
        <v>342</v>
      </c>
      <c r="D77" s="138" t="s">
        <v>343</v>
      </c>
      <c r="E77" s="138" t="s">
        <v>530</v>
      </c>
      <c r="F77" s="138" t="s">
        <v>356</v>
      </c>
      <c r="G77" s="138" t="s">
        <v>531</v>
      </c>
      <c r="H77" s="138" t="s">
        <v>347</v>
      </c>
      <c r="I77" s="138" t="s">
        <v>348</v>
      </c>
      <c r="J77" s="138" t="s">
        <v>532</v>
      </c>
    </row>
    <row r="78" customHeight="1" spans="1:10">
      <c r="A78" s="139"/>
      <c r="B78" s="140"/>
      <c r="C78" s="138" t="s">
        <v>342</v>
      </c>
      <c r="D78" s="138" t="s">
        <v>343</v>
      </c>
      <c r="E78" s="138" t="s">
        <v>533</v>
      </c>
      <c r="F78" s="138" t="s">
        <v>356</v>
      </c>
      <c r="G78" s="138" t="s">
        <v>357</v>
      </c>
      <c r="H78" s="138" t="s">
        <v>534</v>
      </c>
      <c r="I78" s="138" t="s">
        <v>348</v>
      </c>
      <c r="J78" s="138" t="s">
        <v>535</v>
      </c>
    </row>
    <row r="79" customHeight="1" spans="1:10">
      <c r="A79" s="139"/>
      <c r="B79" s="140"/>
      <c r="C79" s="138" t="s">
        <v>342</v>
      </c>
      <c r="D79" s="138" t="s">
        <v>343</v>
      </c>
      <c r="E79" s="138" t="s">
        <v>536</v>
      </c>
      <c r="F79" s="138" t="s">
        <v>356</v>
      </c>
      <c r="G79" s="138" t="s">
        <v>357</v>
      </c>
      <c r="H79" s="138" t="s">
        <v>347</v>
      </c>
      <c r="I79" s="138" t="s">
        <v>348</v>
      </c>
      <c r="J79" s="138" t="s">
        <v>537</v>
      </c>
    </row>
    <row r="80" customHeight="1" spans="1:10">
      <c r="A80" s="139"/>
      <c r="B80" s="140"/>
      <c r="C80" s="138" t="s">
        <v>342</v>
      </c>
      <c r="D80" s="138" t="s">
        <v>354</v>
      </c>
      <c r="E80" s="138" t="s">
        <v>538</v>
      </c>
      <c r="F80" s="138" t="s">
        <v>356</v>
      </c>
      <c r="G80" s="138" t="s">
        <v>357</v>
      </c>
      <c r="H80" s="138" t="s">
        <v>358</v>
      </c>
      <c r="I80" s="138" t="s">
        <v>381</v>
      </c>
      <c r="J80" s="138" t="s">
        <v>539</v>
      </c>
    </row>
    <row r="81" customHeight="1" spans="1:10">
      <c r="A81" s="139"/>
      <c r="B81" s="140"/>
      <c r="C81" s="138" t="s">
        <v>342</v>
      </c>
      <c r="D81" s="138" t="s">
        <v>354</v>
      </c>
      <c r="E81" s="138" t="s">
        <v>540</v>
      </c>
      <c r="F81" s="138" t="s">
        <v>356</v>
      </c>
      <c r="G81" s="138" t="s">
        <v>357</v>
      </c>
      <c r="H81" s="138" t="s">
        <v>358</v>
      </c>
      <c r="I81" s="138" t="s">
        <v>348</v>
      </c>
      <c r="J81" s="138" t="s">
        <v>541</v>
      </c>
    </row>
    <row r="82" customHeight="1" spans="1:10">
      <c r="A82" s="139"/>
      <c r="B82" s="140"/>
      <c r="C82" s="138" t="s">
        <v>342</v>
      </c>
      <c r="D82" s="138" t="s">
        <v>362</v>
      </c>
      <c r="E82" s="138" t="s">
        <v>542</v>
      </c>
      <c r="F82" s="138" t="s">
        <v>356</v>
      </c>
      <c r="G82" s="138" t="s">
        <v>543</v>
      </c>
      <c r="H82" s="138" t="s">
        <v>365</v>
      </c>
      <c r="I82" s="138" t="s">
        <v>348</v>
      </c>
      <c r="J82" s="138" t="s">
        <v>544</v>
      </c>
    </row>
    <row r="83" customHeight="1" spans="1:10">
      <c r="A83" s="139"/>
      <c r="B83" s="140"/>
      <c r="C83" s="138" t="s">
        <v>342</v>
      </c>
      <c r="D83" s="138" t="s">
        <v>362</v>
      </c>
      <c r="E83" s="138" t="s">
        <v>422</v>
      </c>
      <c r="F83" s="138" t="s">
        <v>356</v>
      </c>
      <c r="G83" s="138" t="s">
        <v>357</v>
      </c>
      <c r="H83" s="138" t="s">
        <v>358</v>
      </c>
      <c r="I83" s="138" t="s">
        <v>348</v>
      </c>
      <c r="J83" s="138" t="s">
        <v>545</v>
      </c>
    </row>
    <row r="84" customHeight="1" spans="1:10">
      <c r="A84" s="139"/>
      <c r="B84" s="140"/>
      <c r="C84" s="138" t="s">
        <v>342</v>
      </c>
      <c r="D84" s="138" t="s">
        <v>370</v>
      </c>
      <c r="E84" s="138" t="s">
        <v>371</v>
      </c>
      <c r="F84" s="138" t="s">
        <v>372</v>
      </c>
      <c r="G84" s="138" t="s">
        <v>546</v>
      </c>
      <c r="H84" s="138" t="s">
        <v>374</v>
      </c>
      <c r="I84" s="138" t="s">
        <v>381</v>
      </c>
      <c r="J84" s="138" t="s">
        <v>547</v>
      </c>
    </row>
    <row r="85" customHeight="1" spans="1:10">
      <c r="A85" s="139"/>
      <c r="B85" s="140"/>
      <c r="C85" s="138" t="s">
        <v>376</v>
      </c>
      <c r="D85" s="138" t="s">
        <v>377</v>
      </c>
      <c r="E85" s="138" t="s">
        <v>548</v>
      </c>
      <c r="F85" s="138" t="s">
        <v>356</v>
      </c>
      <c r="G85" s="138" t="s">
        <v>463</v>
      </c>
      <c r="H85" s="138" t="s">
        <v>380</v>
      </c>
      <c r="I85" s="138" t="s">
        <v>381</v>
      </c>
      <c r="J85" s="138" t="s">
        <v>549</v>
      </c>
    </row>
    <row r="86" customHeight="1" spans="1:10">
      <c r="A86" s="141"/>
      <c r="B86" s="142"/>
      <c r="C86" s="138" t="s">
        <v>382</v>
      </c>
      <c r="D86" s="138" t="s">
        <v>383</v>
      </c>
      <c r="E86" s="138" t="s">
        <v>550</v>
      </c>
      <c r="F86" s="138" t="s">
        <v>345</v>
      </c>
      <c r="G86" s="138" t="s">
        <v>466</v>
      </c>
      <c r="H86" s="138" t="s">
        <v>358</v>
      </c>
      <c r="I86" s="138" t="s">
        <v>381</v>
      </c>
      <c r="J86" s="138" t="s">
        <v>414</v>
      </c>
    </row>
    <row r="87" customHeight="1" spans="1:10">
      <c r="A87" s="136" t="s">
        <v>312</v>
      </c>
      <c r="B87" s="137" t="s">
        <v>551</v>
      </c>
      <c r="C87" s="138" t="s">
        <v>342</v>
      </c>
      <c r="D87" s="138" t="s">
        <v>343</v>
      </c>
      <c r="E87" s="138" t="s">
        <v>552</v>
      </c>
      <c r="F87" s="138" t="s">
        <v>345</v>
      </c>
      <c r="G87" s="138" t="s">
        <v>93</v>
      </c>
      <c r="H87" s="138" t="s">
        <v>352</v>
      </c>
      <c r="I87" s="138" t="s">
        <v>348</v>
      </c>
      <c r="J87" s="138" t="s">
        <v>553</v>
      </c>
    </row>
    <row r="88" customHeight="1" spans="1:10">
      <c r="A88" s="139"/>
      <c r="B88" s="140"/>
      <c r="C88" s="138" t="s">
        <v>342</v>
      </c>
      <c r="D88" s="138" t="s">
        <v>343</v>
      </c>
      <c r="E88" s="138" t="s">
        <v>554</v>
      </c>
      <c r="F88" s="138" t="s">
        <v>345</v>
      </c>
      <c r="G88" s="138" t="s">
        <v>555</v>
      </c>
      <c r="H88" s="138" t="s">
        <v>435</v>
      </c>
      <c r="I88" s="138" t="s">
        <v>348</v>
      </c>
      <c r="J88" s="138" t="s">
        <v>556</v>
      </c>
    </row>
    <row r="89" customHeight="1" spans="1:10">
      <c r="A89" s="139"/>
      <c r="B89" s="140"/>
      <c r="C89" s="138" t="s">
        <v>342</v>
      </c>
      <c r="D89" s="138" t="s">
        <v>343</v>
      </c>
      <c r="E89" s="138" t="s">
        <v>557</v>
      </c>
      <c r="F89" s="138" t="s">
        <v>345</v>
      </c>
      <c r="G89" s="138" t="s">
        <v>83</v>
      </c>
      <c r="H89" s="138" t="s">
        <v>352</v>
      </c>
      <c r="I89" s="138" t="s">
        <v>348</v>
      </c>
      <c r="J89" s="138" t="s">
        <v>558</v>
      </c>
    </row>
    <row r="90" customHeight="1" spans="1:10">
      <c r="A90" s="139"/>
      <c r="B90" s="140"/>
      <c r="C90" s="138" t="s">
        <v>342</v>
      </c>
      <c r="D90" s="138" t="s">
        <v>343</v>
      </c>
      <c r="E90" s="138" t="s">
        <v>559</v>
      </c>
      <c r="F90" s="138" t="s">
        <v>345</v>
      </c>
      <c r="G90" s="138" t="s">
        <v>555</v>
      </c>
      <c r="H90" s="138" t="s">
        <v>560</v>
      </c>
      <c r="I90" s="138" t="s">
        <v>348</v>
      </c>
      <c r="J90" s="138" t="s">
        <v>559</v>
      </c>
    </row>
    <row r="91" customHeight="1" spans="1:10">
      <c r="A91" s="139"/>
      <c r="B91" s="140"/>
      <c r="C91" s="138" t="s">
        <v>342</v>
      </c>
      <c r="D91" s="138" t="s">
        <v>354</v>
      </c>
      <c r="E91" s="138" t="s">
        <v>561</v>
      </c>
      <c r="F91" s="138" t="s">
        <v>345</v>
      </c>
      <c r="G91" s="138" t="s">
        <v>562</v>
      </c>
      <c r="H91" s="138" t="s">
        <v>358</v>
      </c>
      <c r="I91" s="138" t="s">
        <v>348</v>
      </c>
      <c r="J91" s="138" t="s">
        <v>563</v>
      </c>
    </row>
    <row r="92" customHeight="1" spans="1:10">
      <c r="A92" s="139"/>
      <c r="B92" s="140"/>
      <c r="C92" s="138" t="s">
        <v>342</v>
      </c>
      <c r="D92" s="138" t="s">
        <v>354</v>
      </c>
      <c r="E92" s="138" t="s">
        <v>564</v>
      </c>
      <c r="F92" s="138" t="s">
        <v>356</v>
      </c>
      <c r="G92" s="138" t="s">
        <v>357</v>
      </c>
      <c r="H92" s="138" t="s">
        <v>358</v>
      </c>
      <c r="I92" s="138" t="s">
        <v>348</v>
      </c>
      <c r="J92" s="138" t="s">
        <v>565</v>
      </c>
    </row>
    <row r="93" customHeight="1" spans="1:10">
      <c r="A93" s="139"/>
      <c r="B93" s="140"/>
      <c r="C93" s="138" t="s">
        <v>342</v>
      </c>
      <c r="D93" s="138" t="s">
        <v>354</v>
      </c>
      <c r="E93" s="138" t="s">
        <v>566</v>
      </c>
      <c r="F93" s="138" t="s">
        <v>356</v>
      </c>
      <c r="G93" s="138" t="s">
        <v>357</v>
      </c>
      <c r="H93" s="138" t="s">
        <v>358</v>
      </c>
      <c r="I93" s="138" t="s">
        <v>348</v>
      </c>
      <c r="J93" s="138" t="s">
        <v>567</v>
      </c>
    </row>
    <row r="94" customHeight="1" spans="1:10">
      <c r="A94" s="139"/>
      <c r="B94" s="140"/>
      <c r="C94" s="138" t="s">
        <v>342</v>
      </c>
      <c r="D94" s="138" t="s">
        <v>354</v>
      </c>
      <c r="E94" s="138" t="s">
        <v>568</v>
      </c>
      <c r="F94" s="138" t="s">
        <v>356</v>
      </c>
      <c r="G94" s="138" t="s">
        <v>357</v>
      </c>
      <c r="H94" s="138" t="s">
        <v>358</v>
      </c>
      <c r="I94" s="138" t="s">
        <v>348</v>
      </c>
      <c r="J94" s="138" t="s">
        <v>569</v>
      </c>
    </row>
    <row r="95" customHeight="1" spans="1:10">
      <c r="A95" s="139"/>
      <c r="B95" s="140"/>
      <c r="C95" s="138" t="s">
        <v>342</v>
      </c>
      <c r="D95" s="138" t="s">
        <v>362</v>
      </c>
      <c r="E95" s="138" t="s">
        <v>552</v>
      </c>
      <c r="F95" s="138" t="s">
        <v>356</v>
      </c>
      <c r="G95" s="138" t="s">
        <v>351</v>
      </c>
      <c r="H95" s="138" t="s">
        <v>570</v>
      </c>
      <c r="I95" s="138" t="s">
        <v>348</v>
      </c>
      <c r="J95" s="138" t="s">
        <v>571</v>
      </c>
    </row>
    <row r="96" customHeight="1" spans="1:10">
      <c r="A96" s="139"/>
      <c r="B96" s="140"/>
      <c r="C96" s="138" t="s">
        <v>342</v>
      </c>
      <c r="D96" s="138" t="s">
        <v>362</v>
      </c>
      <c r="E96" s="138" t="s">
        <v>557</v>
      </c>
      <c r="F96" s="138" t="s">
        <v>356</v>
      </c>
      <c r="G96" s="138" t="s">
        <v>572</v>
      </c>
      <c r="H96" s="138" t="s">
        <v>572</v>
      </c>
      <c r="I96" s="138" t="s">
        <v>381</v>
      </c>
      <c r="J96" s="138" t="s">
        <v>573</v>
      </c>
    </row>
    <row r="97" customHeight="1" spans="1:10">
      <c r="A97" s="139"/>
      <c r="B97" s="140"/>
      <c r="C97" s="138" t="s">
        <v>342</v>
      </c>
      <c r="D97" s="138" t="s">
        <v>362</v>
      </c>
      <c r="E97" s="138" t="s">
        <v>574</v>
      </c>
      <c r="F97" s="138" t="s">
        <v>356</v>
      </c>
      <c r="G97" s="138" t="s">
        <v>575</v>
      </c>
      <c r="H97" s="138" t="s">
        <v>365</v>
      </c>
      <c r="I97" s="138" t="s">
        <v>348</v>
      </c>
      <c r="J97" s="138" t="s">
        <v>576</v>
      </c>
    </row>
    <row r="98" customHeight="1" spans="1:10">
      <c r="A98" s="139"/>
      <c r="B98" s="140"/>
      <c r="C98" s="138" t="s">
        <v>342</v>
      </c>
      <c r="D98" s="138" t="s">
        <v>370</v>
      </c>
      <c r="E98" s="138" t="s">
        <v>371</v>
      </c>
      <c r="F98" s="138" t="s">
        <v>372</v>
      </c>
      <c r="G98" s="138" t="s">
        <v>577</v>
      </c>
      <c r="H98" s="138" t="s">
        <v>374</v>
      </c>
      <c r="I98" s="138" t="s">
        <v>348</v>
      </c>
      <c r="J98" s="138" t="s">
        <v>578</v>
      </c>
    </row>
    <row r="99" customHeight="1" spans="1:10">
      <c r="A99" s="139"/>
      <c r="B99" s="140"/>
      <c r="C99" s="138" t="s">
        <v>376</v>
      </c>
      <c r="D99" s="138" t="s">
        <v>377</v>
      </c>
      <c r="E99" s="138" t="s">
        <v>579</v>
      </c>
      <c r="F99" s="138" t="s">
        <v>356</v>
      </c>
      <c r="G99" s="138" t="s">
        <v>463</v>
      </c>
      <c r="H99" s="138" t="s">
        <v>380</v>
      </c>
      <c r="I99" s="138" t="s">
        <v>381</v>
      </c>
      <c r="J99" s="138" t="s">
        <v>580</v>
      </c>
    </row>
    <row r="100" customHeight="1" spans="1:10">
      <c r="A100" s="139"/>
      <c r="B100" s="140"/>
      <c r="C100" s="138" t="s">
        <v>376</v>
      </c>
      <c r="D100" s="138" t="s">
        <v>377</v>
      </c>
      <c r="E100" s="138" t="s">
        <v>581</v>
      </c>
      <c r="F100" s="138" t="s">
        <v>356</v>
      </c>
      <c r="G100" s="138" t="s">
        <v>463</v>
      </c>
      <c r="H100" s="138" t="s">
        <v>380</v>
      </c>
      <c r="I100" s="138" t="s">
        <v>381</v>
      </c>
      <c r="J100" s="138" t="s">
        <v>582</v>
      </c>
    </row>
    <row r="101" customHeight="1" spans="1:10">
      <c r="A101" s="141"/>
      <c r="B101" s="142"/>
      <c r="C101" s="138" t="s">
        <v>382</v>
      </c>
      <c r="D101" s="138" t="s">
        <v>383</v>
      </c>
      <c r="E101" s="138" t="s">
        <v>583</v>
      </c>
      <c r="F101" s="138" t="s">
        <v>345</v>
      </c>
      <c r="G101" s="138" t="s">
        <v>385</v>
      </c>
      <c r="H101" s="138" t="s">
        <v>358</v>
      </c>
      <c r="I101" s="138" t="s">
        <v>348</v>
      </c>
      <c r="J101" s="138" t="s">
        <v>584</v>
      </c>
    </row>
    <row r="102" customHeight="1" spans="1:10">
      <c r="A102" s="136" t="s">
        <v>310</v>
      </c>
      <c r="B102" s="137" t="s">
        <v>585</v>
      </c>
      <c r="C102" s="138" t="s">
        <v>342</v>
      </c>
      <c r="D102" s="138" t="s">
        <v>343</v>
      </c>
      <c r="E102" s="138" t="s">
        <v>586</v>
      </c>
      <c r="F102" s="138" t="s">
        <v>345</v>
      </c>
      <c r="G102" s="138" t="s">
        <v>351</v>
      </c>
      <c r="H102" s="138" t="s">
        <v>438</v>
      </c>
      <c r="I102" s="138" t="s">
        <v>348</v>
      </c>
      <c r="J102" s="138" t="s">
        <v>587</v>
      </c>
    </row>
    <row r="103" customHeight="1" spans="1:10">
      <c r="A103" s="139"/>
      <c r="B103" s="140"/>
      <c r="C103" s="138" t="s">
        <v>342</v>
      </c>
      <c r="D103" s="138" t="s">
        <v>343</v>
      </c>
      <c r="E103" s="138" t="s">
        <v>588</v>
      </c>
      <c r="F103" s="138" t="s">
        <v>345</v>
      </c>
      <c r="G103" s="138" t="s">
        <v>84</v>
      </c>
      <c r="H103" s="138" t="s">
        <v>438</v>
      </c>
      <c r="I103" s="138" t="s">
        <v>348</v>
      </c>
      <c r="J103" s="138" t="s">
        <v>589</v>
      </c>
    </row>
    <row r="104" customHeight="1" spans="1:10">
      <c r="A104" s="139"/>
      <c r="B104" s="140"/>
      <c r="C104" s="138" t="s">
        <v>342</v>
      </c>
      <c r="D104" s="138" t="s">
        <v>343</v>
      </c>
      <c r="E104" s="138" t="s">
        <v>590</v>
      </c>
      <c r="F104" s="138" t="s">
        <v>345</v>
      </c>
      <c r="G104" s="138" t="s">
        <v>91</v>
      </c>
      <c r="H104" s="138" t="s">
        <v>438</v>
      </c>
      <c r="I104" s="138" t="s">
        <v>348</v>
      </c>
      <c r="J104" s="138" t="s">
        <v>591</v>
      </c>
    </row>
    <row r="105" customHeight="1" spans="1:10">
      <c r="A105" s="139"/>
      <c r="B105" s="140"/>
      <c r="C105" s="138" t="s">
        <v>342</v>
      </c>
      <c r="D105" s="138" t="s">
        <v>343</v>
      </c>
      <c r="E105" s="138" t="s">
        <v>592</v>
      </c>
      <c r="F105" s="138" t="s">
        <v>345</v>
      </c>
      <c r="G105" s="138" t="s">
        <v>593</v>
      </c>
      <c r="H105" s="138" t="s">
        <v>438</v>
      </c>
      <c r="I105" s="138" t="s">
        <v>348</v>
      </c>
      <c r="J105" s="138" t="s">
        <v>594</v>
      </c>
    </row>
    <row r="106" customHeight="1" spans="1:10">
      <c r="A106" s="139"/>
      <c r="B106" s="140"/>
      <c r="C106" s="138" t="s">
        <v>342</v>
      </c>
      <c r="D106" s="138" t="s">
        <v>354</v>
      </c>
      <c r="E106" s="138" t="s">
        <v>595</v>
      </c>
      <c r="F106" s="138" t="s">
        <v>356</v>
      </c>
      <c r="G106" s="138" t="s">
        <v>596</v>
      </c>
      <c r="H106" s="138" t="s">
        <v>358</v>
      </c>
      <c r="I106" s="138" t="s">
        <v>348</v>
      </c>
      <c r="J106" s="138" t="s">
        <v>597</v>
      </c>
    </row>
    <row r="107" customHeight="1" spans="1:10">
      <c r="A107" s="139"/>
      <c r="B107" s="140"/>
      <c r="C107" s="138" t="s">
        <v>342</v>
      </c>
      <c r="D107" s="138" t="s">
        <v>354</v>
      </c>
      <c r="E107" s="138" t="s">
        <v>598</v>
      </c>
      <c r="F107" s="138" t="s">
        <v>356</v>
      </c>
      <c r="G107" s="138" t="s">
        <v>357</v>
      </c>
      <c r="H107" s="138" t="s">
        <v>358</v>
      </c>
      <c r="I107" s="138" t="s">
        <v>348</v>
      </c>
      <c r="J107" s="138" t="s">
        <v>599</v>
      </c>
    </row>
    <row r="108" customHeight="1" spans="1:10">
      <c r="A108" s="139"/>
      <c r="B108" s="140"/>
      <c r="C108" s="138" t="s">
        <v>342</v>
      </c>
      <c r="D108" s="138" t="s">
        <v>362</v>
      </c>
      <c r="E108" s="138" t="s">
        <v>600</v>
      </c>
      <c r="F108" s="138" t="s">
        <v>356</v>
      </c>
      <c r="G108" s="138" t="s">
        <v>601</v>
      </c>
      <c r="H108" s="138" t="s">
        <v>365</v>
      </c>
      <c r="I108" s="138" t="s">
        <v>348</v>
      </c>
      <c r="J108" s="138" t="s">
        <v>602</v>
      </c>
    </row>
    <row r="109" customHeight="1" spans="1:10">
      <c r="A109" s="139"/>
      <c r="B109" s="140"/>
      <c r="C109" s="138" t="s">
        <v>342</v>
      </c>
      <c r="D109" s="138" t="s">
        <v>362</v>
      </c>
      <c r="E109" s="138" t="s">
        <v>453</v>
      </c>
      <c r="F109" s="138" t="s">
        <v>356</v>
      </c>
      <c r="G109" s="138" t="s">
        <v>357</v>
      </c>
      <c r="H109" s="138" t="s">
        <v>358</v>
      </c>
      <c r="I109" s="138" t="s">
        <v>348</v>
      </c>
      <c r="J109" s="138" t="s">
        <v>603</v>
      </c>
    </row>
    <row r="110" customHeight="1" spans="1:10">
      <c r="A110" s="139"/>
      <c r="B110" s="140"/>
      <c r="C110" s="138" t="s">
        <v>342</v>
      </c>
      <c r="D110" s="138" t="s">
        <v>370</v>
      </c>
      <c r="E110" s="138" t="s">
        <v>371</v>
      </c>
      <c r="F110" s="138" t="s">
        <v>372</v>
      </c>
      <c r="G110" s="138" t="s">
        <v>357</v>
      </c>
      <c r="H110" s="138" t="s">
        <v>374</v>
      </c>
      <c r="I110" s="138" t="s">
        <v>348</v>
      </c>
      <c r="J110" s="138" t="s">
        <v>604</v>
      </c>
    </row>
    <row r="111" customHeight="1" spans="1:10">
      <c r="A111" s="139"/>
      <c r="B111" s="140"/>
      <c r="C111" s="138" t="s">
        <v>376</v>
      </c>
      <c r="D111" s="138" t="s">
        <v>377</v>
      </c>
      <c r="E111" s="138" t="s">
        <v>605</v>
      </c>
      <c r="F111" s="138" t="s">
        <v>356</v>
      </c>
      <c r="G111" s="138" t="s">
        <v>463</v>
      </c>
      <c r="H111" s="138" t="s">
        <v>380</v>
      </c>
      <c r="I111" s="138" t="s">
        <v>381</v>
      </c>
      <c r="J111" s="138" t="s">
        <v>606</v>
      </c>
    </row>
    <row r="112" customHeight="1" spans="1:10">
      <c r="A112" s="141"/>
      <c r="B112" s="142"/>
      <c r="C112" s="138" t="s">
        <v>382</v>
      </c>
      <c r="D112" s="138" t="s">
        <v>383</v>
      </c>
      <c r="E112" s="138" t="s">
        <v>465</v>
      </c>
      <c r="F112" s="138" t="s">
        <v>345</v>
      </c>
      <c r="G112" s="138" t="s">
        <v>385</v>
      </c>
      <c r="H112" s="138" t="s">
        <v>358</v>
      </c>
      <c r="I112" s="138" t="s">
        <v>348</v>
      </c>
      <c r="J112" s="138" t="s">
        <v>607</v>
      </c>
    </row>
    <row r="113" customHeight="1" spans="1:10">
      <c r="A113" s="136" t="s">
        <v>296</v>
      </c>
      <c r="B113" s="137" t="s">
        <v>608</v>
      </c>
      <c r="C113" s="138" t="s">
        <v>342</v>
      </c>
      <c r="D113" s="138" t="s">
        <v>343</v>
      </c>
      <c r="E113" s="138" t="s">
        <v>609</v>
      </c>
      <c r="F113" s="138" t="s">
        <v>345</v>
      </c>
      <c r="G113" s="138" t="s">
        <v>87</v>
      </c>
      <c r="H113" s="138" t="s">
        <v>435</v>
      </c>
      <c r="I113" s="138" t="s">
        <v>348</v>
      </c>
      <c r="J113" s="138" t="s">
        <v>610</v>
      </c>
    </row>
    <row r="114" customHeight="1" spans="1:10">
      <c r="A114" s="139"/>
      <c r="B114" s="140"/>
      <c r="C114" s="138" t="s">
        <v>342</v>
      </c>
      <c r="D114" s="138" t="s">
        <v>343</v>
      </c>
      <c r="E114" s="138" t="s">
        <v>611</v>
      </c>
      <c r="F114" s="138" t="s">
        <v>345</v>
      </c>
      <c r="G114" s="138" t="s">
        <v>83</v>
      </c>
      <c r="H114" s="138" t="s">
        <v>612</v>
      </c>
      <c r="I114" s="138" t="s">
        <v>348</v>
      </c>
      <c r="J114" s="138" t="s">
        <v>613</v>
      </c>
    </row>
    <row r="115" customHeight="1" spans="1:10">
      <c r="A115" s="139"/>
      <c r="B115" s="140"/>
      <c r="C115" s="138" t="s">
        <v>342</v>
      </c>
      <c r="D115" s="138" t="s">
        <v>354</v>
      </c>
      <c r="E115" s="138" t="s">
        <v>614</v>
      </c>
      <c r="F115" s="138" t="s">
        <v>345</v>
      </c>
      <c r="G115" s="138" t="s">
        <v>357</v>
      </c>
      <c r="H115" s="138" t="s">
        <v>358</v>
      </c>
      <c r="I115" s="138" t="s">
        <v>348</v>
      </c>
      <c r="J115" s="138" t="s">
        <v>615</v>
      </c>
    </row>
    <row r="116" customHeight="1" spans="1:10">
      <c r="A116" s="139"/>
      <c r="B116" s="140"/>
      <c r="C116" s="138" t="s">
        <v>342</v>
      </c>
      <c r="D116" s="138" t="s">
        <v>354</v>
      </c>
      <c r="E116" s="138" t="s">
        <v>616</v>
      </c>
      <c r="F116" s="138" t="s">
        <v>345</v>
      </c>
      <c r="G116" s="138" t="s">
        <v>466</v>
      </c>
      <c r="H116" s="138" t="s">
        <v>358</v>
      </c>
      <c r="I116" s="138" t="s">
        <v>348</v>
      </c>
      <c r="J116" s="138" t="s">
        <v>617</v>
      </c>
    </row>
    <row r="117" customHeight="1" spans="1:10">
      <c r="A117" s="139"/>
      <c r="B117" s="140"/>
      <c r="C117" s="138" t="s">
        <v>342</v>
      </c>
      <c r="D117" s="138" t="s">
        <v>362</v>
      </c>
      <c r="E117" s="138" t="s">
        <v>618</v>
      </c>
      <c r="F117" s="138" t="s">
        <v>356</v>
      </c>
      <c r="G117" s="138" t="s">
        <v>543</v>
      </c>
      <c r="H117" s="138" t="s">
        <v>619</v>
      </c>
      <c r="I117" s="138" t="s">
        <v>348</v>
      </c>
      <c r="J117" s="138" t="s">
        <v>620</v>
      </c>
    </row>
    <row r="118" customHeight="1" spans="1:10">
      <c r="A118" s="139"/>
      <c r="B118" s="140"/>
      <c r="C118" s="138" t="s">
        <v>342</v>
      </c>
      <c r="D118" s="138" t="s">
        <v>362</v>
      </c>
      <c r="E118" s="138" t="s">
        <v>621</v>
      </c>
      <c r="F118" s="138" t="s">
        <v>356</v>
      </c>
      <c r="G118" s="138" t="s">
        <v>357</v>
      </c>
      <c r="H118" s="138" t="s">
        <v>358</v>
      </c>
      <c r="I118" s="138" t="s">
        <v>348</v>
      </c>
      <c r="J118" s="138" t="s">
        <v>622</v>
      </c>
    </row>
    <row r="119" customHeight="1" spans="1:10">
      <c r="A119" s="139"/>
      <c r="B119" s="140"/>
      <c r="C119" s="138" t="s">
        <v>342</v>
      </c>
      <c r="D119" s="138" t="s">
        <v>362</v>
      </c>
      <c r="E119" s="138" t="s">
        <v>623</v>
      </c>
      <c r="F119" s="138" t="s">
        <v>356</v>
      </c>
      <c r="G119" s="138" t="s">
        <v>357</v>
      </c>
      <c r="H119" s="138" t="s">
        <v>494</v>
      </c>
      <c r="I119" s="138" t="s">
        <v>348</v>
      </c>
      <c r="J119" s="138" t="s">
        <v>624</v>
      </c>
    </row>
    <row r="120" customHeight="1" spans="1:10">
      <c r="A120" s="139"/>
      <c r="B120" s="140"/>
      <c r="C120" s="138" t="s">
        <v>342</v>
      </c>
      <c r="D120" s="138" t="s">
        <v>370</v>
      </c>
      <c r="E120" s="138" t="s">
        <v>371</v>
      </c>
      <c r="F120" s="138" t="s">
        <v>372</v>
      </c>
      <c r="G120" s="138" t="s">
        <v>625</v>
      </c>
      <c r="H120" s="138" t="s">
        <v>374</v>
      </c>
      <c r="I120" s="138" t="s">
        <v>348</v>
      </c>
      <c r="J120" s="138" t="s">
        <v>626</v>
      </c>
    </row>
    <row r="121" customHeight="1" spans="1:10">
      <c r="A121" s="139"/>
      <c r="B121" s="140"/>
      <c r="C121" s="138" t="s">
        <v>376</v>
      </c>
      <c r="D121" s="138" t="s">
        <v>377</v>
      </c>
      <c r="E121" s="138" t="s">
        <v>627</v>
      </c>
      <c r="F121" s="138" t="s">
        <v>356</v>
      </c>
      <c r="G121" s="138" t="s">
        <v>463</v>
      </c>
      <c r="H121" s="138" t="s">
        <v>380</v>
      </c>
      <c r="I121" s="138" t="s">
        <v>381</v>
      </c>
      <c r="J121" s="138" t="s">
        <v>628</v>
      </c>
    </row>
    <row r="122" customHeight="1" spans="1:10">
      <c r="A122" s="141"/>
      <c r="B122" s="142"/>
      <c r="C122" s="138" t="s">
        <v>382</v>
      </c>
      <c r="D122" s="138" t="s">
        <v>383</v>
      </c>
      <c r="E122" s="138" t="s">
        <v>629</v>
      </c>
      <c r="F122" s="138" t="s">
        <v>345</v>
      </c>
      <c r="G122" s="138" t="s">
        <v>385</v>
      </c>
      <c r="H122" s="138" t="s">
        <v>358</v>
      </c>
      <c r="I122" s="138" t="s">
        <v>348</v>
      </c>
      <c r="J122" s="138" t="s">
        <v>629</v>
      </c>
    </row>
    <row r="123" customHeight="1" spans="1:10">
      <c r="A123" s="136" t="s">
        <v>294</v>
      </c>
      <c r="B123" s="137" t="s">
        <v>630</v>
      </c>
      <c r="C123" s="138" t="s">
        <v>342</v>
      </c>
      <c r="D123" s="138" t="s">
        <v>343</v>
      </c>
      <c r="E123" s="138" t="s">
        <v>631</v>
      </c>
      <c r="F123" s="138" t="s">
        <v>345</v>
      </c>
      <c r="G123" s="138" t="s">
        <v>82</v>
      </c>
      <c r="H123" s="138" t="s">
        <v>352</v>
      </c>
      <c r="I123" s="138" t="s">
        <v>348</v>
      </c>
      <c r="J123" s="138" t="s">
        <v>631</v>
      </c>
    </row>
    <row r="124" customHeight="1" spans="1:10">
      <c r="A124" s="139"/>
      <c r="B124" s="140"/>
      <c r="C124" s="138" t="s">
        <v>342</v>
      </c>
      <c r="D124" s="138" t="s">
        <v>343</v>
      </c>
      <c r="E124" s="138" t="s">
        <v>632</v>
      </c>
      <c r="F124" s="138" t="s">
        <v>345</v>
      </c>
      <c r="G124" s="138" t="s">
        <v>91</v>
      </c>
      <c r="H124" s="138" t="s">
        <v>352</v>
      </c>
      <c r="I124" s="138" t="s">
        <v>348</v>
      </c>
      <c r="J124" s="138" t="s">
        <v>632</v>
      </c>
    </row>
    <row r="125" customHeight="1" spans="1:10">
      <c r="A125" s="139"/>
      <c r="B125" s="140"/>
      <c r="C125" s="138" t="s">
        <v>342</v>
      </c>
      <c r="D125" s="138" t="s">
        <v>343</v>
      </c>
      <c r="E125" s="138" t="s">
        <v>633</v>
      </c>
      <c r="F125" s="138" t="s">
        <v>345</v>
      </c>
      <c r="G125" s="138" t="s">
        <v>83</v>
      </c>
      <c r="H125" s="138" t="s">
        <v>352</v>
      </c>
      <c r="I125" s="138" t="s">
        <v>348</v>
      </c>
      <c r="J125" s="138" t="s">
        <v>633</v>
      </c>
    </row>
    <row r="126" customHeight="1" spans="1:10">
      <c r="A126" s="139"/>
      <c r="B126" s="140"/>
      <c r="C126" s="138" t="s">
        <v>342</v>
      </c>
      <c r="D126" s="138" t="s">
        <v>343</v>
      </c>
      <c r="E126" s="138" t="s">
        <v>634</v>
      </c>
      <c r="F126" s="138" t="s">
        <v>345</v>
      </c>
      <c r="G126" s="138" t="s">
        <v>93</v>
      </c>
      <c r="H126" s="138" t="s">
        <v>352</v>
      </c>
      <c r="I126" s="138" t="s">
        <v>348</v>
      </c>
      <c r="J126" s="138" t="s">
        <v>634</v>
      </c>
    </row>
    <row r="127" customHeight="1" spans="1:10">
      <c r="A127" s="139"/>
      <c r="B127" s="140"/>
      <c r="C127" s="138" t="s">
        <v>342</v>
      </c>
      <c r="D127" s="138" t="s">
        <v>354</v>
      </c>
      <c r="E127" s="138" t="s">
        <v>635</v>
      </c>
      <c r="F127" s="138" t="s">
        <v>356</v>
      </c>
      <c r="G127" s="138" t="s">
        <v>357</v>
      </c>
      <c r="H127" s="138" t="s">
        <v>358</v>
      </c>
      <c r="I127" s="138" t="s">
        <v>348</v>
      </c>
      <c r="J127" s="138" t="s">
        <v>636</v>
      </c>
    </row>
    <row r="128" customHeight="1" spans="1:10">
      <c r="A128" s="139"/>
      <c r="B128" s="140"/>
      <c r="C128" s="138" t="s">
        <v>342</v>
      </c>
      <c r="D128" s="138" t="s">
        <v>354</v>
      </c>
      <c r="E128" s="138" t="s">
        <v>637</v>
      </c>
      <c r="F128" s="138" t="s">
        <v>356</v>
      </c>
      <c r="G128" s="138" t="s">
        <v>357</v>
      </c>
      <c r="H128" s="138" t="s">
        <v>358</v>
      </c>
      <c r="I128" s="138" t="s">
        <v>348</v>
      </c>
      <c r="J128" s="138" t="s">
        <v>638</v>
      </c>
    </row>
    <row r="129" customHeight="1" spans="1:10">
      <c r="A129" s="139"/>
      <c r="B129" s="140"/>
      <c r="C129" s="138" t="s">
        <v>342</v>
      </c>
      <c r="D129" s="138" t="s">
        <v>362</v>
      </c>
      <c r="E129" s="138" t="s">
        <v>621</v>
      </c>
      <c r="F129" s="138" t="s">
        <v>356</v>
      </c>
      <c r="G129" s="138" t="s">
        <v>357</v>
      </c>
      <c r="H129" s="138" t="s">
        <v>358</v>
      </c>
      <c r="I129" s="138" t="s">
        <v>348</v>
      </c>
      <c r="J129" s="138" t="s">
        <v>639</v>
      </c>
    </row>
    <row r="130" customHeight="1" spans="1:10">
      <c r="A130" s="139"/>
      <c r="B130" s="140"/>
      <c r="C130" s="138" t="s">
        <v>342</v>
      </c>
      <c r="D130" s="138" t="s">
        <v>370</v>
      </c>
      <c r="E130" s="138" t="s">
        <v>371</v>
      </c>
      <c r="F130" s="138" t="s">
        <v>372</v>
      </c>
      <c r="G130" s="138" t="s">
        <v>89</v>
      </c>
      <c r="H130" s="138" t="s">
        <v>374</v>
      </c>
      <c r="I130" s="138" t="s">
        <v>348</v>
      </c>
      <c r="J130" s="138" t="s">
        <v>640</v>
      </c>
    </row>
    <row r="131" customHeight="1" spans="1:10">
      <c r="A131" s="139"/>
      <c r="B131" s="140"/>
      <c r="C131" s="138" t="s">
        <v>376</v>
      </c>
      <c r="D131" s="138" t="s">
        <v>377</v>
      </c>
      <c r="E131" s="138" t="s">
        <v>641</v>
      </c>
      <c r="F131" s="138" t="s">
        <v>356</v>
      </c>
      <c r="G131" s="138" t="s">
        <v>642</v>
      </c>
      <c r="H131" s="138" t="s">
        <v>643</v>
      </c>
      <c r="I131" s="138" t="s">
        <v>381</v>
      </c>
      <c r="J131" s="138" t="s">
        <v>644</v>
      </c>
    </row>
    <row r="132" customHeight="1" spans="1:10">
      <c r="A132" s="141"/>
      <c r="B132" s="142"/>
      <c r="C132" s="138" t="s">
        <v>382</v>
      </c>
      <c r="D132" s="138" t="s">
        <v>383</v>
      </c>
      <c r="E132" s="138" t="s">
        <v>383</v>
      </c>
      <c r="F132" s="138" t="s">
        <v>345</v>
      </c>
      <c r="G132" s="138" t="s">
        <v>385</v>
      </c>
      <c r="H132" s="138" t="s">
        <v>358</v>
      </c>
      <c r="I132" s="138" t="s">
        <v>348</v>
      </c>
      <c r="J132" s="138" t="s">
        <v>645</v>
      </c>
    </row>
    <row r="133" customHeight="1" spans="1:10">
      <c r="A133" s="136" t="s">
        <v>304</v>
      </c>
      <c r="B133" s="137" t="s">
        <v>646</v>
      </c>
      <c r="C133" s="138" t="s">
        <v>342</v>
      </c>
      <c r="D133" s="138" t="s">
        <v>343</v>
      </c>
      <c r="E133" s="138" t="s">
        <v>647</v>
      </c>
      <c r="F133" s="138" t="s">
        <v>356</v>
      </c>
      <c r="G133" s="138" t="s">
        <v>89</v>
      </c>
      <c r="H133" s="138" t="s">
        <v>435</v>
      </c>
      <c r="I133" s="138" t="s">
        <v>348</v>
      </c>
      <c r="J133" s="138" t="s">
        <v>648</v>
      </c>
    </row>
    <row r="134" customHeight="1" spans="1:10">
      <c r="A134" s="139"/>
      <c r="B134" s="140"/>
      <c r="C134" s="138" t="s">
        <v>342</v>
      </c>
      <c r="D134" s="138" t="s">
        <v>343</v>
      </c>
      <c r="E134" s="138" t="s">
        <v>649</v>
      </c>
      <c r="F134" s="138" t="s">
        <v>356</v>
      </c>
      <c r="G134" s="138" t="s">
        <v>83</v>
      </c>
      <c r="H134" s="138" t="s">
        <v>352</v>
      </c>
      <c r="I134" s="138" t="s">
        <v>348</v>
      </c>
      <c r="J134" s="138" t="s">
        <v>650</v>
      </c>
    </row>
    <row r="135" customHeight="1" spans="1:10">
      <c r="A135" s="139"/>
      <c r="B135" s="140"/>
      <c r="C135" s="138" t="s">
        <v>342</v>
      </c>
      <c r="D135" s="138" t="s">
        <v>343</v>
      </c>
      <c r="E135" s="138" t="s">
        <v>651</v>
      </c>
      <c r="F135" s="138" t="s">
        <v>356</v>
      </c>
      <c r="G135" s="138" t="s">
        <v>351</v>
      </c>
      <c r="H135" s="138" t="s">
        <v>352</v>
      </c>
      <c r="I135" s="138" t="s">
        <v>348</v>
      </c>
      <c r="J135" s="138" t="s">
        <v>652</v>
      </c>
    </row>
    <row r="136" customHeight="1" spans="1:10">
      <c r="A136" s="139"/>
      <c r="B136" s="140"/>
      <c r="C136" s="138" t="s">
        <v>342</v>
      </c>
      <c r="D136" s="138" t="s">
        <v>354</v>
      </c>
      <c r="E136" s="138" t="s">
        <v>653</v>
      </c>
      <c r="F136" s="138" t="s">
        <v>356</v>
      </c>
      <c r="G136" s="138" t="s">
        <v>357</v>
      </c>
      <c r="H136" s="138" t="s">
        <v>358</v>
      </c>
      <c r="I136" s="138" t="s">
        <v>381</v>
      </c>
      <c r="J136" s="138" t="s">
        <v>654</v>
      </c>
    </row>
    <row r="137" customHeight="1" spans="1:10">
      <c r="A137" s="139"/>
      <c r="B137" s="140"/>
      <c r="C137" s="138" t="s">
        <v>342</v>
      </c>
      <c r="D137" s="138" t="s">
        <v>354</v>
      </c>
      <c r="E137" s="138" t="s">
        <v>655</v>
      </c>
      <c r="F137" s="138" t="s">
        <v>356</v>
      </c>
      <c r="G137" s="138" t="s">
        <v>357</v>
      </c>
      <c r="H137" s="138" t="s">
        <v>358</v>
      </c>
      <c r="I137" s="138" t="s">
        <v>348</v>
      </c>
      <c r="J137" s="138" t="s">
        <v>656</v>
      </c>
    </row>
    <row r="138" customHeight="1" spans="1:10">
      <c r="A138" s="139"/>
      <c r="B138" s="140"/>
      <c r="C138" s="138" t="s">
        <v>342</v>
      </c>
      <c r="D138" s="138" t="s">
        <v>354</v>
      </c>
      <c r="E138" s="138" t="s">
        <v>657</v>
      </c>
      <c r="F138" s="138" t="s">
        <v>356</v>
      </c>
      <c r="G138" s="138" t="s">
        <v>357</v>
      </c>
      <c r="H138" s="138" t="s">
        <v>358</v>
      </c>
      <c r="I138" s="138" t="s">
        <v>348</v>
      </c>
      <c r="J138" s="138" t="s">
        <v>658</v>
      </c>
    </row>
    <row r="139" customHeight="1" spans="1:10">
      <c r="A139" s="139"/>
      <c r="B139" s="140"/>
      <c r="C139" s="138" t="s">
        <v>342</v>
      </c>
      <c r="D139" s="138" t="s">
        <v>362</v>
      </c>
      <c r="E139" s="138" t="s">
        <v>659</v>
      </c>
      <c r="F139" s="138" t="s">
        <v>356</v>
      </c>
      <c r="G139" s="138" t="s">
        <v>357</v>
      </c>
      <c r="H139" s="138" t="s">
        <v>358</v>
      </c>
      <c r="I139" s="138" t="s">
        <v>348</v>
      </c>
      <c r="J139" s="138" t="s">
        <v>660</v>
      </c>
    </row>
    <row r="140" customHeight="1" spans="1:10">
      <c r="A140" s="139"/>
      <c r="B140" s="140"/>
      <c r="C140" s="138" t="s">
        <v>342</v>
      </c>
      <c r="D140" s="138" t="s">
        <v>362</v>
      </c>
      <c r="E140" s="138" t="s">
        <v>661</v>
      </c>
      <c r="F140" s="138" t="s">
        <v>356</v>
      </c>
      <c r="G140" s="138" t="s">
        <v>601</v>
      </c>
      <c r="H140" s="138" t="s">
        <v>619</v>
      </c>
      <c r="I140" s="138" t="s">
        <v>348</v>
      </c>
      <c r="J140" s="138" t="s">
        <v>662</v>
      </c>
    </row>
    <row r="141" customHeight="1" spans="1:10">
      <c r="A141" s="139"/>
      <c r="B141" s="140"/>
      <c r="C141" s="138" t="s">
        <v>342</v>
      </c>
      <c r="D141" s="138" t="s">
        <v>362</v>
      </c>
      <c r="E141" s="138" t="s">
        <v>663</v>
      </c>
      <c r="F141" s="138" t="s">
        <v>356</v>
      </c>
      <c r="G141" s="138" t="s">
        <v>531</v>
      </c>
      <c r="H141" s="138" t="s">
        <v>358</v>
      </c>
      <c r="I141" s="138" t="s">
        <v>348</v>
      </c>
      <c r="J141" s="138" t="s">
        <v>664</v>
      </c>
    </row>
    <row r="142" customHeight="1" spans="1:10">
      <c r="A142" s="139"/>
      <c r="B142" s="140"/>
      <c r="C142" s="138" t="s">
        <v>342</v>
      </c>
      <c r="D142" s="138" t="s">
        <v>370</v>
      </c>
      <c r="E142" s="138" t="s">
        <v>371</v>
      </c>
      <c r="F142" s="138" t="s">
        <v>372</v>
      </c>
      <c r="G142" s="138" t="s">
        <v>665</v>
      </c>
      <c r="H142" s="138" t="s">
        <v>374</v>
      </c>
      <c r="I142" s="138" t="s">
        <v>348</v>
      </c>
      <c r="J142" s="138" t="s">
        <v>640</v>
      </c>
    </row>
    <row r="143" customHeight="1" spans="1:10">
      <c r="A143" s="139"/>
      <c r="B143" s="140"/>
      <c r="C143" s="138" t="s">
        <v>376</v>
      </c>
      <c r="D143" s="138" t="s">
        <v>377</v>
      </c>
      <c r="E143" s="138" t="s">
        <v>666</v>
      </c>
      <c r="F143" s="138" t="s">
        <v>356</v>
      </c>
      <c r="G143" s="138" t="s">
        <v>667</v>
      </c>
      <c r="H143" s="138" t="s">
        <v>380</v>
      </c>
      <c r="I143" s="138" t="s">
        <v>381</v>
      </c>
      <c r="J143" s="138" t="s">
        <v>668</v>
      </c>
    </row>
    <row r="144" customHeight="1" spans="1:10">
      <c r="A144" s="139"/>
      <c r="B144" s="140"/>
      <c r="C144" s="138" t="s">
        <v>382</v>
      </c>
      <c r="D144" s="138" t="s">
        <v>383</v>
      </c>
      <c r="E144" s="138" t="s">
        <v>669</v>
      </c>
      <c r="F144" s="138" t="s">
        <v>345</v>
      </c>
      <c r="G144" s="138" t="s">
        <v>385</v>
      </c>
      <c r="H144" s="138" t="s">
        <v>358</v>
      </c>
      <c r="I144" s="138" t="s">
        <v>381</v>
      </c>
      <c r="J144" s="138" t="s">
        <v>670</v>
      </c>
    </row>
    <row r="145" customHeight="1" spans="1:10">
      <c r="A145" s="141"/>
      <c r="B145" s="142"/>
      <c r="C145" s="138" t="s">
        <v>382</v>
      </c>
      <c r="D145" s="138" t="s">
        <v>383</v>
      </c>
      <c r="E145" s="138" t="s">
        <v>671</v>
      </c>
      <c r="F145" s="138" t="s">
        <v>345</v>
      </c>
      <c r="G145" s="138" t="s">
        <v>385</v>
      </c>
      <c r="H145" s="138" t="s">
        <v>358</v>
      </c>
      <c r="I145" s="138" t="s">
        <v>381</v>
      </c>
      <c r="J145" s="138" t="s">
        <v>672</v>
      </c>
    </row>
    <row r="146" customHeight="1" spans="1:10">
      <c r="A146" s="136" t="s">
        <v>308</v>
      </c>
      <c r="B146" s="137" t="s">
        <v>673</v>
      </c>
      <c r="C146" s="138" t="s">
        <v>342</v>
      </c>
      <c r="D146" s="138" t="s">
        <v>343</v>
      </c>
      <c r="E146" s="138" t="s">
        <v>674</v>
      </c>
      <c r="F146" s="138" t="s">
        <v>345</v>
      </c>
      <c r="G146" s="138" t="s">
        <v>91</v>
      </c>
      <c r="H146" s="138" t="s">
        <v>352</v>
      </c>
      <c r="I146" s="138" t="s">
        <v>348</v>
      </c>
      <c r="J146" s="138" t="s">
        <v>675</v>
      </c>
    </row>
    <row r="147" customHeight="1" spans="1:10">
      <c r="A147" s="139"/>
      <c r="B147" s="140"/>
      <c r="C147" s="138" t="s">
        <v>342</v>
      </c>
      <c r="D147" s="138" t="s">
        <v>343</v>
      </c>
      <c r="E147" s="138" t="s">
        <v>676</v>
      </c>
      <c r="F147" s="138" t="s">
        <v>356</v>
      </c>
      <c r="G147" s="138" t="s">
        <v>677</v>
      </c>
      <c r="H147" s="138" t="s">
        <v>438</v>
      </c>
      <c r="I147" s="138" t="s">
        <v>348</v>
      </c>
      <c r="J147" s="138" t="s">
        <v>678</v>
      </c>
    </row>
    <row r="148" customHeight="1" spans="1:10">
      <c r="A148" s="139"/>
      <c r="B148" s="140"/>
      <c r="C148" s="138" t="s">
        <v>342</v>
      </c>
      <c r="D148" s="138" t="s">
        <v>343</v>
      </c>
      <c r="E148" s="138" t="s">
        <v>679</v>
      </c>
      <c r="F148" s="138" t="s">
        <v>345</v>
      </c>
      <c r="G148" s="138" t="s">
        <v>351</v>
      </c>
      <c r="H148" s="138" t="s">
        <v>438</v>
      </c>
      <c r="I148" s="138" t="s">
        <v>348</v>
      </c>
      <c r="J148" s="138" t="s">
        <v>680</v>
      </c>
    </row>
    <row r="149" customHeight="1" spans="1:10">
      <c r="A149" s="139"/>
      <c r="B149" s="140"/>
      <c r="C149" s="138" t="s">
        <v>342</v>
      </c>
      <c r="D149" s="138" t="s">
        <v>354</v>
      </c>
      <c r="E149" s="138" t="s">
        <v>681</v>
      </c>
      <c r="F149" s="138" t="s">
        <v>356</v>
      </c>
      <c r="G149" s="138" t="s">
        <v>357</v>
      </c>
      <c r="H149" s="138" t="s">
        <v>358</v>
      </c>
      <c r="I149" s="138" t="s">
        <v>348</v>
      </c>
      <c r="J149" s="138" t="s">
        <v>682</v>
      </c>
    </row>
    <row r="150" customHeight="1" spans="1:10">
      <c r="A150" s="139"/>
      <c r="B150" s="140"/>
      <c r="C150" s="138" t="s">
        <v>342</v>
      </c>
      <c r="D150" s="138" t="s">
        <v>354</v>
      </c>
      <c r="E150" s="138" t="s">
        <v>683</v>
      </c>
      <c r="F150" s="138" t="s">
        <v>356</v>
      </c>
      <c r="G150" s="138" t="s">
        <v>357</v>
      </c>
      <c r="H150" s="138" t="s">
        <v>358</v>
      </c>
      <c r="I150" s="138" t="s">
        <v>348</v>
      </c>
      <c r="J150" s="138" t="s">
        <v>684</v>
      </c>
    </row>
    <row r="151" customHeight="1" spans="1:10">
      <c r="A151" s="139"/>
      <c r="B151" s="140"/>
      <c r="C151" s="138" t="s">
        <v>342</v>
      </c>
      <c r="D151" s="138" t="s">
        <v>362</v>
      </c>
      <c r="E151" s="138" t="s">
        <v>685</v>
      </c>
      <c r="F151" s="138" t="s">
        <v>356</v>
      </c>
      <c r="G151" s="138" t="s">
        <v>93</v>
      </c>
      <c r="H151" s="138" t="s">
        <v>570</v>
      </c>
      <c r="I151" s="138" t="s">
        <v>348</v>
      </c>
      <c r="J151" s="138" t="s">
        <v>686</v>
      </c>
    </row>
    <row r="152" customHeight="1" spans="1:10">
      <c r="A152" s="139"/>
      <c r="B152" s="140"/>
      <c r="C152" s="138" t="s">
        <v>342</v>
      </c>
      <c r="D152" s="138" t="s">
        <v>362</v>
      </c>
      <c r="E152" s="138" t="s">
        <v>687</v>
      </c>
      <c r="F152" s="138" t="s">
        <v>356</v>
      </c>
      <c r="G152" s="138" t="s">
        <v>351</v>
      </c>
      <c r="H152" s="138" t="s">
        <v>688</v>
      </c>
      <c r="I152" s="138" t="s">
        <v>348</v>
      </c>
      <c r="J152" s="138" t="s">
        <v>689</v>
      </c>
    </row>
    <row r="153" customHeight="1" spans="1:10">
      <c r="A153" s="139"/>
      <c r="B153" s="140"/>
      <c r="C153" s="138" t="s">
        <v>342</v>
      </c>
      <c r="D153" s="138" t="s">
        <v>370</v>
      </c>
      <c r="E153" s="138" t="s">
        <v>371</v>
      </c>
      <c r="F153" s="138" t="s">
        <v>372</v>
      </c>
      <c r="G153" s="138" t="s">
        <v>690</v>
      </c>
      <c r="H153" s="138" t="s">
        <v>374</v>
      </c>
      <c r="I153" s="138" t="s">
        <v>348</v>
      </c>
      <c r="J153" s="138" t="s">
        <v>691</v>
      </c>
    </row>
    <row r="154" customHeight="1" spans="1:10">
      <c r="A154" s="139"/>
      <c r="B154" s="140"/>
      <c r="C154" s="138" t="s">
        <v>376</v>
      </c>
      <c r="D154" s="138" t="s">
        <v>377</v>
      </c>
      <c r="E154" s="138" t="s">
        <v>692</v>
      </c>
      <c r="F154" s="138" t="s">
        <v>356</v>
      </c>
      <c r="G154" s="138" t="s">
        <v>463</v>
      </c>
      <c r="H154" s="138" t="s">
        <v>380</v>
      </c>
      <c r="I154" s="138" t="s">
        <v>381</v>
      </c>
      <c r="J154" s="138" t="s">
        <v>693</v>
      </c>
    </row>
    <row r="155" customHeight="1" spans="1:10">
      <c r="A155" s="139"/>
      <c r="B155" s="140"/>
      <c r="C155" s="138" t="s">
        <v>376</v>
      </c>
      <c r="D155" s="138" t="s">
        <v>377</v>
      </c>
      <c r="E155" s="138" t="s">
        <v>694</v>
      </c>
      <c r="F155" s="138" t="s">
        <v>356</v>
      </c>
      <c r="G155" s="138" t="s">
        <v>695</v>
      </c>
      <c r="H155" s="138" t="s">
        <v>380</v>
      </c>
      <c r="I155" s="138" t="s">
        <v>381</v>
      </c>
      <c r="J155" s="138" t="s">
        <v>696</v>
      </c>
    </row>
    <row r="156" customHeight="1" spans="1:10">
      <c r="A156" s="139"/>
      <c r="B156" s="140"/>
      <c r="C156" s="138" t="s">
        <v>382</v>
      </c>
      <c r="D156" s="138" t="s">
        <v>383</v>
      </c>
      <c r="E156" s="138" t="s">
        <v>697</v>
      </c>
      <c r="F156" s="138" t="s">
        <v>345</v>
      </c>
      <c r="G156" s="138" t="s">
        <v>466</v>
      </c>
      <c r="H156" s="138" t="s">
        <v>358</v>
      </c>
      <c r="I156" s="138" t="s">
        <v>348</v>
      </c>
      <c r="J156" s="138" t="s">
        <v>698</v>
      </c>
    </row>
    <row r="157" customHeight="1" spans="1:10">
      <c r="A157" s="141"/>
      <c r="B157" s="142"/>
      <c r="C157" s="138" t="s">
        <v>382</v>
      </c>
      <c r="D157" s="138" t="s">
        <v>383</v>
      </c>
      <c r="E157" s="138" t="s">
        <v>699</v>
      </c>
      <c r="F157" s="138" t="s">
        <v>345</v>
      </c>
      <c r="G157" s="138" t="s">
        <v>466</v>
      </c>
      <c r="H157" s="138" t="s">
        <v>358</v>
      </c>
      <c r="I157" s="138" t="s">
        <v>348</v>
      </c>
      <c r="J157" s="138" t="s">
        <v>700</v>
      </c>
    </row>
    <row r="158" customHeight="1" spans="1:10">
      <c r="A158" s="136" t="s">
        <v>302</v>
      </c>
      <c r="B158" s="137" t="s">
        <v>701</v>
      </c>
      <c r="C158" s="138" t="s">
        <v>342</v>
      </c>
      <c r="D158" s="138" t="s">
        <v>343</v>
      </c>
      <c r="E158" s="138" t="s">
        <v>702</v>
      </c>
      <c r="F158" s="138" t="s">
        <v>345</v>
      </c>
      <c r="G158" s="138" t="s">
        <v>703</v>
      </c>
      <c r="H158" s="138" t="s">
        <v>704</v>
      </c>
      <c r="I158" s="138" t="s">
        <v>348</v>
      </c>
      <c r="J158" s="138" t="s">
        <v>705</v>
      </c>
    </row>
    <row r="159" customHeight="1" spans="1:10">
      <c r="A159" s="139"/>
      <c r="B159" s="140"/>
      <c r="C159" s="138" t="s">
        <v>342</v>
      </c>
      <c r="D159" s="138" t="s">
        <v>343</v>
      </c>
      <c r="E159" s="138" t="s">
        <v>706</v>
      </c>
      <c r="F159" s="138" t="s">
        <v>345</v>
      </c>
      <c r="G159" s="138" t="s">
        <v>707</v>
      </c>
      <c r="H159" s="138" t="s">
        <v>704</v>
      </c>
      <c r="I159" s="138" t="s">
        <v>348</v>
      </c>
      <c r="J159" s="138" t="s">
        <v>708</v>
      </c>
    </row>
    <row r="160" customHeight="1" spans="1:10">
      <c r="A160" s="139"/>
      <c r="B160" s="140"/>
      <c r="C160" s="138" t="s">
        <v>342</v>
      </c>
      <c r="D160" s="138" t="s">
        <v>343</v>
      </c>
      <c r="E160" s="138" t="s">
        <v>709</v>
      </c>
      <c r="F160" s="138" t="s">
        <v>345</v>
      </c>
      <c r="G160" s="138" t="s">
        <v>710</v>
      </c>
      <c r="H160" s="138" t="s">
        <v>704</v>
      </c>
      <c r="I160" s="138" t="s">
        <v>348</v>
      </c>
      <c r="J160" s="138" t="s">
        <v>711</v>
      </c>
    </row>
    <row r="161" customHeight="1" spans="1:10">
      <c r="A161" s="139"/>
      <c r="B161" s="140"/>
      <c r="C161" s="138" t="s">
        <v>342</v>
      </c>
      <c r="D161" s="138" t="s">
        <v>354</v>
      </c>
      <c r="E161" s="138" t="s">
        <v>712</v>
      </c>
      <c r="F161" s="138" t="s">
        <v>356</v>
      </c>
      <c r="G161" s="138" t="s">
        <v>357</v>
      </c>
      <c r="H161" s="138" t="s">
        <v>358</v>
      </c>
      <c r="I161" s="138" t="s">
        <v>348</v>
      </c>
      <c r="J161" s="138" t="s">
        <v>713</v>
      </c>
    </row>
    <row r="162" customHeight="1" spans="1:10">
      <c r="A162" s="139"/>
      <c r="B162" s="140"/>
      <c r="C162" s="138" t="s">
        <v>342</v>
      </c>
      <c r="D162" s="138" t="s">
        <v>354</v>
      </c>
      <c r="E162" s="138" t="s">
        <v>714</v>
      </c>
      <c r="F162" s="138" t="s">
        <v>356</v>
      </c>
      <c r="G162" s="138" t="s">
        <v>596</v>
      </c>
      <c r="H162" s="138" t="s">
        <v>358</v>
      </c>
      <c r="I162" s="138" t="s">
        <v>348</v>
      </c>
      <c r="J162" s="138" t="s">
        <v>715</v>
      </c>
    </row>
    <row r="163" customHeight="1" spans="1:10">
      <c r="A163" s="139"/>
      <c r="B163" s="140"/>
      <c r="C163" s="138" t="s">
        <v>342</v>
      </c>
      <c r="D163" s="138" t="s">
        <v>362</v>
      </c>
      <c r="E163" s="138" t="s">
        <v>716</v>
      </c>
      <c r="F163" s="138" t="s">
        <v>356</v>
      </c>
      <c r="G163" s="138" t="s">
        <v>90</v>
      </c>
      <c r="H163" s="138" t="s">
        <v>717</v>
      </c>
      <c r="I163" s="138" t="s">
        <v>348</v>
      </c>
      <c r="J163" s="138" t="s">
        <v>718</v>
      </c>
    </row>
    <row r="164" customHeight="1" spans="1:10">
      <c r="A164" s="139"/>
      <c r="B164" s="140"/>
      <c r="C164" s="138" t="s">
        <v>342</v>
      </c>
      <c r="D164" s="138" t="s">
        <v>362</v>
      </c>
      <c r="E164" s="138" t="s">
        <v>719</v>
      </c>
      <c r="F164" s="138" t="s">
        <v>356</v>
      </c>
      <c r="G164" s="138" t="s">
        <v>96</v>
      </c>
      <c r="H164" s="138" t="s">
        <v>720</v>
      </c>
      <c r="I164" s="138" t="s">
        <v>348</v>
      </c>
      <c r="J164" s="138" t="s">
        <v>721</v>
      </c>
    </row>
    <row r="165" customHeight="1" spans="1:10">
      <c r="A165" s="139"/>
      <c r="B165" s="140"/>
      <c r="C165" s="138" t="s">
        <v>342</v>
      </c>
      <c r="D165" s="138" t="s">
        <v>362</v>
      </c>
      <c r="E165" s="138" t="s">
        <v>722</v>
      </c>
      <c r="F165" s="138" t="s">
        <v>345</v>
      </c>
      <c r="G165" s="138" t="s">
        <v>531</v>
      </c>
      <c r="H165" s="138" t="s">
        <v>720</v>
      </c>
      <c r="I165" s="138" t="s">
        <v>348</v>
      </c>
      <c r="J165" s="138" t="s">
        <v>723</v>
      </c>
    </row>
    <row r="166" customHeight="1" spans="1:10">
      <c r="A166" s="139"/>
      <c r="B166" s="140"/>
      <c r="C166" s="138" t="s">
        <v>342</v>
      </c>
      <c r="D166" s="138" t="s">
        <v>370</v>
      </c>
      <c r="E166" s="138" t="s">
        <v>371</v>
      </c>
      <c r="F166" s="138" t="s">
        <v>372</v>
      </c>
      <c r="G166" s="138" t="s">
        <v>96</v>
      </c>
      <c r="H166" s="138" t="s">
        <v>374</v>
      </c>
      <c r="I166" s="138" t="s">
        <v>348</v>
      </c>
      <c r="J166" s="138" t="s">
        <v>724</v>
      </c>
    </row>
    <row r="167" customHeight="1" spans="1:10">
      <c r="A167" s="139"/>
      <c r="B167" s="140"/>
      <c r="C167" s="138" t="s">
        <v>376</v>
      </c>
      <c r="D167" s="138" t="s">
        <v>377</v>
      </c>
      <c r="E167" s="138" t="s">
        <v>725</v>
      </c>
      <c r="F167" s="138" t="s">
        <v>356</v>
      </c>
      <c r="G167" s="138" t="s">
        <v>463</v>
      </c>
      <c r="H167" s="138" t="s">
        <v>380</v>
      </c>
      <c r="I167" s="138" t="s">
        <v>381</v>
      </c>
      <c r="J167" s="138" t="s">
        <v>726</v>
      </c>
    </row>
    <row r="168" customHeight="1" spans="1:10">
      <c r="A168" s="141"/>
      <c r="B168" s="142"/>
      <c r="C168" s="138" t="s">
        <v>382</v>
      </c>
      <c r="D168" s="138" t="s">
        <v>383</v>
      </c>
      <c r="E168" s="138" t="s">
        <v>727</v>
      </c>
      <c r="F168" s="138" t="s">
        <v>345</v>
      </c>
      <c r="G168" s="138" t="s">
        <v>385</v>
      </c>
      <c r="H168" s="138" t="s">
        <v>358</v>
      </c>
      <c r="I168" s="138" t="s">
        <v>348</v>
      </c>
      <c r="J168" s="138" t="s">
        <v>728</v>
      </c>
    </row>
    <row r="169" customHeight="1" spans="1:10">
      <c r="A169" s="136" t="s">
        <v>314</v>
      </c>
      <c r="B169" s="137" t="s">
        <v>729</v>
      </c>
      <c r="C169" s="138" t="s">
        <v>342</v>
      </c>
      <c r="D169" s="138" t="s">
        <v>343</v>
      </c>
      <c r="E169" s="138" t="s">
        <v>730</v>
      </c>
      <c r="F169" s="138" t="s">
        <v>345</v>
      </c>
      <c r="G169" s="138" t="s">
        <v>357</v>
      </c>
      <c r="H169" s="138" t="s">
        <v>731</v>
      </c>
      <c r="I169" s="138" t="s">
        <v>348</v>
      </c>
      <c r="J169" s="138" t="s">
        <v>732</v>
      </c>
    </row>
    <row r="170" customHeight="1" spans="1:10">
      <c r="A170" s="139"/>
      <c r="B170" s="140"/>
      <c r="C170" s="138" t="s">
        <v>342</v>
      </c>
      <c r="D170" s="138" t="s">
        <v>343</v>
      </c>
      <c r="E170" s="138" t="s">
        <v>733</v>
      </c>
      <c r="F170" s="138" t="s">
        <v>345</v>
      </c>
      <c r="G170" s="138" t="s">
        <v>357</v>
      </c>
      <c r="H170" s="138" t="s">
        <v>734</v>
      </c>
      <c r="I170" s="138" t="s">
        <v>348</v>
      </c>
      <c r="J170" s="138" t="s">
        <v>733</v>
      </c>
    </row>
    <row r="171" customHeight="1" spans="1:10">
      <c r="A171" s="139"/>
      <c r="B171" s="140"/>
      <c r="C171" s="138" t="s">
        <v>342</v>
      </c>
      <c r="D171" s="138" t="s">
        <v>343</v>
      </c>
      <c r="E171" s="138" t="s">
        <v>735</v>
      </c>
      <c r="F171" s="138" t="s">
        <v>345</v>
      </c>
      <c r="G171" s="138" t="s">
        <v>346</v>
      </c>
      <c r="H171" s="138" t="s">
        <v>734</v>
      </c>
      <c r="I171" s="138" t="s">
        <v>348</v>
      </c>
      <c r="J171" s="138" t="s">
        <v>736</v>
      </c>
    </row>
    <row r="172" customHeight="1" spans="1:10">
      <c r="A172" s="139"/>
      <c r="B172" s="140"/>
      <c r="C172" s="138" t="s">
        <v>342</v>
      </c>
      <c r="D172" s="138" t="s">
        <v>343</v>
      </c>
      <c r="E172" s="138" t="s">
        <v>737</v>
      </c>
      <c r="F172" s="138" t="s">
        <v>345</v>
      </c>
      <c r="G172" s="138" t="s">
        <v>346</v>
      </c>
      <c r="H172" s="138" t="s">
        <v>734</v>
      </c>
      <c r="I172" s="138" t="s">
        <v>348</v>
      </c>
      <c r="J172" s="138" t="s">
        <v>738</v>
      </c>
    </row>
    <row r="173" customHeight="1" spans="1:10">
      <c r="A173" s="139"/>
      <c r="B173" s="140"/>
      <c r="C173" s="138" t="s">
        <v>342</v>
      </c>
      <c r="D173" s="138" t="s">
        <v>343</v>
      </c>
      <c r="E173" s="138" t="s">
        <v>739</v>
      </c>
      <c r="F173" s="138" t="s">
        <v>345</v>
      </c>
      <c r="G173" s="138" t="s">
        <v>740</v>
      </c>
      <c r="H173" s="138" t="s">
        <v>347</v>
      </c>
      <c r="I173" s="138" t="s">
        <v>348</v>
      </c>
      <c r="J173" s="138" t="s">
        <v>741</v>
      </c>
    </row>
    <row r="174" customHeight="1" spans="1:10">
      <c r="A174" s="139"/>
      <c r="B174" s="140"/>
      <c r="C174" s="138" t="s">
        <v>342</v>
      </c>
      <c r="D174" s="138" t="s">
        <v>354</v>
      </c>
      <c r="E174" s="138" t="s">
        <v>742</v>
      </c>
      <c r="F174" s="138" t="s">
        <v>356</v>
      </c>
      <c r="G174" s="138" t="s">
        <v>357</v>
      </c>
      <c r="H174" s="138" t="s">
        <v>358</v>
      </c>
      <c r="I174" s="138" t="s">
        <v>348</v>
      </c>
      <c r="J174" s="138" t="s">
        <v>743</v>
      </c>
    </row>
    <row r="175" customHeight="1" spans="1:10">
      <c r="A175" s="139"/>
      <c r="B175" s="140"/>
      <c r="C175" s="138" t="s">
        <v>342</v>
      </c>
      <c r="D175" s="138" t="s">
        <v>354</v>
      </c>
      <c r="E175" s="138" t="s">
        <v>744</v>
      </c>
      <c r="F175" s="138" t="s">
        <v>356</v>
      </c>
      <c r="G175" s="138" t="s">
        <v>357</v>
      </c>
      <c r="H175" s="138" t="s">
        <v>358</v>
      </c>
      <c r="I175" s="138" t="s">
        <v>348</v>
      </c>
      <c r="J175" s="138" t="s">
        <v>744</v>
      </c>
    </row>
    <row r="176" customHeight="1" spans="1:10">
      <c r="A176" s="139"/>
      <c r="B176" s="140"/>
      <c r="C176" s="138" t="s">
        <v>342</v>
      </c>
      <c r="D176" s="138" t="s">
        <v>354</v>
      </c>
      <c r="E176" s="138" t="s">
        <v>745</v>
      </c>
      <c r="F176" s="138" t="s">
        <v>356</v>
      </c>
      <c r="G176" s="138" t="s">
        <v>357</v>
      </c>
      <c r="H176" s="138" t="s">
        <v>358</v>
      </c>
      <c r="I176" s="138" t="s">
        <v>348</v>
      </c>
      <c r="J176" s="138" t="s">
        <v>745</v>
      </c>
    </row>
    <row r="177" customHeight="1" spans="1:10">
      <c r="A177" s="139"/>
      <c r="B177" s="140"/>
      <c r="C177" s="138" t="s">
        <v>342</v>
      </c>
      <c r="D177" s="138" t="s">
        <v>354</v>
      </c>
      <c r="E177" s="138" t="s">
        <v>746</v>
      </c>
      <c r="F177" s="138" t="s">
        <v>356</v>
      </c>
      <c r="G177" s="138" t="s">
        <v>357</v>
      </c>
      <c r="H177" s="138" t="s">
        <v>358</v>
      </c>
      <c r="I177" s="138" t="s">
        <v>348</v>
      </c>
      <c r="J177" s="138" t="s">
        <v>746</v>
      </c>
    </row>
    <row r="178" customHeight="1" spans="1:10">
      <c r="A178" s="139"/>
      <c r="B178" s="140"/>
      <c r="C178" s="138" t="s">
        <v>342</v>
      </c>
      <c r="D178" s="138" t="s">
        <v>362</v>
      </c>
      <c r="E178" s="138" t="s">
        <v>747</v>
      </c>
      <c r="F178" s="138" t="s">
        <v>372</v>
      </c>
      <c r="G178" s="138" t="s">
        <v>748</v>
      </c>
      <c r="H178" s="138" t="s">
        <v>749</v>
      </c>
      <c r="I178" s="138" t="s">
        <v>348</v>
      </c>
      <c r="J178" s="138" t="s">
        <v>750</v>
      </c>
    </row>
    <row r="179" customHeight="1" spans="1:10">
      <c r="A179" s="139"/>
      <c r="B179" s="140"/>
      <c r="C179" s="138" t="s">
        <v>342</v>
      </c>
      <c r="D179" s="138" t="s">
        <v>362</v>
      </c>
      <c r="E179" s="138" t="s">
        <v>751</v>
      </c>
      <c r="F179" s="138" t="s">
        <v>372</v>
      </c>
      <c r="G179" s="138" t="s">
        <v>748</v>
      </c>
      <c r="H179" s="138" t="s">
        <v>749</v>
      </c>
      <c r="I179" s="138" t="s">
        <v>348</v>
      </c>
      <c r="J179" s="138" t="s">
        <v>750</v>
      </c>
    </row>
    <row r="180" customHeight="1" spans="1:10">
      <c r="A180" s="139"/>
      <c r="B180" s="140"/>
      <c r="C180" s="138" t="s">
        <v>342</v>
      </c>
      <c r="D180" s="138" t="s">
        <v>362</v>
      </c>
      <c r="E180" s="138" t="s">
        <v>752</v>
      </c>
      <c r="F180" s="138" t="s">
        <v>372</v>
      </c>
      <c r="G180" s="138" t="s">
        <v>748</v>
      </c>
      <c r="H180" s="138" t="s">
        <v>749</v>
      </c>
      <c r="I180" s="138" t="s">
        <v>348</v>
      </c>
      <c r="J180" s="138" t="s">
        <v>750</v>
      </c>
    </row>
    <row r="181" customHeight="1" spans="1:10">
      <c r="A181" s="139"/>
      <c r="B181" s="140"/>
      <c r="C181" s="138" t="s">
        <v>342</v>
      </c>
      <c r="D181" s="138" t="s">
        <v>370</v>
      </c>
      <c r="E181" s="138" t="s">
        <v>371</v>
      </c>
      <c r="F181" s="138" t="s">
        <v>372</v>
      </c>
      <c r="G181" s="138" t="s">
        <v>753</v>
      </c>
      <c r="H181" s="138" t="s">
        <v>374</v>
      </c>
      <c r="I181" s="138" t="s">
        <v>348</v>
      </c>
      <c r="J181" s="138" t="s">
        <v>754</v>
      </c>
    </row>
    <row r="182" customHeight="1" spans="1:10">
      <c r="A182" s="139"/>
      <c r="B182" s="140"/>
      <c r="C182" s="138" t="s">
        <v>376</v>
      </c>
      <c r="D182" s="138" t="s">
        <v>499</v>
      </c>
      <c r="E182" s="138" t="s">
        <v>755</v>
      </c>
      <c r="F182" s="138" t="s">
        <v>345</v>
      </c>
      <c r="G182" s="138" t="s">
        <v>756</v>
      </c>
      <c r="H182" s="138" t="s">
        <v>358</v>
      </c>
      <c r="I182" s="138" t="s">
        <v>381</v>
      </c>
      <c r="J182" s="138" t="s">
        <v>757</v>
      </c>
    </row>
    <row r="183" customHeight="1" spans="1:10">
      <c r="A183" s="141"/>
      <c r="B183" s="142"/>
      <c r="C183" s="138" t="s">
        <v>382</v>
      </c>
      <c r="D183" s="138" t="s">
        <v>383</v>
      </c>
      <c r="E183" s="138" t="s">
        <v>758</v>
      </c>
      <c r="F183" s="138" t="s">
        <v>345</v>
      </c>
      <c r="G183" s="138" t="s">
        <v>385</v>
      </c>
      <c r="H183" s="138" t="s">
        <v>358</v>
      </c>
      <c r="I183" s="138" t="s">
        <v>381</v>
      </c>
      <c r="J183" s="138" t="s">
        <v>759</v>
      </c>
    </row>
    <row r="184" customHeight="1" spans="1:10">
      <c r="A184" s="136" t="s">
        <v>326</v>
      </c>
      <c r="B184" s="137" t="s">
        <v>760</v>
      </c>
      <c r="C184" s="138" t="s">
        <v>342</v>
      </c>
      <c r="D184" s="138" t="s">
        <v>343</v>
      </c>
      <c r="E184" s="138" t="s">
        <v>761</v>
      </c>
      <c r="F184" s="138" t="s">
        <v>345</v>
      </c>
      <c r="G184" s="138" t="s">
        <v>357</v>
      </c>
      <c r="H184" s="138" t="s">
        <v>442</v>
      </c>
      <c r="I184" s="138" t="s">
        <v>348</v>
      </c>
      <c r="J184" s="138" t="s">
        <v>762</v>
      </c>
    </row>
    <row r="185" customHeight="1" spans="1:10">
      <c r="A185" s="139"/>
      <c r="B185" s="140"/>
      <c r="C185" s="138" t="s">
        <v>342</v>
      </c>
      <c r="D185" s="138" t="s">
        <v>343</v>
      </c>
      <c r="E185" s="138" t="s">
        <v>763</v>
      </c>
      <c r="F185" s="138" t="s">
        <v>345</v>
      </c>
      <c r="G185" s="138" t="s">
        <v>703</v>
      </c>
      <c r="H185" s="138" t="s">
        <v>442</v>
      </c>
      <c r="I185" s="138" t="s">
        <v>348</v>
      </c>
      <c r="J185" s="138" t="s">
        <v>764</v>
      </c>
    </row>
    <row r="186" customHeight="1" spans="1:10">
      <c r="A186" s="139"/>
      <c r="B186" s="140"/>
      <c r="C186" s="138" t="s">
        <v>342</v>
      </c>
      <c r="D186" s="138" t="s">
        <v>354</v>
      </c>
      <c r="E186" s="138" t="s">
        <v>765</v>
      </c>
      <c r="F186" s="138" t="s">
        <v>356</v>
      </c>
      <c r="G186" s="138" t="s">
        <v>357</v>
      </c>
      <c r="H186" s="138" t="s">
        <v>358</v>
      </c>
      <c r="I186" s="138" t="s">
        <v>348</v>
      </c>
      <c r="J186" s="138" t="s">
        <v>766</v>
      </c>
    </row>
    <row r="187" customHeight="1" spans="1:10">
      <c r="A187" s="139"/>
      <c r="B187" s="140"/>
      <c r="C187" s="138" t="s">
        <v>342</v>
      </c>
      <c r="D187" s="138" t="s">
        <v>362</v>
      </c>
      <c r="E187" s="138" t="s">
        <v>767</v>
      </c>
      <c r="F187" s="138" t="s">
        <v>356</v>
      </c>
      <c r="G187" s="138" t="s">
        <v>357</v>
      </c>
      <c r="H187" s="138" t="s">
        <v>358</v>
      </c>
      <c r="I187" s="138" t="s">
        <v>348</v>
      </c>
      <c r="J187" s="138" t="s">
        <v>768</v>
      </c>
    </row>
    <row r="188" customHeight="1" spans="1:10">
      <c r="A188" s="139"/>
      <c r="B188" s="140"/>
      <c r="C188" s="138" t="s">
        <v>342</v>
      </c>
      <c r="D188" s="138" t="s">
        <v>370</v>
      </c>
      <c r="E188" s="138" t="s">
        <v>371</v>
      </c>
      <c r="F188" s="138" t="s">
        <v>372</v>
      </c>
      <c r="G188" s="138" t="s">
        <v>83</v>
      </c>
      <c r="H188" s="138" t="s">
        <v>374</v>
      </c>
      <c r="I188" s="138" t="s">
        <v>348</v>
      </c>
      <c r="J188" s="138" t="s">
        <v>769</v>
      </c>
    </row>
    <row r="189" customHeight="1" spans="1:10">
      <c r="A189" s="139"/>
      <c r="B189" s="140"/>
      <c r="C189" s="138" t="s">
        <v>376</v>
      </c>
      <c r="D189" s="138" t="s">
        <v>377</v>
      </c>
      <c r="E189" s="138" t="s">
        <v>770</v>
      </c>
      <c r="F189" s="138" t="s">
        <v>356</v>
      </c>
      <c r="G189" s="138" t="s">
        <v>463</v>
      </c>
      <c r="H189" s="138" t="s">
        <v>380</v>
      </c>
      <c r="I189" s="138" t="s">
        <v>381</v>
      </c>
      <c r="J189" s="138" t="s">
        <v>771</v>
      </c>
    </row>
    <row r="190" customHeight="1" spans="1:10">
      <c r="A190" s="139"/>
      <c r="B190" s="140"/>
      <c r="C190" s="138" t="s">
        <v>376</v>
      </c>
      <c r="D190" s="138" t="s">
        <v>499</v>
      </c>
      <c r="E190" s="138" t="s">
        <v>772</v>
      </c>
      <c r="F190" s="138" t="s">
        <v>356</v>
      </c>
      <c r="G190" s="138" t="s">
        <v>773</v>
      </c>
      <c r="H190" s="138" t="s">
        <v>774</v>
      </c>
      <c r="I190" s="138" t="s">
        <v>381</v>
      </c>
      <c r="J190" s="138" t="s">
        <v>772</v>
      </c>
    </row>
    <row r="191" customHeight="1" spans="1:10">
      <c r="A191" s="141"/>
      <c r="B191" s="142"/>
      <c r="C191" s="138" t="s">
        <v>382</v>
      </c>
      <c r="D191" s="138" t="s">
        <v>383</v>
      </c>
      <c r="E191" s="138" t="s">
        <v>775</v>
      </c>
      <c r="F191" s="138" t="s">
        <v>345</v>
      </c>
      <c r="G191" s="138" t="s">
        <v>385</v>
      </c>
      <c r="H191" s="138" t="s">
        <v>358</v>
      </c>
      <c r="I191" s="138" t="s">
        <v>348</v>
      </c>
      <c r="J191" s="138" t="s">
        <v>776</v>
      </c>
    </row>
    <row r="192" customHeight="1" spans="1:10">
      <c r="A192" s="136" t="s">
        <v>300</v>
      </c>
      <c r="B192" s="137" t="s">
        <v>777</v>
      </c>
      <c r="C192" s="138" t="s">
        <v>342</v>
      </c>
      <c r="D192" s="138" t="s">
        <v>343</v>
      </c>
      <c r="E192" s="138" t="s">
        <v>778</v>
      </c>
      <c r="F192" s="138" t="s">
        <v>356</v>
      </c>
      <c r="G192" s="138" t="s">
        <v>86</v>
      </c>
      <c r="H192" s="138" t="s">
        <v>779</v>
      </c>
      <c r="I192" s="138" t="s">
        <v>348</v>
      </c>
      <c r="J192" s="138" t="s">
        <v>780</v>
      </c>
    </row>
    <row r="193" customHeight="1" spans="1:10">
      <c r="A193" s="139"/>
      <c r="B193" s="140"/>
      <c r="C193" s="138" t="s">
        <v>342</v>
      </c>
      <c r="D193" s="138" t="s">
        <v>354</v>
      </c>
      <c r="E193" s="138" t="s">
        <v>781</v>
      </c>
      <c r="F193" s="138" t="s">
        <v>356</v>
      </c>
      <c r="G193" s="138" t="s">
        <v>357</v>
      </c>
      <c r="H193" s="138" t="s">
        <v>358</v>
      </c>
      <c r="I193" s="138" t="s">
        <v>348</v>
      </c>
      <c r="J193" s="138" t="s">
        <v>782</v>
      </c>
    </row>
    <row r="194" customHeight="1" spans="1:10">
      <c r="A194" s="139"/>
      <c r="B194" s="140"/>
      <c r="C194" s="138" t="s">
        <v>342</v>
      </c>
      <c r="D194" s="138" t="s">
        <v>362</v>
      </c>
      <c r="E194" s="138" t="s">
        <v>783</v>
      </c>
      <c r="F194" s="138" t="s">
        <v>372</v>
      </c>
      <c r="G194" s="138" t="s">
        <v>93</v>
      </c>
      <c r="H194" s="138" t="s">
        <v>494</v>
      </c>
      <c r="I194" s="138" t="s">
        <v>348</v>
      </c>
      <c r="J194" s="138" t="s">
        <v>784</v>
      </c>
    </row>
    <row r="195" customHeight="1" spans="1:10">
      <c r="A195" s="139"/>
      <c r="B195" s="140"/>
      <c r="C195" s="138" t="s">
        <v>342</v>
      </c>
      <c r="D195" s="138" t="s">
        <v>370</v>
      </c>
      <c r="E195" s="138" t="s">
        <v>371</v>
      </c>
      <c r="F195" s="138" t="s">
        <v>372</v>
      </c>
      <c r="G195" s="138" t="s">
        <v>785</v>
      </c>
      <c r="H195" s="138" t="s">
        <v>374</v>
      </c>
      <c r="I195" s="138" t="s">
        <v>348</v>
      </c>
      <c r="J195" s="138" t="s">
        <v>786</v>
      </c>
    </row>
    <row r="196" customHeight="1" spans="1:10">
      <c r="A196" s="139"/>
      <c r="B196" s="140"/>
      <c r="C196" s="138" t="s">
        <v>376</v>
      </c>
      <c r="D196" s="138" t="s">
        <v>377</v>
      </c>
      <c r="E196" s="138" t="s">
        <v>787</v>
      </c>
      <c r="F196" s="138" t="s">
        <v>356</v>
      </c>
      <c r="G196" s="138" t="s">
        <v>788</v>
      </c>
      <c r="H196" s="138" t="s">
        <v>380</v>
      </c>
      <c r="I196" s="138" t="s">
        <v>381</v>
      </c>
      <c r="J196" s="138" t="s">
        <v>789</v>
      </c>
    </row>
    <row r="197" customHeight="1" spans="1:10">
      <c r="A197" s="141"/>
      <c r="B197" s="142"/>
      <c r="C197" s="138" t="s">
        <v>382</v>
      </c>
      <c r="D197" s="138" t="s">
        <v>383</v>
      </c>
      <c r="E197" s="138" t="s">
        <v>790</v>
      </c>
      <c r="F197" s="138" t="s">
        <v>345</v>
      </c>
      <c r="G197" s="138" t="s">
        <v>385</v>
      </c>
      <c r="H197" s="138" t="s">
        <v>358</v>
      </c>
      <c r="I197" s="138" t="s">
        <v>381</v>
      </c>
      <c r="J197" s="138" t="s">
        <v>791</v>
      </c>
    </row>
    <row r="198" customHeight="1" spans="1:10">
      <c r="A198" s="136" t="s">
        <v>288</v>
      </c>
      <c r="B198" s="137" t="s">
        <v>792</v>
      </c>
      <c r="C198" s="138" t="s">
        <v>342</v>
      </c>
      <c r="D198" s="138" t="s">
        <v>343</v>
      </c>
      <c r="E198" s="138" t="s">
        <v>793</v>
      </c>
      <c r="F198" s="138" t="s">
        <v>356</v>
      </c>
      <c r="G198" s="138" t="s">
        <v>794</v>
      </c>
      <c r="H198" s="138" t="s">
        <v>347</v>
      </c>
      <c r="I198" s="138" t="s">
        <v>348</v>
      </c>
      <c r="J198" s="138" t="s">
        <v>795</v>
      </c>
    </row>
    <row r="199" customHeight="1" spans="1:10">
      <c r="A199" s="139"/>
      <c r="B199" s="140"/>
      <c r="C199" s="138" t="s">
        <v>342</v>
      </c>
      <c r="D199" s="138" t="s">
        <v>343</v>
      </c>
      <c r="E199" s="138" t="s">
        <v>796</v>
      </c>
      <c r="F199" s="138" t="s">
        <v>356</v>
      </c>
      <c r="G199" s="138" t="s">
        <v>797</v>
      </c>
      <c r="H199" s="138" t="s">
        <v>347</v>
      </c>
      <c r="I199" s="138" t="s">
        <v>348</v>
      </c>
      <c r="J199" s="138" t="s">
        <v>798</v>
      </c>
    </row>
    <row r="200" customHeight="1" spans="1:10">
      <c r="A200" s="139"/>
      <c r="B200" s="140"/>
      <c r="C200" s="138" t="s">
        <v>342</v>
      </c>
      <c r="D200" s="138" t="s">
        <v>343</v>
      </c>
      <c r="E200" s="138" t="s">
        <v>799</v>
      </c>
      <c r="F200" s="138" t="s">
        <v>356</v>
      </c>
      <c r="G200" s="138" t="s">
        <v>800</v>
      </c>
      <c r="H200" s="138" t="s">
        <v>435</v>
      </c>
      <c r="I200" s="138" t="s">
        <v>348</v>
      </c>
      <c r="J200" s="138" t="s">
        <v>801</v>
      </c>
    </row>
    <row r="201" customHeight="1" spans="1:10">
      <c r="A201" s="139"/>
      <c r="B201" s="140"/>
      <c r="C201" s="138" t="s">
        <v>342</v>
      </c>
      <c r="D201" s="138" t="s">
        <v>343</v>
      </c>
      <c r="E201" s="138" t="s">
        <v>802</v>
      </c>
      <c r="F201" s="138" t="s">
        <v>356</v>
      </c>
      <c r="G201" s="138" t="s">
        <v>83</v>
      </c>
      <c r="H201" s="138" t="s">
        <v>435</v>
      </c>
      <c r="I201" s="138" t="s">
        <v>348</v>
      </c>
      <c r="J201" s="138" t="s">
        <v>803</v>
      </c>
    </row>
    <row r="202" customHeight="1" spans="1:10">
      <c r="A202" s="139"/>
      <c r="B202" s="140"/>
      <c r="C202" s="138" t="s">
        <v>342</v>
      </c>
      <c r="D202" s="138" t="s">
        <v>343</v>
      </c>
      <c r="E202" s="138" t="s">
        <v>804</v>
      </c>
      <c r="F202" s="138" t="s">
        <v>356</v>
      </c>
      <c r="G202" s="138" t="s">
        <v>83</v>
      </c>
      <c r="H202" s="138" t="s">
        <v>435</v>
      </c>
      <c r="I202" s="138" t="s">
        <v>348</v>
      </c>
      <c r="J202" s="138" t="s">
        <v>805</v>
      </c>
    </row>
    <row r="203" customHeight="1" spans="1:10">
      <c r="A203" s="139"/>
      <c r="B203" s="140"/>
      <c r="C203" s="138" t="s">
        <v>342</v>
      </c>
      <c r="D203" s="138" t="s">
        <v>343</v>
      </c>
      <c r="E203" s="138" t="s">
        <v>806</v>
      </c>
      <c r="F203" s="138" t="s">
        <v>345</v>
      </c>
      <c r="G203" s="138" t="s">
        <v>86</v>
      </c>
      <c r="H203" s="138" t="s">
        <v>352</v>
      </c>
      <c r="I203" s="138" t="s">
        <v>348</v>
      </c>
      <c r="J203" s="138" t="s">
        <v>807</v>
      </c>
    </row>
    <row r="204" customHeight="1" spans="1:10">
      <c r="A204" s="139"/>
      <c r="B204" s="140"/>
      <c r="C204" s="138" t="s">
        <v>342</v>
      </c>
      <c r="D204" s="138" t="s">
        <v>343</v>
      </c>
      <c r="E204" s="138" t="s">
        <v>808</v>
      </c>
      <c r="F204" s="138" t="s">
        <v>356</v>
      </c>
      <c r="G204" s="138" t="s">
        <v>351</v>
      </c>
      <c r="H204" s="138" t="s">
        <v>347</v>
      </c>
      <c r="I204" s="138" t="s">
        <v>348</v>
      </c>
      <c r="J204" s="138" t="s">
        <v>809</v>
      </c>
    </row>
    <row r="205" customHeight="1" spans="1:10">
      <c r="A205" s="139"/>
      <c r="B205" s="140"/>
      <c r="C205" s="138" t="s">
        <v>342</v>
      </c>
      <c r="D205" s="138" t="s">
        <v>343</v>
      </c>
      <c r="E205" s="138" t="s">
        <v>810</v>
      </c>
      <c r="F205" s="138" t="s">
        <v>356</v>
      </c>
      <c r="G205" s="138" t="s">
        <v>83</v>
      </c>
      <c r="H205" s="138" t="s">
        <v>347</v>
      </c>
      <c r="I205" s="138" t="s">
        <v>348</v>
      </c>
      <c r="J205" s="138" t="s">
        <v>811</v>
      </c>
    </row>
    <row r="206" customHeight="1" spans="1:10">
      <c r="A206" s="139"/>
      <c r="B206" s="140"/>
      <c r="C206" s="138" t="s">
        <v>342</v>
      </c>
      <c r="D206" s="138" t="s">
        <v>354</v>
      </c>
      <c r="E206" s="138" t="s">
        <v>812</v>
      </c>
      <c r="F206" s="138" t="s">
        <v>356</v>
      </c>
      <c r="G206" s="138" t="s">
        <v>357</v>
      </c>
      <c r="H206" s="138" t="s">
        <v>358</v>
      </c>
      <c r="I206" s="138" t="s">
        <v>348</v>
      </c>
      <c r="J206" s="138" t="s">
        <v>813</v>
      </c>
    </row>
    <row r="207" customHeight="1" spans="1:10">
      <c r="A207" s="139"/>
      <c r="B207" s="140"/>
      <c r="C207" s="138" t="s">
        <v>342</v>
      </c>
      <c r="D207" s="138" t="s">
        <v>354</v>
      </c>
      <c r="E207" s="138" t="s">
        <v>814</v>
      </c>
      <c r="F207" s="138" t="s">
        <v>356</v>
      </c>
      <c r="G207" s="138" t="s">
        <v>357</v>
      </c>
      <c r="H207" s="138" t="s">
        <v>358</v>
      </c>
      <c r="I207" s="138" t="s">
        <v>348</v>
      </c>
      <c r="J207" s="138" t="s">
        <v>815</v>
      </c>
    </row>
    <row r="208" customHeight="1" spans="1:10">
      <c r="A208" s="139"/>
      <c r="B208" s="140"/>
      <c r="C208" s="138" t="s">
        <v>342</v>
      </c>
      <c r="D208" s="138" t="s">
        <v>354</v>
      </c>
      <c r="E208" s="138" t="s">
        <v>816</v>
      </c>
      <c r="F208" s="138" t="s">
        <v>356</v>
      </c>
      <c r="G208" s="138" t="s">
        <v>357</v>
      </c>
      <c r="H208" s="138" t="s">
        <v>358</v>
      </c>
      <c r="I208" s="138" t="s">
        <v>348</v>
      </c>
      <c r="J208" s="138" t="s">
        <v>817</v>
      </c>
    </row>
    <row r="209" customHeight="1" spans="1:10">
      <c r="A209" s="139"/>
      <c r="B209" s="140"/>
      <c r="C209" s="138" t="s">
        <v>342</v>
      </c>
      <c r="D209" s="138" t="s">
        <v>362</v>
      </c>
      <c r="E209" s="138" t="s">
        <v>818</v>
      </c>
      <c r="F209" s="138" t="s">
        <v>356</v>
      </c>
      <c r="G209" s="138" t="s">
        <v>357</v>
      </c>
      <c r="H209" s="138" t="s">
        <v>358</v>
      </c>
      <c r="I209" s="138" t="s">
        <v>381</v>
      </c>
      <c r="J209" s="138" t="s">
        <v>819</v>
      </c>
    </row>
    <row r="210" customHeight="1" spans="1:10">
      <c r="A210" s="139"/>
      <c r="B210" s="140"/>
      <c r="C210" s="138" t="s">
        <v>342</v>
      </c>
      <c r="D210" s="138" t="s">
        <v>362</v>
      </c>
      <c r="E210" s="138" t="s">
        <v>621</v>
      </c>
      <c r="F210" s="138" t="s">
        <v>356</v>
      </c>
      <c r="G210" s="138" t="s">
        <v>357</v>
      </c>
      <c r="H210" s="138" t="s">
        <v>358</v>
      </c>
      <c r="I210" s="138" t="s">
        <v>348</v>
      </c>
      <c r="J210" s="138" t="s">
        <v>820</v>
      </c>
    </row>
    <row r="211" customHeight="1" spans="1:10">
      <c r="A211" s="139"/>
      <c r="B211" s="140"/>
      <c r="C211" s="138" t="s">
        <v>342</v>
      </c>
      <c r="D211" s="138" t="s">
        <v>362</v>
      </c>
      <c r="E211" s="138" t="s">
        <v>821</v>
      </c>
      <c r="F211" s="138" t="s">
        <v>356</v>
      </c>
      <c r="G211" s="138" t="s">
        <v>357</v>
      </c>
      <c r="H211" s="138" t="s">
        <v>358</v>
      </c>
      <c r="I211" s="138" t="s">
        <v>348</v>
      </c>
      <c r="J211" s="138" t="s">
        <v>822</v>
      </c>
    </row>
    <row r="212" customHeight="1" spans="1:10">
      <c r="A212" s="139"/>
      <c r="B212" s="140"/>
      <c r="C212" s="138" t="s">
        <v>342</v>
      </c>
      <c r="D212" s="138" t="s">
        <v>370</v>
      </c>
      <c r="E212" s="138" t="s">
        <v>371</v>
      </c>
      <c r="F212" s="138" t="s">
        <v>372</v>
      </c>
      <c r="G212" s="138" t="s">
        <v>823</v>
      </c>
      <c r="H212" s="138" t="s">
        <v>374</v>
      </c>
      <c r="I212" s="138" t="s">
        <v>348</v>
      </c>
      <c r="J212" s="138" t="s">
        <v>824</v>
      </c>
    </row>
    <row r="213" customHeight="1" spans="1:10">
      <c r="A213" s="139"/>
      <c r="B213" s="140"/>
      <c r="C213" s="138" t="s">
        <v>376</v>
      </c>
      <c r="D213" s="138" t="s">
        <v>377</v>
      </c>
      <c r="E213" s="138" t="s">
        <v>825</v>
      </c>
      <c r="F213" s="138" t="s">
        <v>356</v>
      </c>
      <c r="G213" s="138" t="s">
        <v>519</v>
      </c>
      <c r="H213" s="138" t="s">
        <v>460</v>
      </c>
      <c r="I213" s="138" t="s">
        <v>381</v>
      </c>
      <c r="J213" s="138" t="s">
        <v>826</v>
      </c>
    </row>
    <row r="214" customHeight="1" spans="1:10">
      <c r="A214" s="139"/>
      <c r="B214" s="140"/>
      <c r="C214" s="138" t="s">
        <v>376</v>
      </c>
      <c r="D214" s="138" t="s">
        <v>377</v>
      </c>
      <c r="E214" s="138" t="s">
        <v>827</v>
      </c>
      <c r="F214" s="138" t="s">
        <v>356</v>
      </c>
      <c r="G214" s="138" t="s">
        <v>828</v>
      </c>
      <c r="H214" s="138" t="s">
        <v>380</v>
      </c>
      <c r="I214" s="138" t="s">
        <v>381</v>
      </c>
      <c r="J214" s="138" t="s">
        <v>829</v>
      </c>
    </row>
    <row r="215" customHeight="1" spans="1:10">
      <c r="A215" s="141"/>
      <c r="B215" s="142"/>
      <c r="C215" s="138" t="s">
        <v>382</v>
      </c>
      <c r="D215" s="138" t="s">
        <v>383</v>
      </c>
      <c r="E215" s="138" t="s">
        <v>830</v>
      </c>
      <c r="F215" s="138" t="s">
        <v>345</v>
      </c>
      <c r="G215" s="138" t="s">
        <v>385</v>
      </c>
      <c r="H215" s="138" t="s">
        <v>358</v>
      </c>
      <c r="I215" s="138" t="s">
        <v>348</v>
      </c>
      <c r="J215" s="138" t="s">
        <v>831</v>
      </c>
    </row>
  </sheetData>
  <autoFilter xmlns:etc="http://www.wps.cn/officeDocument/2017/etCustomData" ref="A5:J215" etc:filterBottomFollowUsedRange="0">
    <extLst/>
  </autoFilter>
  <mergeCells count="40">
    <mergeCell ref="A3:J3"/>
    <mergeCell ref="A4:H4"/>
    <mergeCell ref="A8:A16"/>
    <mergeCell ref="A17:A27"/>
    <mergeCell ref="A28:A35"/>
    <mergeCell ref="A36:A50"/>
    <mergeCell ref="A51:A56"/>
    <mergeCell ref="A57:A65"/>
    <mergeCell ref="A66:A76"/>
    <mergeCell ref="A77:A86"/>
    <mergeCell ref="A87:A101"/>
    <mergeCell ref="A102:A112"/>
    <mergeCell ref="A113:A122"/>
    <mergeCell ref="A123:A132"/>
    <mergeCell ref="A133:A145"/>
    <mergeCell ref="A146:A157"/>
    <mergeCell ref="A158:A168"/>
    <mergeCell ref="A169:A183"/>
    <mergeCell ref="A184:A191"/>
    <mergeCell ref="A192:A197"/>
    <mergeCell ref="A198:A215"/>
    <mergeCell ref="B8:B16"/>
    <mergeCell ref="B17:B27"/>
    <mergeCell ref="B28:B35"/>
    <mergeCell ref="B36:B50"/>
    <mergeCell ref="B51:B56"/>
    <mergeCell ref="B57:B65"/>
    <mergeCell ref="B66:B76"/>
    <mergeCell ref="B77:B86"/>
    <mergeCell ref="B87:B101"/>
    <mergeCell ref="B102:B112"/>
    <mergeCell ref="B113:B122"/>
    <mergeCell ref="B123:B132"/>
    <mergeCell ref="B133:B145"/>
    <mergeCell ref="B146:B157"/>
    <mergeCell ref="B158:B168"/>
    <mergeCell ref="B169:B183"/>
    <mergeCell ref="B184:B191"/>
    <mergeCell ref="B192:B197"/>
    <mergeCell ref="B198:B21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cp:lastModifiedBy>
  <dcterms:created xsi:type="dcterms:W3CDTF">2025-02-06T07:09:00Z</dcterms:created>
  <dcterms:modified xsi:type="dcterms:W3CDTF">2025-04-17T07:54:28Z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