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E:\预算公开\2025年决算公开文件\数据包-社会工作部\"/>
    </mc:Choice>
  </mc:AlternateContent>
  <xr:revisionPtr revIDLastSave="0" documentId="13_ncr:1_{A28BEC3B-A772-4640-8564-A2BDC44221D1}" xr6:coauthVersionLast="47" xr6:coauthVersionMax="47" xr10:uidLastSave="{00000000-0000-0000-0000-000000000000}"/>
  <bookViews>
    <workbookView xWindow="-98" yWindow="-98" windowWidth="21795" windowHeight="12975" tabRatio="933" firstSheet="6" activeTab="6" xr2:uid="{00000000-000D-0000-FFFF-FFFF00000000}"/>
  </bookViews>
  <sheets>
    <sheet name="部门财务收支预算总表" sheetId="1" r:id="rId1"/>
    <sheet name="部门收入预算表" sheetId="2" r:id="rId2"/>
    <sheet name="部门支出预算表" sheetId="3" r:id="rId3"/>
    <sheet name="部门财政拨款收支预算总表" sheetId="4" r:id="rId4"/>
    <sheet name="一般公共预算支出预算表" sheetId="5" r:id="rId5"/>
    <sheet name="一般公共预算“三公”经费支出预算表" sheetId="6" r:id="rId6"/>
    <sheet name="部门基本支出预算表" sheetId="7" r:id="rId7"/>
    <sheet name="部门项目支出预算表" sheetId="8" r:id="rId8"/>
    <sheet name="部门项目支出绩效目标表" sheetId="9" r:id="rId9"/>
    <sheet name="部门政府性基金预算支出预算表" sheetId="10" r:id="rId10"/>
    <sheet name="部门政府采购预算表" sheetId="11" r:id="rId11"/>
    <sheet name="部门政府购买服务预算表" sheetId="12" r:id="rId12"/>
    <sheet name="对下转移支付预算表" sheetId="13" r:id="rId13"/>
    <sheet name="对下转移支付绩效目标表" sheetId="14" r:id="rId14"/>
    <sheet name="新增资产配置表" sheetId="15" r:id="rId15"/>
    <sheet name="上级转移支付补助项目支出预算表" sheetId="16" r:id="rId16"/>
    <sheet name="部门项目中期规划预算表" sheetId="17" r:id="rId17"/>
  </sheets>
  <definedNames>
    <definedName name="_xlnm._FilterDatabase" localSheetId="8" hidden="1">部门项目支出绩效目标表!$A$5:$J$179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7" l="1"/>
  <c r="F30" i="17"/>
  <c r="E30" i="17"/>
  <c r="A4" i="17"/>
  <c r="A4" i="16"/>
  <c r="A4" i="15"/>
  <c r="A3" i="15"/>
  <c r="A4" i="14"/>
  <c r="A3" i="14"/>
  <c r="A4" i="13"/>
  <c r="A3" i="13"/>
  <c r="A3" i="12"/>
  <c r="A2" i="12"/>
  <c r="J15" i="11"/>
  <c r="I15" i="11"/>
  <c r="H15" i="11"/>
  <c r="A4" i="11"/>
  <c r="A4" i="10"/>
  <c r="A4" i="9"/>
  <c r="K34" i="8"/>
  <c r="J34" i="8"/>
  <c r="I34" i="8"/>
  <c r="B4" i="8"/>
  <c r="A4" i="8"/>
  <c r="J36" i="7"/>
  <c r="I36" i="7"/>
  <c r="A4" i="7"/>
  <c r="A3" i="7"/>
  <c r="A4" i="6"/>
  <c r="G24" i="5"/>
  <c r="F24" i="5"/>
  <c r="E24" i="5"/>
  <c r="D24" i="5"/>
  <c r="C24" i="5"/>
  <c r="E22" i="5"/>
  <c r="D22" i="5"/>
  <c r="C22" i="5"/>
  <c r="E21" i="5"/>
  <c r="D21" i="5"/>
  <c r="C21" i="5"/>
  <c r="E17" i="5"/>
  <c r="D17" i="5"/>
  <c r="C17" i="5"/>
  <c r="E16" i="5"/>
  <c r="D16" i="5"/>
  <c r="C16" i="5"/>
  <c r="G14" i="5"/>
  <c r="F14" i="5"/>
  <c r="E14" i="5"/>
  <c r="D14" i="5"/>
  <c r="C14" i="5"/>
  <c r="G13" i="5"/>
  <c r="F13" i="5"/>
  <c r="E13" i="5"/>
  <c r="D13" i="5"/>
  <c r="C13" i="5"/>
  <c r="G9" i="5"/>
  <c r="F9" i="5"/>
  <c r="E9" i="5"/>
  <c r="D9" i="5"/>
  <c r="C9" i="5"/>
  <c r="G8" i="5"/>
  <c r="F8" i="5"/>
  <c r="E8" i="5"/>
  <c r="D8" i="5"/>
  <c r="C8" i="5"/>
  <c r="A4" i="5"/>
  <c r="D36" i="4"/>
  <c r="B36" i="4"/>
  <c r="D8" i="4"/>
  <c r="B8" i="4"/>
  <c r="A4" i="4"/>
  <c r="F24" i="3"/>
  <c r="E24" i="3"/>
  <c r="D24" i="3"/>
  <c r="C24" i="3"/>
  <c r="F22" i="3"/>
  <c r="E22" i="3"/>
  <c r="D22" i="3"/>
  <c r="C22" i="3"/>
  <c r="F21" i="3"/>
  <c r="E21" i="3"/>
  <c r="D21" i="3"/>
  <c r="C21" i="3"/>
  <c r="F17" i="3"/>
  <c r="E17" i="3"/>
  <c r="D17" i="3"/>
  <c r="C17" i="3"/>
  <c r="F16" i="3"/>
  <c r="E16" i="3"/>
  <c r="D16" i="3"/>
  <c r="C16" i="3"/>
  <c r="F14" i="3"/>
  <c r="E14" i="3"/>
  <c r="D14" i="3"/>
  <c r="C14" i="3"/>
  <c r="F13" i="3"/>
  <c r="E13" i="3"/>
  <c r="D13" i="3"/>
  <c r="C13" i="3"/>
  <c r="F9" i="3"/>
  <c r="E9" i="3"/>
  <c r="D9" i="3"/>
  <c r="C9" i="3"/>
  <c r="F8" i="3"/>
  <c r="E8" i="3"/>
  <c r="D8" i="3"/>
  <c r="C8" i="3"/>
  <c r="A4" i="3"/>
  <c r="E10" i="2"/>
  <c r="D10" i="2"/>
  <c r="C10" i="2"/>
  <c r="A4" i="2"/>
  <c r="D38" i="1"/>
  <c r="B38" i="1"/>
  <c r="D34" i="1"/>
  <c r="B34" i="1"/>
  <c r="A4" i="1"/>
</calcChain>
</file>

<file path=xl/sharedStrings.xml><?xml version="1.0" encoding="utf-8"?>
<sst xmlns="http://schemas.openxmlformats.org/spreadsheetml/2006/main" count="2449" uniqueCount="777">
  <si>
    <t>预算01-1表</t>
  </si>
  <si>
    <t>2025年部门财务收支预算总表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</si>
  <si>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</si>
  <si>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</si>
  <si>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</si>
  <si>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</si>
  <si>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</si>
  <si>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</si>
  <si>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</si>
  <si>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</si>
  <si>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</si>
  <si>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</si>
  <si>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</si>
  <si>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</si>
  <si>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</si>
  <si>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</si>
  <si>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</si>
  <si>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</si>
  <si>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</si>
  <si>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</si>
  <si>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</si>
  <si>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</si>
  <si>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</si>
  <si>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</si>
  <si>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</si>
  <si>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</si>
  <si>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</si>
  <si>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</si>
  <si>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</si>
  <si>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</si>
  <si>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</si>
  <si>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</si>
  <si>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</si>
  <si>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</si>
  <si>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</si>
  <si>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</si>
  <si>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</si>
  <si>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</si>
  <si>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</si>
  <si>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</si>
  <si>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</si>
  <si>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</si>
  <si>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</si>
  <si>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</si>
  <si>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</si>
  <si>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</si>
  <si>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</si>
  <si>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</si>
  <si>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</si>
  <si>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</si>
  <si>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</si>
  <si>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</si>
  <si>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</si>
  <si>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</si>
  <si>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</si>
  <si>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</si>
  <si>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</si>
  <si>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</si>
  <si>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</si>
  <si>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</si>
  <si>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</si>
  <si>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</si>
  <si>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</si>
  <si>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</si>
  <si>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</si>
  <si>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</si>
  <si>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</si>
  <si>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</si>
  <si>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</si>
  <si>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</si>
  <si>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</si>
  <si>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451001</t>
  </si>
  <si>
    <t>中国共产党昆明市西山区委社会工作部</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</si>
  <si>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</si>
  <si>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</si>
  <si>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</si>
  <si>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</si>
  <si>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</si>
  <si>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</si>
  <si>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</si>
  <si>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</si>
  <si>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</si>
  <si>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</si>
  <si>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</si>
  <si>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</si>
  <si>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</si>
  <si>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</si>
  <si>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</si>
  <si>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20139</t>
  </si>
  <si>
    <t>社会工作事务</t>
  </si>
  <si>
    <t>2013901</t>
  </si>
  <si>
    <t>行政运行</t>
  </si>
  <si>
    <t>2013902</t>
  </si>
  <si>
    <t>一般行政管理事务</t>
  </si>
  <si>
    <t>2013904</t>
  </si>
  <si>
    <t>专项业务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</si>
  <si>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</si>
  <si>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</si>
  <si>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</si>
  <si>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</si>
  <si>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</si>
  <si>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</si>
  <si>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</si>
  <si>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</si>
  <si>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</si>
  <si>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</si>
  <si>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</si>
  <si>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</si>
  <si>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</si>
  <si>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</si>
  <si>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</si>
  <si>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</si>
  <si>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</si>
  <si>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</si>
  <si>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</si>
  <si>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</si>
  <si>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</si>
  <si>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</si>
  <si>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</si>
  <si>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</si>
  <si>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</si>
  <si>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</si>
  <si>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</si>
  <si>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</si>
  <si>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</si>
  <si>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</si>
  <si>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</si>
  <si>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</si>
  <si>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</si>
  <si>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</si>
  <si>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</si>
  <si>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</si>
  <si>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</si>
  <si>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</si>
  <si>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</si>
  <si>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</si>
  <si>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</si>
  <si>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</si>
  <si>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</si>
  <si>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</si>
  <si>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</si>
  <si>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</si>
  <si>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</si>
  <si>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</si>
  <si>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</si>
  <si>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</si>
  <si>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</si>
  <si>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</si>
  <si>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</si>
  <si>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</si>
  <si>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</si>
  <si>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</si>
  <si>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</si>
  <si>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</si>
  <si>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</si>
  <si>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</si>
  <si>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</si>
  <si>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</si>
  <si>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</si>
  <si>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</si>
  <si>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</si>
  <si>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</si>
  <si>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</si>
  <si>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</si>
  <si>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</si>
  <si>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</si>
  <si>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</si>
  <si>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</si>
  <si>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</si>
  <si>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</si>
  <si>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</si>
  <si>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</si>
  <si>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</si>
  <si>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</si>
  <si>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</si>
  <si>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</si>
  <si>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空表说明：本部门无“三公”经费支出预算，此表无数据。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</si>
  <si>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</si>
  <si>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</si>
  <si>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</si>
  <si>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</si>
  <si>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</si>
  <si>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</si>
  <si>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</si>
  <si>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</si>
  <si>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</si>
  <si>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</si>
  <si>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</si>
  <si>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</si>
  <si>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</si>
  <si>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</si>
  <si>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</si>
  <si>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</si>
  <si>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</si>
  <si>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</si>
  <si>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</si>
  <si>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530112251100003657950</t>
  </si>
  <si>
    <t>村社区及其他人员补助</t>
  </si>
  <si>
    <t>30305</t>
  </si>
  <si>
    <t>生活补助</t>
  </si>
  <si>
    <t>530112251100003657977</t>
  </si>
  <si>
    <t>工会经费</t>
  </si>
  <si>
    <t>30228</t>
  </si>
  <si>
    <t>530112251100003657949</t>
  </si>
  <si>
    <t>30113</t>
  </si>
  <si>
    <t>530112251100003657978</t>
  </si>
  <si>
    <t>一般公用经费支出</t>
  </si>
  <si>
    <t>30201</t>
  </si>
  <si>
    <t>办公费</t>
  </si>
  <si>
    <t>30202</t>
  </si>
  <si>
    <t>印刷费</t>
  </si>
  <si>
    <t>30205</t>
  </si>
  <si>
    <t>水费</t>
  </si>
  <si>
    <t>30207</t>
  </si>
  <si>
    <t>邮电费</t>
  </si>
  <si>
    <t>30211</t>
  </si>
  <si>
    <t>差旅费</t>
  </si>
  <si>
    <t>30229</t>
  </si>
  <si>
    <t>福利费</t>
  </si>
  <si>
    <t>30239</t>
  </si>
  <si>
    <t>其他交通费用</t>
  </si>
  <si>
    <t>30215</t>
  </si>
  <si>
    <t>会议费</t>
  </si>
  <si>
    <t>30216</t>
  </si>
  <si>
    <t>培训费</t>
  </si>
  <si>
    <t>30213</t>
  </si>
  <si>
    <t>维修（护）费</t>
  </si>
  <si>
    <t>530112251100003657971</t>
  </si>
  <si>
    <t>行政人员工资支出</t>
  </si>
  <si>
    <t>30101</t>
  </si>
  <si>
    <t>基本工资</t>
  </si>
  <si>
    <t>30102</t>
  </si>
  <si>
    <t>津贴补贴</t>
  </si>
  <si>
    <t>30103</t>
  </si>
  <si>
    <t>奖金</t>
  </si>
  <si>
    <t>530112251100003657972</t>
  </si>
  <si>
    <t>行政人员绩效奖励</t>
  </si>
  <si>
    <t>530112251100003657976</t>
  </si>
  <si>
    <t>公务交通补贴</t>
  </si>
  <si>
    <t>530112251100003657974</t>
  </si>
  <si>
    <t>编外聘用人员支出</t>
  </si>
  <si>
    <t>30199</t>
  </si>
  <si>
    <t>其他工资福利支出</t>
  </si>
  <si>
    <t>530112251100003657973</t>
  </si>
  <si>
    <t>社会保障缴费</t>
  </si>
  <si>
    <t>30108</t>
  </si>
  <si>
    <t>机关事业单位基本养老保险缴费</t>
  </si>
  <si>
    <t>30110</t>
  </si>
  <si>
    <t>职工基本医疗保险缴费</t>
  </si>
  <si>
    <t>30111</t>
  </si>
  <si>
    <t>公务员医疗补助缴费</t>
  </si>
  <si>
    <t>30112</t>
  </si>
  <si>
    <t>其他社会保障缴费</t>
  </si>
  <si>
    <t>预算05-1表</t>
  </si>
  <si>
    <t>2025年部门项目支出预算表</t>
  </si>
  <si>
    <t>项目分类</t>
  </si>
  <si>
    <t>项目单位</t>
  </si>
  <si>
    <t>经济科目编码</t>
  </si>
  <si>
    <t>经济科目名称</t>
  </si>
  <si>
    <t>本年拨款</t>
  </si>
  <si>
    <t>其中：本次下达</t>
  </si>
  <si>
    <t>专项业务类</t>
  </si>
  <si>
    <t>530112251100003714995</t>
  </si>
  <si>
    <t>“西山e志愿”微信小程序推广运用专项资金</t>
  </si>
  <si>
    <t>30227</t>
  </si>
  <si>
    <t>委托业务费</t>
  </si>
  <si>
    <t>530112251100003715107</t>
  </si>
  <si>
    <t>西山区社会组织及社工人才精品品牌打造经费</t>
  </si>
  <si>
    <t>530112251100003715428</t>
  </si>
  <si>
    <t>民生小实事项目经费</t>
  </si>
  <si>
    <t>530112251100003715501</t>
  </si>
  <si>
    <t>西山区社会工作宣传项目经费</t>
  </si>
  <si>
    <t>530112251100003715617</t>
  </si>
  <si>
    <t>西山区志愿服务工作经费</t>
  </si>
  <si>
    <t>530112251100003715676</t>
  </si>
  <si>
    <t>党建引领基层社会治理重点点位打造项目经费</t>
  </si>
  <si>
    <t>530112251100003715703</t>
  </si>
  <si>
    <t>人民建议征集专项业务经费</t>
  </si>
  <si>
    <t>530112251100003715748</t>
  </si>
  <si>
    <t>区委社会工作部新增资产经费</t>
  </si>
  <si>
    <t>31002</t>
  </si>
  <si>
    <t>办公设备购置</t>
  </si>
  <si>
    <t>530112251100003718841</t>
  </si>
  <si>
    <t>西山区委社会工作部法律顾问工作经费</t>
  </si>
  <si>
    <t>530112251100003718843</t>
  </si>
  <si>
    <t>社区专职工作者招聘经费</t>
  </si>
  <si>
    <t>530112251100003718844</t>
  </si>
  <si>
    <t>社区工作者培训经费</t>
  </si>
  <si>
    <t>530112251100003718845</t>
  </si>
  <si>
    <t>大型社区调整拆分工作经费</t>
  </si>
  <si>
    <t>530112251100003718851</t>
  </si>
  <si>
    <t>五社联动经费</t>
  </si>
  <si>
    <t>530112251100003718861</t>
  </si>
  <si>
    <t>社工人才队伍培训经费</t>
  </si>
  <si>
    <t>530112251100003718875</t>
  </si>
  <si>
    <t>基层党建工作经费</t>
  </si>
  <si>
    <t>530112251100003718876</t>
  </si>
  <si>
    <t>“两新”党组织书记、党务干部培训经费</t>
  </si>
  <si>
    <t>530112251100003718893</t>
  </si>
  <si>
    <t>《西山区大型社区调整拆分工作方案》社会稳定风险评估工作经费</t>
  </si>
  <si>
    <t>530112251100003718894</t>
  </si>
  <si>
    <t>“两新”组织党建工作经费</t>
  </si>
  <si>
    <t>31204</t>
  </si>
  <si>
    <t>费用补贴</t>
  </si>
  <si>
    <t>530112251100003718895</t>
  </si>
  <si>
    <t>新业态新就业群体党建示范点品牌建设工作经费</t>
  </si>
  <si>
    <t>530112251100003782931</t>
  </si>
  <si>
    <t>会计委托代理记账经费</t>
  </si>
  <si>
    <t>530112251100003880176</t>
  </si>
  <si>
    <t>社区居委会换届筹备工作专项经费</t>
  </si>
  <si>
    <t>预算05-2表</t>
  </si>
  <si>
    <t>2025年部门项目支出绩效目标表</t>
  </si>
  <si>
    <t>项目年度绩效目标</t>
  </si>
  <si>
    <t>一级指标</t>
  </si>
  <si>
    <t>二级指标</t>
  </si>
  <si>
    <t>三级指标</t>
  </si>
  <si>
    <t>指标性质</t>
  </si>
  <si>
    <t>指标值</t>
  </si>
  <si>
    <t>度量单位</t>
  </si>
  <si>
    <t>指标属性</t>
  </si>
  <si>
    <t>指标内容</t>
  </si>
  <si>
    <t>支付2024年第三方法律评估机构调整拆分38个社区的社会稳定风险评估工作相关经费</t>
  </si>
  <si>
    <t>产出指标</t>
  </si>
  <si>
    <t>数量指标</t>
  </si>
  <si>
    <t>风险评估数量</t>
  </si>
  <si>
    <t>&gt;=</t>
  </si>
  <si>
    <t>38</t>
  </si>
  <si>
    <t>个</t>
  </si>
  <si>
    <t>定量指标</t>
  </si>
  <si>
    <t>38个社区的社会稳定风险评估工作</t>
  </si>
  <si>
    <t>质量指标</t>
  </si>
  <si>
    <t>评估报告合格率</t>
  </si>
  <si>
    <t>=</t>
  </si>
  <si>
    <t>100</t>
  </si>
  <si>
    <t>%</t>
  </si>
  <si>
    <t>评估工作100%达标</t>
  </si>
  <si>
    <t>时效指标</t>
  </si>
  <si>
    <t>按时完成率</t>
  </si>
  <si>
    <t>100%按时完成</t>
  </si>
  <si>
    <t>成本指标</t>
  </si>
  <si>
    <t>经济成本指标</t>
  </si>
  <si>
    <t>15</t>
  </si>
  <si>
    <t>万元</t>
  </si>
  <si>
    <t>指标范围内完成</t>
  </si>
  <si>
    <t>效益指标</t>
  </si>
  <si>
    <t>社会效益</t>
  </si>
  <si>
    <t>有序推进西山区超5000户大型社区调整拆分工作</t>
  </si>
  <si>
    <t>有一定促进作用</t>
  </si>
  <si>
    <t>提升</t>
  </si>
  <si>
    <t>定性指标</t>
  </si>
  <si>
    <t>满意度指标</t>
  </si>
  <si>
    <t>服务对象满意度</t>
  </si>
  <si>
    <t>涉及调整拆分社区居民满意度</t>
  </si>
  <si>
    <t>90</t>
  </si>
  <si>
    <t>涉及调整拆分社区居民满意度90%</t>
  </si>
  <si>
    <t>按照社区工作者队伍建设需求，根据社区治理和服务需要，选取50余名社区工作者开展为期3-5天的政治理论、政策法规、业务知识和专业技能培训，提升履职能力和服务群众水平。</t>
  </si>
  <si>
    <t>社区专职工作者培训</t>
  </si>
  <si>
    <t>1.00</t>
  </si>
  <si>
    <t>次</t>
  </si>
  <si>
    <t>开展2025年社区专职工作者培训工作1次</t>
  </si>
  <si>
    <t>培训持续天数</t>
  </si>
  <si>
    <t>天</t>
  </si>
  <si>
    <t>组织1期为期5天的社区工作者培训班</t>
  </si>
  <si>
    <t>培训人数</t>
  </si>
  <si>
    <t>50</t>
  </si>
  <si>
    <t>人</t>
  </si>
  <si>
    <t>预计培训人数：50人</t>
  </si>
  <si>
    <t>培训合格率</t>
  </si>
  <si>
    <t>反映培训合格的学员数量占培训总学员数量的比率</t>
  </si>
  <si>
    <t>培训出勤率</t>
  </si>
  <si>
    <t>95</t>
  </si>
  <si>
    <t>反映实际出勤学员数量占参加培训学员数量的比率</t>
  </si>
  <si>
    <t>培训按时完成率</t>
  </si>
  <si>
    <t>100%完成，预计2025年6月100%完成。</t>
  </si>
  <si>
    <t>通过社区工作者能力水平</t>
  </si>
  <si>
    <t>有所提升</t>
  </si>
  <si>
    <t>通过开展社区工作者培训工作，不断提升社区工作者特别是社区居委会一把手服务基层工作的能力水平，提升社区治理工作质效。</t>
  </si>
  <si>
    <t>社区治理工作质效</t>
  </si>
  <si>
    <t>培训对象满意度</t>
  </si>
  <si>
    <t>招聘对象满意度90%</t>
  </si>
  <si>
    <t>积极推行党政机关法律顾问制度，认真贯彻《中共昆明市西山区委办公室 昆明市西山区人民政府办公室关于印发&lt;西山区推行法律顾问制度和公职律师公司律师制度的实施意见&gt;的通知》（西办发〔2017〕22号）文件精神，保障本单位业务正常开展。</t>
  </si>
  <si>
    <t>开展日常法律咨询服务</t>
  </si>
  <si>
    <t>开展日常法律咨询服务，就我单位在行政管理和经营活动中需要注意的法律风险和有关法律问题，出具应对的法律意见。</t>
  </si>
  <si>
    <t>审查修改法律文书</t>
  </si>
  <si>
    <t>草拟、审查、修改法律文书和审查相关合同，出具法律意见书，见证法律行为，发表律师声明，签发律师函，维护甲方权益。</t>
  </si>
  <si>
    <t>聘用人员合格率</t>
  </si>
  <si>
    <t>聘用人员合格率100%</t>
  </si>
  <si>
    <t>审查及时率</t>
  </si>
  <si>
    <t>聘用人员及时审核部门相关法务工作</t>
  </si>
  <si>
    <t>指标范围内支付</t>
  </si>
  <si>
    <t>经济效益</t>
  </si>
  <si>
    <t>项目风险评估</t>
  </si>
  <si>
    <t>降低部门法务风险，减少经济损失</t>
  </si>
  <si>
    <t>服务对象满意度90%</t>
  </si>
  <si>
    <t>把人民建议征集作为践行全过程人民民主的重要实践载体，探索建立健全区委、人大、政府、政协有关部门人民建议征集“四方联动”机制，通过线上线下开展一系列“我为西山发展献良策”等人民建议征集活动，提高社会知晓度和参与度，全方位征集、反馈人民建议，为区委和政府当好参谋助手。</t>
  </si>
  <si>
    <t>人民建议征集系列活动</t>
  </si>
  <si>
    <t>场</t>
  </si>
  <si>
    <t>开展“我为西山发展献良策”等人民建议征集系列活动2场</t>
  </si>
  <si>
    <t>建议收集抽检率</t>
  </si>
  <si>
    <t>通过线上线下开展一系列“我为西山发展献良策”等人民建议征集活动，提高社会知晓度和参与度，全方位征集、反馈人民建议，为区委和政府当好参谋助手。</t>
  </si>
  <si>
    <t>根据中共昆明市委社会工作部关于印发《中共昆明市委社会工作部2024年工作要点》的通知（昆社通[2024]11号）相关要求，在时限中完成相关工作。</t>
  </si>
  <si>
    <t>1.5</t>
  </si>
  <si>
    <t>万元/场</t>
  </si>
  <si>
    <t>1.5万元/场，预计2场</t>
  </si>
  <si>
    <t>推进人民建议征集工作</t>
  </si>
  <si>
    <t>有一定提升</t>
  </si>
  <si>
    <t>进一步畅通人民建议征集渠道，鼓励信访基数大、条件成熟的街道认真研究，探索分领域、分行业、分类别、分对象、分条块开展专项征集，有针对性地推进人民建议征集工作。</t>
  </si>
  <si>
    <t>群众满意度</t>
  </si>
  <si>
    <t>群众满意度90%</t>
  </si>
  <si>
    <t>重点选取3个社区开展“五社联动”社区治理，让社区居民需求能得到具体回应，社区服务有社区社会组织参与，社区项目有专业社工力量督导，社区活动有社会公益力量支持，社区问题有社区居民参与协商解决</t>
  </si>
  <si>
    <t>覆盖社区数</t>
  </si>
  <si>
    <t>覆盖社区数3个、街道数1-3个、覆盖率2%</t>
  </si>
  <si>
    <t>覆盖街道数</t>
  </si>
  <si>
    <t>项目验收通过率</t>
  </si>
  <si>
    <t>项目验收通过率100%</t>
  </si>
  <si>
    <t>联动社区覆盖率</t>
  </si>
  <si>
    <t>社区治理完成时效性</t>
  </si>
  <si>
    <t>2025年12月</t>
  </si>
  <si>
    <t>年月</t>
  </si>
  <si>
    <t>10</t>
  </si>
  <si>
    <t>万元/个</t>
  </si>
  <si>
    <t>每个社区10万元，3个社区</t>
  </si>
  <si>
    <t>提升“五社联动”社区治理机制</t>
  </si>
  <si>
    <t>效果显著</t>
  </si>
  <si>
    <t>基本形成党建引领下的“五社联动”社区治理机制，社区居民需求能得到具体回应，社区服务有社区社会组织参与，社区项目有专业社工力量督导，社区活动有社会公益力量支持，社区问题有社区居民参与协商解决。</t>
  </si>
  <si>
    <t>“五社联动”社区治理项目服务社区群众或服务对象满意度</t>
  </si>
  <si>
    <t>“五社联动”社区治理项目服务社区群众或服务对象满意度90%</t>
  </si>
  <si>
    <t xml:space="preserve">通过多渠道、多形式的宣传活动，展示西山区志愿者服务、“两企三新”及行业商会协会、基层政权、社会治理等方面的积极作用。挖掘并宣传西山社会工作领域内的成功案例、先进典型，提升提升社会各方了解、支持、参与基层社会治理的积极性、主动性，着力营造多元主体共谋西山发展、共建美丽家园的浓厚氛围。
</t>
  </si>
  <si>
    <t>报道数量</t>
  </si>
  <si>
    <t>35</t>
  </si>
  <si>
    <t>篇</t>
  </si>
  <si>
    <t>全年围绕西山区委社会工作部重点工作策划亮点宣传内容，刊发500字以内报道35篇。</t>
  </si>
  <si>
    <t>典型案例总结宣传</t>
  </si>
  <si>
    <t>组织开展全区社会工作创新实践典型的总结提炼和宣传推广不少于10篇。</t>
  </si>
  <si>
    <t>新闻宣传信息出错率</t>
  </si>
  <si>
    <t>0</t>
  </si>
  <si>
    <t>反映新闻宣传信息质量</t>
  </si>
  <si>
    <t>新闻宣传信息按时发布率</t>
  </si>
  <si>
    <t>及时发布新闻宣传信息</t>
  </si>
  <si>
    <t>宣传政策知晓率、公众号订阅人数及官方网站点击量增长率</t>
  </si>
  <si>
    <t>20</t>
  </si>
  <si>
    <t>反映政策宣传效果增长情况</t>
  </si>
  <si>
    <t>社会公众满意度</t>
  </si>
  <si>
    <t>反映社会公众满意度情况</t>
  </si>
  <si>
    <t>打造2-3个新兴领域党建示范点，强化品牌示范引领，持续扩大党在新兴领域的号召力、凝聚力、影响力。</t>
  </si>
  <si>
    <t>党建示范点</t>
  </si>
  <si>
    <t>共打造3个党建示范点</t>
  </si>
  <si>
    <t>示范点打造验收合格率</t>
  </si>
  <si>
    <t>示范点打造合格率100%</t>
  </si>
  <si>
    <t>12月31日前100%按时完成</t>
  </si>
  <si>
    <t>每个示范点2万元，共打造3个党建示范点</t>
  </si>
  <si>
    <t>基层党组织建设</t>
  </si>
  <si>
    <t>加强提升</t>
  </si>
  <si>
    <t>加强基层党组织建设，创新党建工作载体，培育新业态新就业群体党建示范品牌，切实体现党组织对新业态新就业群体的关心和爱护，提升党组织凝聚力和吸引力。</t>
  </si>
  <si>
    <t>基层党组织内的党员对党群服务工作满意率</t>
  </si>
  <si>
    <t>创建为示范点的基层党组织内的党员对党群服务工作满意率90%</t>
  </si>
  <si>
    <t>中级社工逐年增加6人，初级社工逐年增加30人，专业持证社工总人数达1144人</t>
  </si>
  <si>
    <t>持证人数增长</t>
  </si>
  <si>
    <t>36</t>
  </si>
  <si>
    <t>2025年新增初级30人、中级持证人数6人</t>
  </si>
  <si>
    <t>预计培训人数</t>
  </si>
  <si>
    <t>400</t>
  </si>
  <si>
    <t>培训人数400人</t>
  </si>
  <si>
    <t>考试通过率</t>
  </si>
  <si>
    <t>9</t>
  </si>
  <si>
    <t>考试通过率9%</t>
  </si>
  <si>
    <t>培训合格率100%</t>
  </si>
  <si>
    <t>培训天数</t>
  </si>
  <si>
    <t>每年开展一次为期6天的开展培训</t>
  </si>
  <si>
    <t>提升社工人才队伍素质</t>
  </si>
  <si>
    <t>培训对象满意度90%</t>
  </si>
  <si>
    <t>通过“西山e志愿”平台，丰富平台活动，链接外部资源，打造特色活动，实现志愿者社区参与度的提升，丰富志愿者权益激励，为社区基金进行公募，增加平台声量。</t>
  </si>
  <si>
    <t>线下活动推广数量</t>
  </si>
  <si>
    <t>项目运营服务期内，组织和执行大型活动不低于1场，根据相关节气，全年策划并执行不低于3场，服务期内，组织1次e豆兑换活动。</t>
  </si>
  <si>
    <t>线上月点击率</t>
  </si>
  <si>
    <t>1000</t>
  </si>
  <si>
    <t>次/月</t>
  </si>
  <si>
    <t>激活平台现有人员，保持每月正向增长；月度活跃用户点击量不低于1000人/次；发布活动频次每月不低于100次。</t>
  </si>
  <si>
    <t>线上发布方使用频次</t>
  </si>
  <si>
    <t>平台使用人数</t>
  </si>
  <si>
    <t>向上增长</t>
  </si>
  <si>
    <t>月</t>
  </si>
  <si>
    <t>激活平台现有人员，保持每月向上正增长</t>
  </si>
  <si>
    <t>平台形象</t>
  </si>
  <si>
    <t>较上一年有所提升</t>
  </si>
  <si>
    <t>平台形象较上一年有所提升</t>
  </si>
  <si>
    <t>平台内容更新频次</t>
  </si>
  <si>
    <t>篇/周</t>
  </si>
  <si>
    <t>保持矩阵发布，每周2更</t>
  </si>
  <si>
    <t>平台服务期</t>
  </si>
  <si>
    <t>年</t>
  </si>
  <si>
    <t>平台服务期为1年</t>
  </si>
  <si>
    <t>&lt;=</t>
  </si>
  <si>
    <t>5.93</t>
  </si>
  <si>
    <t>预算范围内支付</t>
  </si>
  <si>
    <t>社会资源链接</t>
  </si>
  <si>
    <t>有一定作用</t>
  </si>
  <si>
    <t>实现社区自组织志愿活动与社会资源有效衔接。</t>
  </si>
  <si>
    <t>平台与社区基金</t>
  </si>
  <si>
    <t>沟通渠道</t>
  </si>
  <si>
    <t>建立</t>
  </si>
  <si>
    <t>实现平台与社区基金的打通建立，为社区基金提供宣发渠道</t>
  </si>
  <si>
    <t>80</t>
  </si>
  <si>
    <t>群众满意度大于等于90%</t>
  </si>
  <si>
    <t>聘请第三方做好2025年财务日常工作以及预决算工作</t>
  </si>
  <si>
    <t>完成账务处理</t>
  </si>
  <si>
    <t>12</t>
  </si>
  <si>
    <t>期</t>
  </si>
  <si>
    <t>完成账务处理12个月</t>
  </si>
  <si>
    <t>完成报告数量</t>
  </si>
  <si>
    <t>7</t>
  </si>
  <si>
    <t>部门预算报告、部门决算报告、部门财务报告、各季度绩效报告等</t>
  </si>
  <si>
    <t>业务达标率</t>
  </si>
  <si>
    <t>业务100%达标</t>
  </si>
  <si>
    <t>支付及时率</t>
  </si>
  <si>
    <t>支付及时率100%</t>
  </si>
  <si>
    <t>按时完成率100%</t>
  </si>
  <si>
    <t>部门工作效率</t>
  </si>
  <si>
    <t>提高部门工作效率</t>
  </si>
  <si>
    <t>提高部门工作效率和财务工作完成质量</t>
  </si>
  <si>
    <t>受益对象满意度</t>
  </si>
  <si>
    <t>反映参加受益人员满意率情况</t>
  </si>
  <si>
    <t>因机构改革人员增加，为满足日常办公需求，2025年计划采购一批电脑，彩色多功能打印机、电话机、录音笔、碎纸机等办公所需设备；采购一批办公桌椅、沙发、茶几、书柜、饮水机等办公所需家具。</t>
  </si>
  <si>
    <t>购买电脑</t>
  </si>
  <si>
    <t>台（套）</t>
  </si>
  <si>
    <t>结合我单位工作实际，购买电脑不少于2台</t>
  </si>
  <si>
    <t>沙发、茶几</t>
  </si>
  <si>
    <t>1.0</t>
  </si>
  <si>
    <t>个/套</t>
  </si>
  <si>
    <t>结合我单位工作实际，购买笔沙发、茶几不少于1套</t>
  </si>
  <si>
    <t>办公桌、椅子</t>
  </si>
  <si>
    <t>套</t>
  </si>
  <si>
    <t>结合我单位工作实际，购买办公桌、椅子不少于3套</t>
  </si>
  <si>
    <t>设备验收合格率</t>
  </si>
  <si>
    <t>反映设备安装工程质量情况</t>
  </si>
  <si>
    <t>设备达到预定可使用状态及时性</t>
  </si>
  <si>
    <t>2025年12月31日前完成</t>
  </si>
  <si>
    <t>购置费3万元范围内</t>
  </si>
  <si>
    <t>设备利用率</t>
  </si>
  <si>
    <t>反映设备利用情况，满足日常办公需求</t>
  </si>
  <si>
    <t>使用人员满意度</t>
  </si>
  <si>
    <t>反映使用人员满意情况</t>
  </si>
  <si>
    <t xml:space="preserve">按照“15311”经费标准（每个党委每年10000，每个党支部每年3000，每个党组织书记每月100），拨付直属1个党委、13党支部“两新”党组织党建工作经费及13名党支部书记工作津贴，保障党建工作有序开展。     </t>
  </si>
  <si>
    <t>拨付党委个数</t>
  </si>
  <si>
    <t>快递物流行业党委10000元</t>
  </si>
  <si>
    <t>拨付直属党支部</t>
  </si>
  <si>
    <t>13</t>
  </si>
  <si>
    <t>直属13个党支部，按每个党支部3000元，共计39000元</t>
  </si>
  <si>
    <t>拨付党组织书记</t>
  </si>
  <si>
    <t>党组织书记13人，按100元/人/月，共计15600元</t>
  </si>
  <si>
    <t>资金发放兑现到位率</t>
  </si>
  <si>
    <t>反映资金发放（补助）兑现到位情况</t>
  </si>
  <si>
    <t>资金发放及时性</t>
  </si>
  <si>
    <t>资金发放及时性100%</t>
  </si>
  <si>
    <t>6.46</t>
  </si>
  <si>
    <t>按照“15311”经费标准保障“两新”组织党建工作经费，合计64600元（其中快递物流行业党委10000元；直属13个党支部，按每个党支部3000元，共计39000元；党组织书记13人，按100元/人/月，共计15600元）。</t>
  </si>
  <si>
    <t>“两企三新”党建工作水平</t>
  </si>
  <si>
    <t>进一步加强</t>
  </si>
  <si>
    <t>进一步加强“两企三新”党建工作水平，不断提高基层党组织的影响力和凝聚力。</t>
  </si>
  <si>
    <t>基层党组织的影响力和凝聚力</t>
  </si>
  <si>
    <t>不断提升</t>
  </si>
  <si>
    <t>受益对象满意度90%</t>
  </si>
  <si>
    <t>选取约50人开展为期5天的2025年“两新”党组织书记、党务干部培训班1期，切实提升基层党务干部履职能力。</t>
  </si>
  <si>
    <t>"两新"党组织书记、党务干部培训班</t>
  </si>
  <si>
    <t>培训按期完成率</t>
  </si>
  <si>
    <t>开展“两新”党组织书记、党务干部培训班预计在11月30日完成</t>
  </si>
  <si>
    <t>坚定理想信念，提升工作成效</t>
  </si>
  <si>
    <t>通过开展集中培训，提升“两新”党组织书记、党务干部政治理论水平和业务技能，坚定理想信念，提升工作成效。</t>
  </si>
  <si>
    <t>学员满意度</t>
  </si>
  <si>
    <t>学员满意度90%</t>
  </si>
  <si>
    <t>打造1个西山区社会组织及社工人才精品品牌。依托社会组织培育孵化基地，联动西山区社会组织培育服务中心，通过经验做法上墙等点位打造以及对社区基金、五社联动项目、民生小实事等项目的监督管理等服务，从阵地建设及服务多方面完善品牌内容，搭建培育孵化“全平台”，优化引育管用“人才链”，建立便民惠民“项目库”，构建“区—街—社三级联动、活动—项目—组织—枢纽四级接力”社会组织发展体系。</t>
  </si>
  <si>
    <t>组织培育社区数量</t>
  </si>
  <si>
    <t>支</t>
  </si>
  <si>
    <t>实现城市社区平均不少于10个社区社会组织，农村社区平均不少于5个社区社会组织</t>
  </si>
  <si>
    <t>服务性、公益性、互助性社区社会组织占比</t>
  </si>
  <si>
    <t>服务性、公益性、互助性社区社会组织占比超过50%</t>
  </si>
  <si>
    <t>按时完成性</t>
  </si>
  <si>
    <t>2025年12月底</t>
  </si>
  <si>
    <t>年月日</t>
  </si>
  <si>
    <t>2025年12月31日前完成10个社区培育</t>
  </si>
  <si>
    <t>0.2</t>
  </si>
  <si>
    <t>项目预算2万元以内完成</t>
  </si>
  <si>
    <t>“五社联动”社区治理项目覆盖10个街道，100%的城市社区，20%的农村社区，实现项目“质”与“量”的双提升</t>
  </si>
  <si>
    <t>显著提升</t>
  </si>
  <si>
    <t>社区居民满意度</t>
  </si>
  <si>
    <t>社区居民满意度90%</t>
  </si>
  <si>
    <t>一是根据《云南省新时代文明实践活动指南（2024年版）》（云文明办通〔2024〕1号）及《西山区新时代文明实践活动指南（2024年版）》（西文明办〔2024〕13号）文件要求，利用“3·5”学雷锋纪念日、“12·5”国际志愿者日、国际社工日等重要时间节点，结合实际开展各具特色的主题志愿服务活动，传递真善美、传播正能量，把雷锋精神和志愿精神体现到志愿服务工作各方面。
2二是西山区志愿服务动员能力提升项目。对应《关于健全新时代志愿服务体系的意见》相关文件精神，一是以村和社区为单位，选取有2个有社会组织介入、有一定志愿服务基础的社区/村，注入专家力量，探索打造“社工+志愿服务”融合发展试点，总结经验进行推广；二是项目周期内入库项目不少于10个；与媒体合作开设专栏，年度推荐宣传品牌志愿服务项目不少于3个；三是项目周期内对志愿服务组织进行实地督导、培训不少于2场次，整合各部门资源，协助培育打造志愿服务项目不少于3个；四是总结2025年度西山区志愿服务工作情况，提出2026年对策建议，汇总部分优秀典型案例，编撰2025年西山区志愿服务发展报告。</t>
  </si>
  <si>
    <t>开展3.5、12.5、国际社工日大型志愿服务活动工作</t>
  </si>
  <si>
    <t>“3·5”学雷锋纪念日、“12·5”国际志愿者日</t>
  </si>
  <si>
    <t>志愿服务培训项目</t>
  </si>
  <si>
    <t>推进志愿服务项目化运行，建立项目库，培育志愿服务品牌</t>
  </si>
  <si>
    <t>活动宣传出错率</t>
  </si>
  <si>
    <t>对照《西山区新时代文明实践活动指南（2024年版）》（西文明办〔2024〕13号）及《关于健全新时代志愿服务体系的意见》，按质量完成各项工作。</t>
  </si>
  <si>
    <t>活动安全保障率</t>
  </si>
  <si>
    <t>活动安全保障率100%</t>
  </si>
  <si>
    <t>志愿服务项目培训合格率</t>
  </si>
  <si>
    <t>志愿服务项目培训合格率100%</t>
  </si>
  <si>
    <t>志愿服务活动时间</t>
  </si>
  <si>
    <t>3月5日、12月5日</t>
  </si>
  <si>
    <t>月日</t>
  </si>
  <si>
    <t>开展3·5、12·5、国际社工日活动以及临时性项目竞赛</t>
  </si>
  <si>
    <t>志愿服务培训时间</t>
  </si>
  <si>
    <t>6月、12月</t>
  </si>
  <si>
    <t>上半年和下半年各完成一次培训</t>
  </si>
  <si>
    <t>2.5</t>
  </si>
  <si>
    <t>开展3·5、12·5、国际社工日活动以及临时性项目竞赛、志愿服务活动经费5万。西山区志愿服务动员能力提升项目5万。</t>
  </si>
  <si>
    <t>志愿精神</t>
  </si>
  <si>
    <t>结合实际开展各具特色的主题志愿服务活动，传递真善美、传播正能量，把雷锋精神和志愿精神体现到志愿服务工作各方面。</t>
  </si>
  <si>
    <t>志愿者满意度</t>
  </si>
  <si>
    <t>85</t>
  </si>
  <si>
    <t>志愿者满意度90%</t>
  </si>
  <si>
    <t>向辖区内10个街道征集一批“民生小实事”项目，从中挑选8-12个优质项目进行重点打造，并形成一批社会治理典型案例，擦亮西山区的社会治理品牌。</t>
  </si>
  <si>
    <t>筛选优质民生小实事</t>
  </si>
  <si>
    <t>8</t>
  </si>
  <si>
    <t>筛选8-12个优质民生小实事。</t>
  </si>
  <si>
    <t>管辖街道个数</t>
  </si>
  <si>
    <t>西山区辖区范围内的10个街道</t>
  </si>
  <si>
    <t>项目筛选合格率</t>
  </si>
  <si>
    <t>围绕改善居住条件类、群众生活便利类、方便交通出行类、生态环境提升类、丰富文化活动类、保障公共安全类、民生保障服务类、其他群众需求类八大类型，按照征集民生实事、开展民主协商、确定实施项目、组织群众实施、开展项目评议、总结工作成效、储备下年度项目7个步骤开展。</t>
  </si>
  <si>
    <t>征集民生实事</t>
  </si>
  <si>
    <t>2025年6月30日</t>
  </si>
  <si>
    <t>征集民生实事（2025年6月30日前）、开展民主协商（2025年7月15日前）、确定实施项目（2025年7月31日前）、组织群众实施（2025年10月15日前）、开展项目评议（2025年10月31日前）、总结工作成效、发放优秀项目补助（2025年12月30日前）</t>
  </si>
  <si>
    <t>开展民主协商、确定实施项目</t>
  </si>
  <si>
    <t>2025年7月31日</t>
  </si>
  <si>
    <t>组织群众实施、开展项目评议</t>
  </si>
  <si>
    <t>2025年10月31日</t>
  </si>
  <si>
    <t>总结工作成效、发放优秀项目补助</t>
  </si>
  <si>
    <t>2025年12月31日</t>
  </si>
  <si>
    <t>万元/项目</t>
  </si>
  <si>
    <t>按照平均每个优质项目给予补贴（共计大概10个项目）</t>
  </si>
  <si>
    <t>切实解决一批居民群众身边的“小事、急事、难事”，不断提升群众幸福感满意度</t>
  </si>
  <si>
    <t>推动社会治理过程群众参与、治理成效群众评判、治理成果人民共享</t>
  </si>
  <si>
    <t>服务群众满意度</t>
  </si>
  <si>
    <t>服务群众满意度100%</t>
  </si>
  <si>
    <t>1.开展区委“两新”工委年度基层党组织书记抓党建述职评议考核工作，压实党建工作责任。                                                                                                                                                                                 2.拍摄2025年度党建专题片1部，践行典型引路法，营造党员教育工作良好氛围。</t>
  </si>
  <si>
    <t>开展两新党组织书记抓基层党建工作述职评议考核</t>
  </si>
  <si>
    <t>开展年度基层党组织书记抓党建述职评议考核1次。</t>
  </si>
  <si>
    <t>拍摄2025年度党建专题片</t>
  </si>
  <si>
    <t>拍摄2025年度党建专题片。</t>
  </si>
  <si>
    <t>考核达标率</t>
  </si>
  <si>
    <t>年度基层党组织书记抓党建述职评议考核工作100%达标</t>
  </si>
  <si>
    <t>专题片完成质量合格率</t>
  </si>
  <si>
    <t>专题片完成质量合格率100%</t>
  </si>
  <si>
    <t>完成时间</t>
  </si>
  <si>
    <t>年-月-日</t>
  </si>
  <si>
    <t>2025年12月前完成。</t>
  </si>
  <si>
    <t>开展两新党组织书记抓基层党建工作述职评议考核1万元；拍摄2025年度党建专题片1万元。</t>
  </si>
  <si>
    <t>党员对党群服务工作满意率</t>
  </si>
  <si>
    <t>“两企三新”党员对党群服务工作满意率90%</t>
  </si>
  <si>
    <t>通过打造提升2-3个党建引领基层治理重点点位，完善设备设施，经验做法上墙，印发宣传册等，着力宣传西山党建引领基层治理经验亮点，辐射全区基层治理工作，将一域“盆景”汇聚为全域“风景”。</t>
  </si>
  <si>
    <t>打造提升建引领基层治理重点点位</t>
  </si>
  <si>
    <t>以“善治西山”为统揽，抓实基层治理。结合五项职能职责，立足自身资源禀赋，打造提升3-5个关于多元共治、“两企三新”、民生实事等方面的党建引领基层治理重点点位，以“小切口”反映“大主题”，将一域“盆景”汇聚为全域“风景”。</t>
  </si>
  <si>
    <t>点位宣传信息出错率</t>
  </si>
  <si>
    <t>保证项目任务完成质量良好。</t>
  </si>
  <si>
    <t>点位验收合格率</t>
  </si>
  <si>
    <t>点位验收合格率100%</t>
  </si>
  <si>
    <t>点位筛选时间</t>
  </si>
  <si>
    <t>2025年6月30日前完成点位地址和内容确定</t>
  </si>
  <si>
    <t>点位打造完成时间</t>
  </si>
  <si>
    <t>2025年12月30日</t>
  </si>
  <si>
    <t>2025年12月30日前完成点位打造验收工作</t>
  </si>
  <si>
    <t>每个点位约5万元，打造3个点位</t>
  </si>
  <si>
    <t>宣传西山党建引领基层治理经验亮点</t>
  </si>
  <si>
    <t>以“善治西山”为统揽，抓实基层治理。以“小切口”反映“大主题”，将一域“盆景”汇聚为全域“风景”。</t>
  </si>
  <si>
    <t>通过办公用品的购买，召开工作会议对“两委”换届进行安排部署、集中培训。培训对象：街道分管领导和具体业务负责人，全部社区党组织书记。稳妥有序做好2025年全区139个社区、409个居民小组约14万选民开展5年一次的社区居委会换届筹备工作。</t>
  </si>
  <si>
    <t>我区换届社区数量</t>
  </si>
  <si>
    <t>139</t>
  </si>
  <si>
    <t>稳妥有序做好2025年全区139个社区、409个居民小组约14万选民开展5年一次的社区居委会换届筹备工作。</t>
  </si>
  <si>
    <t>我区换届居民小组</t>
  </si>
  <si>
    <t>409</t>
  </si>
  <si>
    <t>集中培训次数</t>
  </si>
  <si>
    <t>召开工作会议对“两委”换届进行安排部署、集中培训。培训对象：街道分管领导和具体业务负责人，全部社区党组织书记。</t>
  </si>
  <si>
    <t>98</t>
  </si>
  <si>
    <t>培训出勤率不低于98%</t>
  </si>
  <si>
    <t>培训时间</t>
  </si>
  <si>
    <t>以前</t>
  </si>
  <si>
    <t>培训时间2025年12月</t>
  </si>
  <si>
    <t>为两委换届工作做好前期准备</t>
  </si>
  <si>
    <t>为做好全区五年一次的“社区”两委换届工作工作，召开工作会议对“两委”换届进行安排部署、集中培训。</t>
  </si>
  <si>
    <t>社区培训人员满意度</t>
  </si>
  <si>
    <t>社区培训人员满意度不低于90%</t>
  </si>
  <si>
    <t>按照省委巡视昆明市反馈问题整改要求，扎实有序推进西山区39个超5000户大型社区的调整拆分工作，并完成新设立的11个社区的“两委”选举工作</t>
  </si>
  <si>
    <t>推进西山区大型社区调整拆分工作</t>
  </si>
  <si>
    <t>5000</t>
  </si>
  <si>
    <t>户</t>
  </si>
  <si>
    <t>“两委”选举工作社区数量</t>
  </si>
  <si>
    <t>11</t>
  </si>
  <si>
    <t>完成新设立的11个社区的“两委”选举工作</t>
  </si>
  <si>
    <t>社区拆分工作验收合格率</t>
  </si>
  <si>
    <t>大按照省委巡视昆明市反馈问题整改要求，扎实有序推进西山区39个超5000户大型社区的调整拆分工作</t>
  </si>
  <si>
    <t>选举工作合格率</t>
  </si>
  <si>
    <t>选举工作合格率100%</t>
  </si>
  <si>
    <t>完成时效</t>
  </si>
  <si>
    <t>2025年6月</t>
  </si>
  <si>
    <t>社区管理负担</t>
  </si>
  <si>
    <t>有所减轻</t>
  </si>
  <si>
    <t>减轻</t>
  </si>
  <si>
    <t>减轻社区管理负担，提高社区服务和履职能力</t>
  </si>
  <si>
    <t>社区服务和履职能力</t>
  </si>
  <si>
    <t>开展大型社区调整拆分工作满意率90%</t>
  </si>
  <si>
    <t>牵头组织开展全区社区专职工作者招聘工作，根据全区139个社区社区专职工作者缺额情况，委托第三方机构进行信息发布、笔试试卷命题、制卷、阅卷、笔试场地、提供考场监考人员、面试试卷命制等工作。</t>
  </si>
  <si>
    <t>社区专职工作者招聘</t>
  </si>
  <si>
    <t>开展2025年社区专职工作者招聘工作2次</t>
  </si>
  <si>
    <t>招聘人数</t>
  </si>
  <si>
    <t>60</t>
  </si>
  <si>
    <t>招聘人数：60人</t>
  </si>
  <si>
    <t>招聘人员合格率</t>
  </si>
  <si>
    <t>社区专职工作者招聘工作100%达标</t>
  </si>
  <si>
    <t>第一次招聘时间</t>
  </si>
  <si>
    <t>2025年4月</t>
  </si>
  <si>
    <t>预计2025年4月、2025年10月各开展一次招聘</t>
  </si>
  <si>
    <t>第二次招聘时间</t>
  </si>
  <si>
    <t>2025年10月</t>
  </si>
  <si>
    <t>5万元/场，总共2场</t>
  </si>
  <si>
    <t>为完善社区治理提供坚实人才支撑。</t>
  </si>
  <si>
    <t>招聘对象满意度</t>
  </si>
  <si>
    <t>开展社区专职工作者招聘工作满意率85%</t>
  </si>
  <si>
    <t>预算06表</t>
  </si>
  <si>
    <t>2025年部门政府性基金预算支出预算表</t>
  </si>
  <si>
    <t>政府性基金预算支出</t>
  </si>
  <si>
    <t>空表说明：本部门无政府性基金预算，此表无数据。</t>
  </si>
  <si>
    <t>预算07表</t>
  </si>
  <si>
    <t>2025年部门政府采购预算表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</si>
  <si>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</si>
  <si>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</si>
  <si>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</si>
  <si>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</si>
  <si>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</si>
  <si>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</si>
  <si>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</si>
  <si>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</si>
  <si>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</si>
  <si>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</si>
  <si>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</si>
  <si>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办公用品</t>
  </si>
  <si>
    <t>箱</t>
  </si>
  <si>
    <t>印刷和出版服务</t>
  </si>
  <si>
    <t>项</t>
  </si>
  <si>
    <t>办公家具</t>
  </si>
  <si>
    <t>家具和用具</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</si>
  <si>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</si>
  <si>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</si>
  <si>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</si>
  <si>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</si>
  <si>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</si>
  <si>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</si>
  <si>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</si>
  <si>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</si>
  <si>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空表说明：本部门无政府购买服务预算，此表无数据。</t>
  </si>
  <si>
    <t>预算09-1表</t>
  </si>
  <si>
    <t>单位名称（项目）</t>
  </si>
  <si>
    <t>地区</t>
  </si>
  <si>
    <t>空表说明：本部门无对下转移支付预算，此表无数据。</t>
  </si>
  <si>
    <t>预算09-2表</t>
  </si>
  <si>
    <t>空表说明：本部门无对下转移支付绩效，此表无数据。</t>
  </si>
  <si>
    <t xml:space="preserve">预算10表
</t>
  </si>
  <si>
    <t>资产类别</t>
  </si>
  <si>
    <t>资产分类代码.名称</t>
  </si>
  <si>
    <t>资产名称</t>
  </si>
  <si>
    <t>计量单位</t>
  </si>
  <si>
    <t>财政部门批复数（元）</t>
  </si>
  <si>
    <t>单价</t>
  </si>
  <si>
    <t>金额</t>
  </si>
  <si>
    <t>空表说明：本部门无新增资产配置，此表无数据。</t>
  </si>
  <si>
    <t>预算11表</t>
  </si>
  <si>
    <t>2025年上级转移支付补助项目支出预算表</t>
  </si>
  <si>
    <t>上级补助</t>
  </si>
  <si>
    <t>空表说明：本部门无上级转移支付补助项目支出预算，此表无数据。</t>
  </si>
  <si>
    <t>预算12表</t>
  </si>
  <si>
    <t>2025年部门项目支出中期规划预算表</t>
  </si>
  <si>
    <t>项目级次</t>
  </si>
  <si>
    <t>2025年</t>
  </si>
  <si>
    <t>2026年</t>
  </si>
  <si>
    <t>2027年</t>
  </si>
  <si>
    <t>311 专项业务类</t>
  </si>
  <si>
    <t>本级</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</si>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</sst>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yyyy\-mm\-dd"/>
    <numFmt numFmtId="177" formatCode="yyyy\-mm\-dd\ hh:mm:ss"/>
    <numFmt numFmtId="178" formatCode="#,##0;\-#,##0;;@"/>
    <numFmt numFmtId="179" formatCode="#,##0.00;\-#,##0.00;;@"/>
    <numFmt numFmtId="180" formatCode="hh:mm:ss"/>
  </numFmts>
  <fonts count="24">
    <font>
      <sz val="11"/>
      <color theme="1"/>
      <name val="宋体"/>
      <charset val="134"/>
      <scheme val="minor"/>
    </font>
    <font>
      <sz val="10"/>
      <color rgb="FF000000"/>
      <name val="宋体"/>
      <family val="3"/>
      <charset val="134"/>
    </font>
    <font>
      <b/>
      <sz val="21"/>
      <color rgb="FF000000"/>
      <name val="宋体"/>
      <family val="3"/>
      <charset val="134"/>
    </font>
    <font>
      <sz val="9"/>
      <color rgb="FF000000"/>
      <name val="宋体"/>
      <family val="3"/>
      <charset val="134"/>
    </font>
    <font>
      <sz val="11"/>
      <color rgb="FF000000"/>
      <name val="宋体"/>
      <family val="3"/>
      <charset val="134"/>
    </font>
    <font>
      <b/>
      <sz val="23"/>
      <color rgb="FF000000"/>
      <name val="宋体"/>
      <family val="3"/>
      <charset val="134"/>
    </font>
    <font>
      <sz val="9"/>
      <color theme="1"/>
      <name val="宋体"/>
      <family val="3"/>
      <charset val="134"/>
    </font>
    <font>
      <sz val="11"/>
      <color theme="1"/>
      <name val="宋体"/>
      <family val="3"/>
      <charset val="134"/>
      <scheme val="minor"/>
    </font>
    <font>
      <sz val="10"/>
      <color rgb="FF000000"/>
      <name val="Arial"/>
      <family val="2"/>
    </font>
    <font>
      <b/>
      <sz val="23.95"/>
      <color rgb="FF000000"/>
      <name val="宋体"/>
      <family val="3"/>
      <charset val="134"/>
    </font>
    <font>
      <b/>
      <sz val="22"/>
      <color rgb="FF000000"/>
      <name val="宋体"/>
      <family val="3"/>
      <charset val="134"/>
    </font>
    <font>
      <sz val="9"/>
      <color indexed="8"/>
      <name val="宋体"/>
      <family val="3"/>
      <charset val="134"/>
    </font>
    <font>
      <sz val="11"/>
      <color theme="1"/>
      <name val="宋体"/>
      <family val="3"/>
      <charset val="134"/>
    </font>
    <font>
      <b/>
      <sz val="18"/>
      <color rgb="FF000000"/>
      <name val="SimSun"/>
      <charset val="134"/>
    </font>
    <font>
      <sz val="12"/>
      <color rgb="FF000000"/>
      <name val="宋体"/>
      <family val="3"/>
      <charset val="134"/>
    </font>
    <font>
      <sz val="11"/>
      <color indexed="8"/>
      <name val="宋体"/>
      <family val="3"/>
      <charset val="134"/>
    </font>
    <font>
      <sz val="10"/>
      <color indexed="8"/>
      <name val="宋体"/>
      <family val="3"/>
      <charset val="134"/>
    </font>
    <font>
      <b/>
      <sz val="20"/>
      <color rgb="FF000000"/>
      <name val="宋体"/>
      <family val="3"/>
      <charset val="134"/>
    </font>
    <font>
      <b/>
      <sz val="11"/>
      <color rgb="FF000000"/>
      <name val="宋体"/>
      <family val="3"/>
      <charset val="134"/>
    </font>
    <font>
      <b/>
      <sz val="9"/>
      <color rgb="FF000000"/>
      <name val="宋体"/>
      <family val="3"/>
      <charset val="134"/>
    </font>
    <font>
      <sz val="10"/>
      <color theme="1"/>
      <name val="宋体"/>
      <family val="3"/>
      <charset val="134"/>
      <scheme val="minor"/>
    </font>
    <font>
      <sz val="10"/>
      <color theme="1"/>
      <name val="宋体"/>
      <family val="3"/>
      <charset val="134"/>
    </font>
    <font>
      <sz val="9"/>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0">
    <xf numFmtId="0" fontId="0" fillId="0" borderId="0"/>
    <xf numFmtId="43" fontId="7" fillId="0" borderId="0" applyFont="0" applyFill="0" applyBorder="0" applyAlignment="0" applyProtection="0">
      <alignment vertical="center"/>
    </xf>
    <xf numFmtId="176" fontId="22" fillId="0" borderId="7">
      <alignment horizontal="right" vertical="center"/>
    </xf>
    <xf numFmtId="177" fontId="22" fillId="0" borderId="7">
      <alignment horizontal="right" vertical="center"/>
    </xf>
    <xf numFmtId="178" fontId="22" fillId="0" borderId="7">
      <alignment horizontal="right" vertical="center"/>
    </xf>
    <xf numFmtId="179" fontId="22" fillId="0" borderId="7">
      <alignment horizontal="right" vertical="center"/>
    </xf>
    <xf numFmtId="179" fontId="22" fillId="0" borderId="7">
      <alignment horizontal="right" vertical="center"/>
    </xf>
    <xf numFmtId="10" fontId="22" fillId="0" borderId="7">
      <alignment horizontal="right" vertical="center"/>
    </xf>
    <xf numFmtId="49" fontId="22" fillId="0" borderId="7">
      <alignment horizontal="left" vertical="center" wrapText="1"/>
    </xf>
    <xf numFmtId="180" fontId="22" fillId="0" borderId="7">
      <alignment horizontal="right" vertical="center"/>
    </xf>
  </cellStyleXfs>
  <cellXfs count="241">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horizontal="center" vertical="center"/>
    </xf>
    <xf numFmtId="43" fontId="1" fillId="0" borderId="7" xfId="1"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6" fillId="0" borderId="7" xfId="0" applyNumberFormat="1" applyFont="1" applyBorder="1" applyAlignment="1">
      <alignment horizontal="right" vertical="center"/>
    </xf>
    <xf numFmtId="0" fontId="7" fillId="0" borderId="0" xfId="0" applyFont="1"/>
    <xf numFmtId="0" fontId="1" fillId="0" borderId="7" xfId="0" applyFont="1" applyBorder="1" applyAlignment="1" applyProtection="1">
      <alignment horizontal="center" vertical="center"/>
      <protection locked="0"/>
    </xf>
    <xf numFmtId="0" fontId="8" fillId="0" borderId="0" xfId="0" applyFont="1" applyProtection="1">
      <protection locked="0"/>
    </xf>
    <xf numFmtId="0" fontId="8" fillId="0" borderId="0" xfId="0" applyFont="1"/>
    <xf numFmtId="0" fontId="1" fillId="0" borderId="0" xfId="0" applyFont="1" applyAlignment="1" applyProtection="1">
      <alignment horizontal="right" vertical="center" wrapText="1"/>
      <protection locked="0"/>
    </xf>
    <xf numFmtId="0" fontId="1" fillId="0" borderId="7" xfId="0" applyFont="1" applyBorder="1" applyAlignment="1" applyProtection="1">
      <alignment horizontal="right" vertical="center"/>
      <protection locked="0"/>
    </xf>
    <xf numFmtId="0" fontId="3" fillId="0" borderId="7" xfId="0" applyFont="1" applyBorder="1" applyAlignment="1">
      <alignment horizontal="center" vertical="center" wrapText="1"/>
    </xf>
    <xf numFmtId="0" fontId="3" fillId="0" borderId="7" xfId="0" applyFont="1" applyBorder="1" applyAlignment="1" applyProtection="1">
      <alignment horizontal="center"/>
      <protection locked="0"/>
    </xf>
    <xf numFmtId="0" fontId="3" fillId="0" borderId="7" xfId="0" applyFont="1" applyBorder="1" applyAlignment="1" applyProtection="1">
      <alignment horizontal="center" wrapText="1"/>
      <protection locked="0"/>
    </xf>
    <xf numFmtId="0" fontId="3" fillId="0" borderId="7" xfId="0" applyFont="1" applyBorder="1" applyAlignment="1">
      <alignment horizontal="center" wrapText="1"/>
    </xf>
    <xf numFmtId="0" fontId="3" fillId="0" borderId="7" xfId="0" applyFont="1" applyBorder="1" applyAlignment="1" applyProtection="1">
      <alignment horizontal="center" vertical="center" wrapText="1"/>
      <protection locked="0"/>
    </xf>
    <xf numFmtId="3" fontId="3" fillId="0" borderId="7" xfId="0" applyNumberFormat="1" applyFont="1" applyBorder="1" applyAlignment="1" applyProtection="1">
      <alignment horizontal="right" vertical="center"/>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pplyProtection="1">
      <alignment horizontal="right"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3" fillId="0" borderId="7" xfId="0" applyFont="1" applyBorder="1" applyAlignment="1">
      <alignment vertical="center" wrapText="1"/>
    </xf>
    <xf numFmtId="0" fontId="3" fillId="0" borderId="7"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4" fillId="0" borderId="0" xfId="0" applyFont="1" applyAlignment="1">
      <alignment wrapText="1"/>
    </xf>
    <xf numFmtId="0" fontId="1" fillId="0" borderId="0" xfId="0" applyFont="1" applyAlignment="1">
      <alignment horizontal="right" wrapText="1"/>
    </xf>
    <xf numFmtId="0" fontId="3" fillId="0" borderId="0" xfId="0" applyFont="1" applyAlignment="1" applyProtection="1">
      <alignment horizontal="right"/>
      <protection locked="0"/>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0" xfId="0" applyFont="1" applyAlignment="1">
      <alignment wrapText="1"/>
    </xf>
    <xf numFmtId="0" fontId="1" fillId="0" borderId="0" xfId="0" applyFont="1" applyProtection="1">
      <protection locked="0"/>
    </xf>
    <xf numFmtId="0" fontId="4" fillId="0" borderId="0" xfId="0" applyFont="1" applyProtection="1">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3" fillId="0" borderId="6" xfId="0" applyFont="1" applyBorder="1" applyAlignment="1">
      <alignment horizontal="left" vertical="center" wrapText="1"/>
    </xf>
    <xf numFmtId="0" fontId="3" fillId="0" borderId="12" xfId="0" applyFont="1" applyBorder="1" applyAlignment="1" applyProtection="1">
      <alignment horizontal="left" vertical="center"/>
      <protection locked="0"/>
    </xf>
    <xf numFmtId="0" fontId="3" fillId="0" borderId="12" xfId="0" applyFont="1" applyBorder="1" applyAlignment="1">
      <alignment horizontal="left" vertical="center" wrapText="1"/>
    </xf>
    <xf numFmtId="0" fontId="3" fillId="0" borderId="0" xfId="0" applyFont="1" applyAlignment="1" applyProtection="1">
      <alignment vertical="top" wrapText="1"/>
      <protection locked="0"/>
    </xf>
    <xf numFmtId="0" fontId="4" fillId="0" borderId="12" xfId="0" applyFont="1" applyBorder="1" applyAlignment="1" applyProtection="1">
      <alignment horizontal="center" vertical="center" wrapText="1"/>
      <protection locked="0"/>
    </xf>
    <xf numFmtId="0" fontId="3" fillId="0" borderId="0" xfId="0" applyFont="1" applyAlignment="1" applyProtection="1">
      <alignment horizontal="right" wrapText="1"/>
      <protection locked="0"/>
    </xf>
    <xf numFmtId="178" fontId="6" fillId="0" borderId="7" xfId="4" applyFont="1" applyAlignment="1">
      <alignment horizontal="center" vertical="center"/>
    </xf>
    <xf numFmtId="178" fontId="6" fillId="0" borderId="7" xfId="0" applyNumberFormat="1" applyFont="1" applyBorder="1" applyAlignment="1">
      <alignment horizontal="center" vertical="center"/>
    </xf>
    <xf numFmtId="178" fontId="6" fillId="0" borderId="12" xfId="0" applyNumberFormat="1" applyFont="1" applyBorder="1" applyAlignment="1">
      <alignment horizontal="center" vertical="center"/>
    </xf>
    <xf numFmtId="4" fontId="0" fillId="0" borderId="0" xfId="0" applyNumberFormat="1"/>
    <xf numFmtId="0" fontId="3" fillId="0" borderId="0" xfId="0" applyFont="1" applyAlignment="1">
      <alignment horizontal="right" vertical="center"/>
    </xf>
    <xf numFmtId="0" fontId="3" fillId="0" borderId="0" xfId="0" applyFont="1" applyAlignment="1">
      <alignment horizontal="right"/>
    </xf>
    <xf numFmtId="0" fontId="4" fillId="0" borderId="0" xfId="0" applyFont="1" applyAlignment="1">
      <alignment horizontal="left" vertical="center" wrapText="1"/>
    </xf>
    <xf numFmtId="0" fontId="1" fillId="0" borderId="0" xfId="0" applyFont="1" applyAlignment="1">
      <alignment horizontal="right"/>
    </xf>
    <xf numFmtId="0" fontId="4" fillId="0" borderId="7" xfId="0" applyFont="1" applyBorder="1" applyAlignment="1">
      <alignment horizontal="center" vertical="center"/>
    </xf>
    <xf numFmtId="179" fontId="6" fillId="0" borderId="7" xfId="5" applyFont="1">
      <alignment horizontal="right" vertical="center"/>
    </xf>
    <xf numFmtId="49" fontId="11" fillId="0" borderId="7" xfId="0" applyNumberFormat="1" applyFont="1" applyBorder="1" applyAlignment="1">
      <alignment horizontal="left" vertical="center" wrapText="1"/>
    </xf>
    <xf numFmtId="49" fontId="1" fillId="0" borderId="7" xfId="0" applyNumberFormat="1" applyFont="1" applyBorder="1" applyAlignment="1">
      <alignment horizontal="center" vertical="center"/>
    </xf>
    <xf numFmtId="43" fontId="1" fillId="0" borderId="7" xfId="1" applyFont="1" applyBorder="1" applyAlignment="1" applyProtection="1">
      <alignment horizontal="right" vertical="center" wrapText="1"/>
      <protection locked="0"/>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7" xfId="0" applyFont="1" applyBorder="1" applyAlignment="1" applyProtection="1">
      <alignment horizontal="center" vertical="center" wrapText="1"/>
      <protection locked="0"/>
    </xf>
    <xf numFmtId="43" fontId="1" fillId="0" borderId="7" xfId="1" applyFont="1" applyBorder="1" applyAlignment="1" applyProtection="1">
      <alignment horizontal="center" vertical="center"/>
      <protection locked="0"/>
    </xf>
    <xf numFmtId="0" fontId="1" fillId="0" borderId="0" xfId="0" applyFont="1" applyAlignment="1">
      <alignment horizont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0" fontId="15" fillId="0" borderId="0" xfId="0" applyFont="1"/>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49" fontId="4" fillId="0" borderId="7" xfId="0" applyNumberFormat="1" applyFont="1" applyBorder="1" applyAlignment="1">
      <alignment horizontal="center" vertical="center"/>
    </xf>
    <xf numFmtId="0" fontId="11" fillId="0" borderId="7" xfId="0" applyFont="1" applyBorder="1" applyAlignment="1">
      <alignment horizontal="left" vertical="center" wrapText="1"/>
    </xf>
    <xf numFmtId="4" fontId="11" fillId="0" borderId="7" xfId="0" applyNumberFormat="1" applyFont="1" applyBorder="1" applyAlignment="1" applyProtection="1">
      <alignment horizontal="right" vertical="center" wrapText="1"/>
      <protection locked="0"/>
    </xf>
    <xf numFmtId="0" fontId="11" fillId="0" borderId="7" xfId="0" applyFont="1" applyBorder="1" applyAlignment="1">
      <alignment horizontal="left" vertical="center" wrapText="1" indent="1"/>
    </xf>
    <xf numFmtId="0" fontId="11" fillId="0" borderId="7" xfId="0" applyFont="1" applyBorder="1" applyAlignment="1">
      <alignment horizontal="left" vertical="center" wrapText="1" indent="2"/>
    </xf>
    <xf numFmtId="4" fontId="11" fillId="0" borderId="7" xfId="0" applyNumberFormat="1" applyFont="1" applyBorder="1" applyAlignment="1">
      <alignment horizontal="right" vertical="center" wrapText="1"/>
    </xf>
    <xf numFmtId="0" fontId="18" fillId="0" borderId="0" xfId="0" applyFont="1" applyAlignment="1">
      <alignment horizontal="center" vertical="center"/>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8" applyFont="1">
      <alignment horizontal="left" vertical="center" wrapText="1"/>
    </xf>
    <xf numFmtId="0" fontId="6" fillId="0" borderId="7" xfId="0" applyFont="1" applyBorder="1" applyAlignment="1">
      <alignment vertical="center"/>
    </xf>
    <xf numFmtId="49" fontId="6" fillId="0" borderId="7" xfId="8" applyFont="1">
      <alignment horizontal="left" vertical="center" wrapText="1"/>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6"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9" fillId="0" borderId="7" xfId="0" applyFont="1" applyBorder="1" applyAlignment="1">
      <alignment horizontal="center" vertical="center"/>
    </xf>
    <xf numFmtId="43" fontId="4" fillId="0" borderId="7" xfId="1" applyFont="1" applyBorder="1" applyAlignment="1">
      <alignment horizontal="center" vertical="center"/>
    </xf>
    <xf numFmtId="0" fontId="20" fillId="0" borderId="0" xfId="0" applyFont="1"/>
    <xf numFmtId="43" fontId="1" fillId="0" borderId="2" xfId="1" applyFont="1" applyBorder="1" applyAlignment="1">
      <alignment horizontal="center" vertical="center"/>
    </xf>
    <xf numFmtId="4" fontId="1" fillId="0" borderId="7" xfId="0" applyNumberFormat="1" applyFont="1" applyBorder="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9" fontId="19" fillId="0" borderId="7" xfId="0" applyNumberFormat="1" applyFont="1" applyBorder="1" applyAlignment="1">
      <alignment horizontal="right" vertical="center"/>
    </xf>
    <xf numFmtId="0" fontId="6" fillId="0" borderId="6" xfId="0" applyFont="1" applyBorder="1" applyAlignment="1">
      <alignment horizontal="left" vertical="center"/>
    </xf>
    <xf numFmtId="0" fontId="19" fillId="0" borderId="6" xfId="0" applyFont="1" applyBorder="1" applyAlignment="1" applyProtection="1">
      <alignment horizontal="center" vertical="center"/>
      <protection locked="0"/>
    </xf>
    <xf numFmtId="0" fontId="10"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18"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21"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10" xfId="0" applyFont="1" applyBorder="1" applyAlignment="1" applyProtection="1">
      <alignment horizontal="center" vertical="center" wrapText="1"/>
      <protection locked="0"/>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0" xfId="0" applyFont="1" applyAlignment="1" applyProtection="1">
      <alignment horizontal="right" vertical="center"/>
      <protection locked="0"/>
    </xf>
    <xf numFmtId="0" fontId="0" fillId="0" borderId="0" xfId="0"/>
    <xf numFmtId="0" fontId="10"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4" fillId="0" borderId="0" xfId="0" applyFont="1"/>
    <xf numFmtId="0" fontId="1" fillId="0" borderId="0" xfId="0" applyFont="1" applyAlignment="1" applyProtection="1">
      <alignment horizontal="right"/>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4" fillId="0" borderId="0" xfId="0" applyFont="1" applyAlignment="1">
      <alignment wrapText="1"/>
    </xf>
    <xf numFmtId="0" fontId="4" fillId="0" borderId="7"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2" fillId="0" borderId="0" xfId="0" applyFont="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3"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13" fillId="0" borderId="0" xfId="0" applyFont="1" applyAlignment="1">
      <alignment horizontal="center" vertical="center" wrapText="1"/>
    </xf>
    <xf numFmtId="0" fontId="1" fillId="0" borderId="0" xfId="0" applyFont="1" applyAlignment="1">
      <alignment horizontal="center" wrapText="1"/>
    </xf>
    <xf numFmtId="0" fontId="1" fillId="0" borderId="0" xfId="0" applyFont="1" applyAlignment="1">
      <alignment wrapText="1"/>
    </xf>
    <xf numFmtId="0" fontId="4" fillId="0" borderId="1"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4" xfId="0" applyFont="1" applyBorder="1" applyAlignment="1">
      <alignment horizontal="left" vertical="center"/>
    </xf>
    <xf numFmtId="0" fontId="4" fillId="0" borderId="6"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6" fillId="0" borderId="0" xfId="0" applyFont="1" applyAlignment="1">
      <alignment horizontal="left" vertical="center"/>
    </xf>
    <xf numFmtId="0" fontId="12" fillId="0" borderId="7"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6"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1" fillId="0" borderId="5" xfId="0" applyNumberFormat="1" applyFont="1" applyBorder="1" applyAlignment="1">
      <alignment horizontal="left" vertical="center" wrapText="1" indent="2"/>
    </xf>
    <xf numFmtId="49" fontId="11" fillId="0" borderId="6" xfId="0" applyNumberFormat="1" applyFont="1" applyBorder="1" applyAlignment="1">
      <alignment horizontal="left" vertical="center" wrapText="1" indent="2"/>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3" fillId="2" borderId="0" xfId="0" applyFont="1" applyFill="1" applyAlignment="1">
      <alignment horizontal="left" vertical="center"/>
    </xf>
    <xf numFmtId="179" fontId="6" fillId="0" borderId="0" xfId="0" applyNumberFormat="1" applyFont="1" applyAlignment="1">
      <alignment horizontal="left"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10"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13" xfId="0" applyFont="1" applyBorder="1" applyAlignment="1">
      <alignment horizontal="center" vertical="center"/>
    </xf>
    <xf numFmtId="0" fontId="3" fillId="0" borderId="14" xfId="0" applyFont="1" applyBorder="1" applyAlignment="1" applyProtection="1">
      <alignment horizontal="left" vertical="center"/>
      <protection locked="0"/>
    </xf>
    <xf numFmtId="0" fontId="3" fillId="0" borderId="14" xfId="0" applyFont="1" applyBorder="1" applyAlignment="1">
      <alignment horizontal="left" vertical="center"/>
    </xf>
    <xf numFmtId="0" fontId="3" fillId="2" borderId="12" xfId="0" applyFont="1" applyFill="1" applyBorder="1" applyAlignment="1">
      <alignment horizontal="right" vertical="center"/>
    </xf>
    <xf numFmtId="0" fontId="5"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3" fillId="0" borderId="0" xfId="0" applyFont="1" applyAlignment="1">
      <alignment horizontal="left" vertical="center" wrapText="1"/>
    </xf>
    <xf numFmtId="0" fontId="4" fillId="0" borderId="0" xfId="0" applyFont="1" applyProtection="1">
      <protection locked="0"/>
    </xf>
    <xf numFmtId="0" fontId="3" fillId="2" borderId="12" xfId="0" applyFont="1" applyFill="1" applyBorder="1" applyAlignment="1">
      <alignment horizontal="left" vertical="center"/>
    </xf>
    <xf numFmtId="0" fontId="1" fillId="0" borderId="0" xfId="0" applyFont="1" applyAlignment="1">
      <alignment horizontal="right" wrapText="1"/>
    </xf>
    <xf numFmtId="0" fontId="4" fillId="0" borderId="8" xfId="0" applyFont="1" applyBorder="1" applyAlignment="1">
      <alignment horizontal="center" vertical="center"/>
    </xf>
    <xf numFmtId="0" fontId="3" fillId="0" borderId="0" xfId="0" applyFont="1" applyAlignment="1" applyProtection="1">
      <alignment horizontal="right" vertical="top" wrapText="1"/>
      <protection locked="0"/>
    </xf>
    <xf numFmtId="0" fontId="8" fillId="0" borderId="0" xfId="0" applyFont="1" applyAlignment="1" applyProtection="1">
      <alignment vertical="top"/>
      <protection locked="0"/>
    </xf>
    <xf numFmtId="0" fontId="8" fillId="0" borderId="0" xfId="0" applyFont="1" applyAlignment="1">
      <alignment vertical="top"/>
    </xf>
    <xf numFmtId="0" fontId="9" fillId="0" borderId="0" xfId="0" applyFont="1" applyAlignment="1" applyProtection="1">
      <alignment horizontal="center" vertical="center" wrapText="1"/>
      <protection locked="0"/>
    </xf>
    <xf numFmtId="0" fontId="8" fillId="0" borderId="0" xfId="0" applyFont="1" applyProtection="1">
      <protection locked="0"/>
    </xf>
    <xf numFmtId="0" fontId="8" fillId="0" borderId="0" xfId="0" applyFont="1"/>
    <xf numFmtId="0" fontId="1" fillId="0" borderId="7" xfId="0" applyFont="1" applyBorder="1" applyAlignment="1" applyProtection="1">
      <alignment horizontal="center" vertical="center"/>
      <protection locked="0"/>
    </xf>
    <xf numFmtId="0" fontId="3" fillId="0" borderId="7" xfId="0" applyFont="1" applyBorder="1" applyAlignment="1">
      <alignment horizontal="center" vertical="center"/>
    </xf>
    <xf numFmtId="0" fontId="3" fillId="0" borderId="7" xfId="0" applyFont="1" applyBorder="1" applyAlignment="1" applyProtection="1">
      <alignment horizontal="left"/>
      <protection locked="0"/>
    </xf>
    <xf numFmtId="0" fontId="3" fillId="0" borderId="7" xfId="0" applyFont="1" applyBorder="1" applyAlignment="1">
      <alignment horizontal="left"/>
    </xf>
    <xf numFmtId="0" fontId="3" fillId="0" borderId="7" xfId="0" applyFont="1" applyBorder="1" applyAlignment="1">
      <alignment horizontal="right" vertical="center"/>
    </xf>
    <xf numFmtId="0" fontId="1" fillId="0" borderId="7" xfId="0" applyFont="1" applyBorder="1" applyAlignment="1" applyProtection="1">
      <alignment horizontal="right" vertical="center"/>
      <protection locked="0"/>
    </xf>
    <xf numFmtId="0" fontId="1" fillId="0" borderId="7" xfId="0" applyFont="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43" fontId="6" fillId="0" borderId="7" xfId="1" applyFont="1" applyBorder="1" applyAlignment="1">
      <alignment horizontal="right" vertical="center"/>
    </xf>
  </cellXfs>
  <cellStyles count="10">
    <cellStyle name="DateStyle" xfId="2" xr:uid="{00000000-0005-0000-0000-000031000000}"/>
    <cellStyle name="DateTimeStyle" xfId="3" xr:uid="{00000000-0005-0000-0000-000032000000}"/>
    <cellStyle name="IntegralNumberStyle" xfId="4" xr:uid="{00000000-0005-0000-0000-000033000000}"/>
    <cellStyle name="MoneyStyle" xfId="5" xr:uid="{00000000-0005-0000-0000-000034000000}"/>
    <cellStyle name="NumberStyle" xfId="6" xr:uid="{00000000-0005-0000-0000-000035000000}"/>
    <cellStyle name="PercentStyle" xfId="7" xr:uid="{00000000-0005-0000-0000-000036000000}"/>
    <cellStyle name="TextStyle" xfId="8" xr:uid="{00000000-0005-0000-0000-000037000000}"/>
    <cellStyle name="TimeStyle" xfId="9" xr:uid="{00000000-0005-0000-0000-000038000000}"/>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sheetPr>
  <dimension ref="A1:D49"/>
  <sheetViews>
    <sheetView showZeros="0" zoomScale="85" zoomScaleNormal="85" workbookViewId="0">
      <pane ySplit="1" topLeftCell="A2" activePane="bottomLeft" state="frozen"/>
      <selection pane="bottomLeft" activeCell="D46" sqref="D46"/>
    </sheetView>
  </sheetViews>
  <sheetFormatPr defaultColWidth="8" defaultRowHeight="14.25" customHeight="1"/>
  <cols>
    <col min="1" max="1" width="39.59765625" customWidth="1"/>
    <col min="2" max="2" width="46.33203125" customWidth="1"/>
    <col min="3" max="3" width="40.3984375" customWidth="1"/>
    <col min="4" max="4" width="50.19921875" customWidth="1"/>
  </cols>
  <sheetData>
    <row r="1" spans="1:4" ht="14.25" customHeight="1">
      <c r="A1" s="1"/>
      <c r="B1" s="1"/>
      <c r="C1" s="1"/>
      <c r="D1" s="1"/>
    </row>
    <row r="2" spans="1:4" ht="12" customHeight="1">
      <c r="D2" s="58" t="s">
        <v>0</v>
      </c>
    </row>
    <row r="3" spans="1:4" ht="36" customHeight="1">
      <c r="A3" s="112" t="s">
        <v>1</v>
      </c>
      <c r="B3" s="113"/>
      <c r="C3" s="113"/>
      <c r="D3" s="113"/>
    </row>
    <row r="4" spans="1:4" ht="21" customHeight="1">
      <c r="A4" s="114" t="str">
        <f>"单位名称："&amp;"中国共产党昆明市西山区委社会工作部"</f>
        <v>单位名称：中国共产党昆明市西山区委社会工作部</v>
      </c>
      <c r="B4" s="115"/>
      <c r="C4" s="87"/>
      <c r="D4" s="57" t="s">
        <v>2</v>
      </c>
    </row>
    <row r="5" spans="1:4" ht="19.5" customHeight="1">
      <c r="A5" s="116" t="s">
        <v>3</v>
      </c>
      <c r="B5" s="117"/>
      <c r="C5" s="116" t="s">
        <v>4</v>
      </c>
      <c r="D5" s="117"/>
    </row>
    <row r="6" spans="1:4" ht="19.5" customHeight="1">
      <c r="A6" s="118" t="s">
        <v>5</v>
      </c>
      <c r="B6" s="118" t="s">
        <v>6</v>
      </c>
      <c r="C6" s="118" t="s">
        <v>7</v>
      </c>
      <c r="D6" s="118" t="s">
        <v>6</v>
      </c>
    </row>
    <row r="7" spans="1:4" ht="19.5" customHeight="1">
      <c r="A7" s="119"/>
      <c r="B7" s="119"/>
      <c r="C7" s="119"/>
      <c r="D7" s="119"/>
    </row>
    <row r="8" spans="1:4" ht="25.45" customHeight="1">
      <c r="A8" s="97" t="s">
        <v>8</v>
      </c>
      <c r="B8" s="75">
        <v>5288337.4400000004</v>
      </c>
      <c r="C8" s="92" t="s">
        <v>9</v>
      </c>
      <c r="D8" s="75">
        <v>4869366.2</v>
      </c>
    </row>
    <row r="9" spans="1:4" ht="25.45" customHeight="1">
      <c r="A9" s="97" t="s">
        <v>10</v>
      </c>
      <c r="B9" s="75"/>
      <c r="C9" s="92" t="s">
        <v>11</v>
      </c>
      <c r="D9" s="75"/>
    </row>
    <row r="10" spans="1:4" ht="25.45" customHeight="1">
      <c r="A10" s="97" t="s">
        <v>12</v>
      </c>
      <c r="B10" s="75"/>
      <c r="C10" s="92" t="s">
        <v>13</v>
      </c>
      <c r="D10" s="75"/>
    </row>
    <row r="11" spans="1:4" ht="25.45" customHeight="1">
      <c r="A11" s="97" t="s">
        <v>14</v>
      </c>
      <c r="B11" s="28"/>
      <c r="C11" s="92" t="s">
        <v>15</v>
      </c>
      <c r="D11" s="75"/>
    </row>
    <row r="12" spans="1:4" ht="25.45" customHeight="1">
      <c r="A12" s="97" t="s">
        <v>16</v>
      </c>
      <c r="B12" s="75"/>
      <c r="C12" s="92" t="s">
        <v>17</v>
      </c>
      <c r="D12" s="75"/>
    </row>
    <row r="13" spans="1:4" ht="25.45" customHeight="1">
      <c r="A13" s="97" t="s">
        <v>18</v>
      </c>
      <c r="B13" s="28"/>
      <c r="C13" s="92" t="s">
        <v>19</v>
      </c>
      <c r="D13" s="75"/>
    </row>
    <row r="14" spans="1:4" ht="25.45" customHeight="1">
      <c r="A14" s="97" t="s">
        <v>20</v>
      </c>
      <c r="B14" s="28"/>
      <c r="C14" s="92" t="s">
        <v>21</v>
      </c>
      <c r="D14" s="75"/>
    </row>
    <row r="15" spans="1:4" ht="25.45" customHeight="1">
      <c r="A15" s="97" t="s">
        <v>22</v>
      </c>
      <c r="B15" s="28"/>
      <c r="C15" s="92" t="s">
        <v>23</v>
      </c>
      <c r="D15" s="75">
        <v>161880</v>
      </c>
    </row>
    <row r="16" spans="1:4" ht="25.45" customHeight="1">
      <c r="A16" s="105" t="s">
        <v>24</v>
      </c>
      <c r="B16" s="28"/>
      <c r="C16" s="92" t="s">
        <v>25</v>
      </c>
      <c r="D16" s="75">
        <v>115059.24</v>
      </c>
    </row>
    <row r="17" spans="1:4" ht="25.45" customHeight="1">
      <c r="A17" s="105" t="s">
        <v>26</v>
      </c>
      <c r="B17" s="75"/>
      <c r="C17" s="92" t="s">
        <v>27</v>
      </c>
      <c r="D17" s="75"/>
    </row>
    <row r="18" spans="1:4" ht="25.45" customHeight="1">
      <c r="A18" s="105"/>
      <c r="B18" s="75"/>
      <c r="C18" s="92" t="s">
        <v>28</v>
      </c>
      <c r="D18" s="75"/>
    </row>
    <row r="19" spans="1:4" ht="25.45" customHeight="1">
      <c r="A19" s="105"/>
      <c r="B19" s="75"/>
      <c r="C19" s="92" t="s">
        <v>29</v>
      </c>
      <c r="D19" s="75"/>
    </row>
    <row r="20" spans="1:4" ht="25.45" customHeight="1">
      <c r="A20" s="105"/>
      <c r="B20" s="75"/>
      <c r="C20" s="92" t="s">
        <v>30</v>
      </c>
      <c r="D20" s="75"/>
    </row>
    <row r="21" spans="1:4" ht="25.45" customHeight="1">
      <c r="A21" s="105"/>
      <c r="B21" s="75"/>
      <c r="C21" s="92" t="s">
        <v>31</v>
      </c>
      <c r="D21" s="75"/>
    </row>
    <row r="22" spans="1:4" ht="25.45" customHeight="1">
      <c r="A22" s="105"/>
      <c r="B22" s="75"/>
      <c r="C22" s="92" t="s">
        <v>32</v>
      </c>
      <c r="D22" s="75"/>
    </row>
    <row r="23" spans="1:4" ht="25.45" customHeight="1">
      <c r="A23" s="105"/>
      <c r="B23" s="75"/>
      <c r="C23" s="92" t="s">
        <v>33</v>
      </c>
      <c r="D23" s="75"/>
    </row>
    <row r="24" spans="1:4" ht="25.45" customHeight="1">
      <c r="A24" s="105"/>
      <c r="B24" s="75"/>
      <c r="C24" s="92" t="s">
        <v>34</v>
      </c>
      <c r="D24" s="75"/>
    </row>
    <row r="25" spans="1:4" ht="25.45" customHeight="1">
      <c r="A25" s="105"/>
      <c r="B25" s="75"/>
      <c r="C25" s="92" t="s">
        <v>35</v>
      </c>
      <c r="D25" s="75"/>
    </row>
    <row r="26" spans="1:4" ht="25.45" customHeight="1">
      <c r="A26" s="105"/>
      <c r="B26" s="75"/>
      <c r="C26" s="92" t="s">
        <v>36</v>
      </c>
      <c r="D26" s="75">
        <v>142032</v>
      </c>
    </row>
    <row r="27" spans="1:4" ht="25.45" customHeight="1">
      <c r="A27" s="105"/>
      <c r="B27" s="75"/>
      <c r="C27" s="92" t="s">
        <v>37</v>
      </c>
      <c r="D27" s="75"/>
    </row>
    <row r="28" spans="1:4" ht="25.45" customHeight="1">
      <c r="A28" s="105"/>
      <c r="B28" s="75"/>
      <c r="C28" s="92" t="s">
        <v>38</v>
      </c>
      <c r="D28" s="75"/>
    </row>
    <row r="29" spans="1:4" ht="25.45" customHeight="1">
      <c r="A29" s="105"/>
      <c r="B29" s="75"/>
      <c r="C29" s="92" t="s">
        <v>39</v>
      </c>
      <c r="D29" s="75"/>
    </row>
    <row r="30" spans="1:4" ht="25.45" customHeight="1">
      <c r="A30" s="105"/>
      <c r="B30" s="75"/>
      <c r="C30" s="92" t="s">
        <v>40</v>
      </c>
      <c r="D30" s="75"/>
    </row>
    <row r="31" spans="1:4" ht="25.45" customHeight="1">
      <c r="A31" s="105"/>
      <c r="B31" s="75"/>
      <c r="C31" s="92" t="s">
        <v>41</v>
      </c>
      <c r="D31" s="75"/>
    </row>
    <row r="32" spans="1:4" ht="25.45" customHeight="1">
      <c r="A32" s="105"/>
      <c r="B32" s="75"/>
      <c r="C32" s="92" t="s">
        <v>42</v>
      </c>
      <c r="D32" s="75"/>
    </row>
    <row r="33" spans="1:4" ht="25.45" customHeight="1">
      <c r="A33" s="105"/>
      <c r="B33" s="75"/>
      <c r="C33" s="92" t="s">
        <v>43</v>
      </c>
      <c r="D33" s="75"/>
    </row>
    <row r="34" spans="1:4" ht="25.45" customHeight="1">
      <c r="A34" s="106" t="s">
        <v>44</v>
      </c>
      <c r="B34" s="94">
        <f>SUM(B8:B33)</f>
        <v>5288337.4400000004</v>
      </c>
      <c r="C34" s="98" t="s">
        <v>45</v>
      </c>
      <c r="D34" s="94">
        <f>SUM(D8:D33)</f>
        <v>5288337.4400000004</v>
      </c>
    </row>
    <row r="35" spans="1:4" ht="25.45" customHeight="1">
      <c r="A35" s="107" t="s">
        <v>46</v>
      </c>
      <c r="B35" s="94"/>
      <c r="C35" s="108" t="s">
        <v>47</v>
      </c>
      <c r="D35" s="109"/>
    </row>
    <row r="36" spans="1:4" ht="25.45" customHeight="1">
      <c r="A36" s="110" t="s">
        <v>48</v>
      </c>
      <c r="B36" s="75"/>
      <c r="C36" s="95" t="s">
        <v>48</v>
      </c>
      <c r="D36" s="28"/>
    </row>
    <row r="37" spans="1:4" ht="25.45" customHeight="1">
      <c r="A37" s="110" t="s">
        <v>49</v>
      </c>
      <c r="B37" s="75"/>
      <c r="C37" s="95" t="s">
        <v>50</v>
      </c>
      <c r="D37" s="28"/>
    </row>
    <row r="38" spans="1:4" ht="25.45" customHeight="1">
      <c r="A38" s="111" t="s">
        <v>51</v>
      </c>
      <c r="B38" s="94">
        <f>B34</f>
        <v>5288337.4400000004</v>
      </c>
      <c r="C38" s="98" t="s">
        <v>52</v>
      </c>
      <c r="D38" s="89">
        <f>D34</f>
        <v>5288337.4400000004</v>
      </c>
    </row>
    <row r="42" spans="1:4" ht="14.25" customHeight="1">
      <c r="C42" s="56"/>
    </row>
    <row r="43" spans="1:4" ht="14.25" customHeight="1">
      <c r="C43" s="56"/>
    </row>
    <row r="44" spans="1:4" ht="14.25" customHeight="1">
      <c r="C44" s="56"/>
    </row>
    <row r="45" spans="1:4" ht="14.25" customHeight="1">
      <c r="C45" s="56"/>
    </row>
    <row r="46" spans="1:4" ht="14.25" customHeight="1">
      <c r="C46" s="56"/>
    </row>
    <row r="47" spans="1:4" ht="14.25" customHeight="1">
      <c r="C47" s="56"/>
    </row>
    <row r="48" spans="1:4" ht="14.25" customHeight="1">
      <c r="C48" s="56"/>
    </row>
    <row r="49" spans="3:3" ht="14.25" customHeight="1">
      <c r="C49" s="56"/>
    </row>
  </sheetData>
  <mergeCells count="8">
    <mergeCell ref="A3:D3"/>
    <mergeCell ref="A4:B4"/>
    <mergeCell ref="A5:B5"/>
    <mergeCell ref="C5:D5"/>
    <mergeCell ref="A6:A7"/>
    <mergeCell ref="B6:B7"/>
    <mergeCell ref="C6:C7"/>
    <mergeCell ref="D6:D7"/>
  </mergeCells>
  <phoneticPr fontId="23" type="noConversion"/>
  <pageMargins left="0.75" right="0.75" top="1" bottom="1" header="0.5" footer="0.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Right="0"/>
  </sheetPr>
  <dimension ref="A1:F10"/>
  <sheetViews>
    <sheetView showZeros="0" workbookViewId="0">
      <pane ySplit="1" topLeftCell="A2" activePane="bottomLeft" state="frozen"/>
      <selection pane="bottomLeft" activeCell="C19" sqref="C19"/>
    </sheetView>
  </sheetViews>
  <sheetFormatPr defaultColWidth="9.1328125" defaultRowHeight="14.25" customHeight="1"/>
  <cols>
    <col min="1" max="1" width="29" customWidth="1"/>
    <col min="2" max="2" width="28.59765625" customWidth="1"/>
    <col min="3" max="3" width="31.59765625" customWidth="1"/>
    <col min="4" max="6" width="33.46484375" customWidth="1"/>
  </cols>
  <sheetData>
    <row r="1" spans="1:6" ht="14.25" customHeight="1">
      <c r="A1" s="1"/>
      <c r="B1" s="1"/>
      <c r="C1" s="1"/>
      <c r="D1" s="1"/>
      <c r="E1" s="1"/>
      <c r="F1" s="1"/>
    </row>
    <row r="2" spans="1:6" ht="15.75" customHeight="1">
      <c r="F2" s="35" t="s">
        <v>717</v>
      </c>
    </row>
    <row r="3" spans="1:6" ht="28.5" customHeight="1">
      <c r="A3" s="134" t="s">
        <v>718</v>
      </c>
      <c r="B3" s="134"/>
      <c r="C3" s="134"/>
      <c r="D3" s="134"/>
      <c r="E3" s="134"/>
      <c r="F3" s="134"/>
    </row>
    <row r="4" spans="1:6" ht="15" customHeight="1">
      <c r="A4" s="4" t="str">
        <f>"单位名称："&amp;"中国共产党昆明市西山区委社会工作部"</f>
        <v>单位名称：中国共产党昆明市西山区委社会工作部</v>
      </c>
      <c r="B4" s="59"/>
      <c r="C4" s="59"/>
      <c r="D4" s="36"/>
      <c r="E4" s="36"/>
      <c r="F4" s="60" t="s">
        <v>2</v>
      </c>
    </row>
    <row r="5" spans="1:6" ht="18.75" customHeight="1">
      <c r="A5" s="148" t="s">
        <v>179</v>
      </c>
      <c r="B5" s="148" t="s">
        <v>75</v>
      </c>
      <c r="C5" s="148" t="s">
        <v>76</v>
      </c>
      <c r="D5" s="118" t="s">
        <v>719</v>
      </c>
      <c r="E5" s="145"/>
      <c r="F5" s="145"/>
    </row>
    <row r="6" spans="1:6" ht="30" customHeight="1">
      <c r="A6" s="119"/>
      <c r="B6" s="119"/>
      <c r="C6" s="119"/>
      <c r="D6" s="8" t="s">
        <v>57</v>
      </c>
      <c r="E6" s="61" t="s">
        <v>84</v>
      </c>
      <c r="F6" s="61" t="s">
        <v>85</v>
      </c>
    </row>
    <row r="7" spans="1:6" ht="16.5" customHeight="1">
      <c r="A7" s="61">
        <v>1</v>
      </c>
      <c r="B7" s="61">
        <v>2</v>
      </c>
      <c r="C7" s="61">
        <v>3</v>
      </c>
      <c r="D7" s="61">
        <v>4</v>
      </c>
      <c r="E7" s="61">
        <v>5</v>
      </c>
      <c r="F7" s="61">
        <v>6</v>
      </c>
    </row>
    <row r="8" spans="1:6" ht="20.25" customHeight="1">
      <c r="A8" s="13"/>
      <c r="B8" s="13"/>
      <c r="C8" s="13"/>
      <c r="D8" s="62"/>
      <c r="E8" s="62"/>
      <c r="F8" s="62"/>
    </row>
    <row r="9" spans="1:6" ht="17.25" customHeight="1">
      <c r="A9" s="197" t="s">
        <v>118</v>
      </c>
      <c r="B9" s="198"/>
      <c r="C9" s="198" t="s">
        <v>118</v>
      </c>
      <c r="D9" s="62"/>
      <c r="E9" s="62"/>
      <c r="F9" s="62"/>
    </row>
    <row r="10" spans="1:6" ht="14.25" customHeight="1">
      <c r="A10" s="16" t="s">
        <v>720</v>
      </c>
    </row>
  </sheetData>
  <mergeCells count="6">
    <mergeCell ref="A3:F3"/>
    <mergeCell ref="D5:F5"/>
    <mergeCell ref="A9:C9"/>
    <mergeCell ref="A5:A6"/>
    <mergeCell ref="B5:B6"/>
    <mergeCell ref="C5:C6"/>
  </mergeCells>
  <phoneticPr fontId="23" type="noConversion"/>
  <pageMargins left="0.75" right="0.75" top="1" bottom="1" header="0.5" footer="0.5"/>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Right="0"/>
  </sheetPr>
  <dimension ref="A1:S21"/>
  <sheetViews>
    <sheetView showZeros="0" zoomScale="80" zoomScaleNormal="80" workbookViewId="0">
      <pane ySplit="1" topLeftCell="A2" activePane="bottomLeft" state="frozen"/>
      <selection pane="bottomLeft" activeCell="H21" sqref="H21"/>
    </sheetView>
  </sheetViews>
  <sheetFormatPr defaultColWidth="9.1328125" defaultRowHeight="14.25" customHeight="1"/>
  <cols>
    <col min="1" max="1" width="39.1328125" customWidth="1"/>
    <col min="2" max="2" width="21.73046875" customWidth="1"/>
    <col min="3" max="3" width="35.265625" customWidth="1"/>
    <col min="4" max="4" width="7.73046875" customWidth="1"/>
    <col min="5" max="5" width="12.46484375" customWidth="1"/>
    <col min="6" max="11" width="14.73046875" customWidth="1"/>
    <col min="12" max="16" width="12.59765625" customWidth="1"/>
    <col min="17" max="17" width="10.3984375" customWidth="1"/>
  </cols>
  <sheetData>
    <row r="1" spans="1:19" ht="14.25" customHeight="1">
      <c r="A1" s="1"/>
      <c r="B1" s="1"/>
      <c r="C1" s="1"/>
      <c r="D1" s="1"/>
      <c r="E1" s="1"/>
      <c r="F1" s="1"/>
      <c r="G1" s="1"/>
      <c r="H1" s="1"/>
      <c r="I1" s="1"/>
      <c r="J1" s="1"/>
      <c r="K1" s="1"/>
      <c r="L1" s="1"/>
      <c r="M1" s="1"/>
      <c r="N1" s="1"/>
      <c r="O1" s="1"/>
      <c r="P1" s="1"/>
      <c r="Q1" s="1"/>
    </row>
    <row r="2" spans="1:19" ht="13.5" customHeight="1">
      <c r="O2" s="34"/>
      <c r="P2" s="34"/>
      <c r="Q2" s="57"/>
      <c r="S2" s="57" t="s">
        <v>721</v>
      </c>
    </row>
    <row r="3" spans="1:19" ht="27.75" customHeight="1">
      <c r="A3" s="209" t="s">
        <v>722</v>
      </c>
      <c r="B3" s="209"/>
      <c r="C3" s="209"/>
      <c r="D3" s="209"/>
      <c r="E3" s="209"/>
      <c r="F3" s="209"/>
      <c r="G3" s="209"/>
      <c r="H3" s="209"/>
      <c r="I3" s="209"/>
      <c r="J3" s="209"/>
      <c r="K3" s="209"/>
      <c r="L3" s="209"/>
      <c r="M3" s="209"/>
      <c r="N3" s="209"/>
      <c r="O3" s="209"/>
      <c r="P3" s="209"/>
      <c r="Q3" s="209"/>
      <c r="R3" s="209"/>
      <c r="S3" s="209"/>
    </row>
    <row r="4" spans="1:19" ht="18.75" customHeight="1">
      <c r="A4" s="114" t="str">
        <f>"单位名称："&amp;"中国共产党昆明市西山区委社会工作部"</f>
        <v>单位名称：中国共产党昆明市西山区委社会工作部</v>
      </c>
      <c r="B4" s="136"/>
      <c r="C4" s="136"/>
      <c r="D4" s="136"/>
      <c r="E4" s="136"/>
      <c r="F4" s="136"/>
      <c r="G4" s="5"/>
      <c r="H4" s="5"/>
      <c r="I4" s="5"/>
      <c r="J4" s="5"/>
      <c r="O4" s="38"/>
      <c r="P4" s="38"/>
      <c r="Q4" s="58"/>
      <c r="S4" s="58" t="s">
        <v>169</v>
      </c>
    </row>
    <row r="5" spans="1:19" ht="15.75" customHeight="1">
      <c r="A5" s="148" t="s">
        <v>178</v>
      </c>
      <c r="B5" s="201" t="s">
        <v>179</v>
      </c>
      <c r="C5" s="201" t="s">
        <v>723</v>
      </c>
      <c r="D5" s="204" t="s">
        <v>724</v>
      </c>
      <c r="E5" s="204" t="s">
        <v>725</v>
      </c>
      <c r="F5" s="204" t="s">
        <v>726</v>
      </c>
      <c r="G5" s="204" t="s">
        <v>727</v>
      </c>
      <c r="H5" s="204" t="s">
        <v>728</v>
      </c>
      <c r="I5" s="146" t="s">
        <v>186</v>
      </c>
      <c r="J5" s="146"/>
      <c r="K5" s="146"/>
      <c r="L5" s="146"/>
      <c r="M5" s="179"/>
      <c r="N5" s="146"/>
      <c r="O5" s="146"/>
      <c r="P5" s="178"/>
      <c r="Q5" s="146"/>
      <c r="R5" s="179"/>
      <c r="S5" s="180"/>
    </row>
    <row r="6" spans="1:19" ht="17.25" customHeight="1">
      <c r="A6" s="188"/>
      <c r="B6" s="202"/>
      <c r="C6" s="202"/>
      <c r="D6" s="205"/>
      <c r="E6" s="205"/>
      <c r="F6" s="205"/>
      <c r="G6" s="205"/>
      <c r="H6" s="205"/>
      <c r="I6" s="205" t="s">
        <v>57</v>
      </c>
      <c r="J6" s="205" t="s">
        <v>60</v>
      </c>
      <c r="K6" s="205" t="s">
        <v>729</v>
      </c>
      <c r="L6" s="205" t="s">
        <v>730</v>
      </c>
      <c r="M6" s="207" t="s">
        <v>731</v>
      </c>
      <c r="N6" s="210" t="s">
        <v>732</v>
      </c>
      <c r="O6" s="210"/>
      <c r="P6" s="211"/>
      <c r="Q6" s="210"/>
      <c r="R6" s="212"/>
      <c r="S6" s="203"/>
    </row>
    <row r="7" spans="1:19" ht="54" customHeight="1">
      <c r="A7" s="153"/>
      <c r="B7" s="203"/>
      <c r="C7" s="203"/>
      <c r="D7" s="206"/>
      <c r="E7" s="206"/>
      <c r="F7" s="206"/>
      <c r="G7" s="206"/>
      <c r="H7" s="206"/>
      <c r="I7" s="206"/>
      <c r="J7" s="206" t="s">
        <v>59</v>
      </c>
      <c r="K7" s="206"/>
      <c r="L7" s="206"/>
      <c r="M7" s="208"/>
      <c r="N7" s="46" t="s">
        <v>59</v>
      </c>
      <c r="O7" s="46" t="s">
        <v>70</v>
      </c>
      <c r="P7" s="45" t="s">
        <v>65</v>
      </c>
      <c r="Q7" s="46" t="s">
        <v>66</v>
      </c>
      <c r="R7" s="51" t="s">
        <v>67</v>
      </c>
      <c r="S7" s="45" t="s">
        <v>68</v>
      </c>
    </row>
    <row r="8" spans="1:19" ht="18" customHeight="1">
      <c r="A8" s="53">
        <v>1</v>
      </c>
      <c r="B8" s="53" t="s">
        <v>162</v>
      </c>
      <c r="C8" s="54">
        <v>3</v>
      </c>
      <c r="D8" s="54">
        <v>4</v>
      </c>
      <c r="E8" s="53">
        <v>5</v>
      </c>
      <c r="F8" s="53">
        <v>6</v>
      </c>
      <c r="G8" s="53">
        <v>7</v>
      </c>
      <c r="H8" s="53">
        <v>8</v>
      </c>
      <c r="I8" s="53">
        <v>9</v>
      </c>
      <c r="J8" s="53">
        <v>10</v>
      </c>
      <c r="K8" s="53">
        <v>11</v>
      </c>
      <c r="L8" s="53">
        <v>12</v>
      </c>
      <c r="M8" s="53">
        <v>13</v>
      </c>
      <c r="N8" s="53">
        <v>14</v>
      </c>
      <c r="O8" s="53">
        <v>15</v>
      </c>
      <c r="P8" s="53">
        <v>16</v>
      </c>
      <c r="Q8" s="53">
        <v>17</v>
      </c>
      <c r="R8" s="53">
        <v>18</v>
      </c>
      <c r="S8" s="53">
        <v>19</v>
      </c>
    </row>
    <row r="9" spans="1:19" ht="18" customHeight="1">
      <c r="A9" s="53" t="s">
        <v>72</v>
      </c>
      <c r="B9" s="53" t="s">
        <v>72</v>
      </c>
      <c r="C9" s="55" t="s">
        <v>206</v>
      </c>
      <c r="D9" s="55" t="s">
        <v>733</v>
      </c>
      <c r="E9" s="53" t="s">
        <v>734</v>
      </c>
      <c r="F9" s="53" t="s">
        <v>735</v>
      </c>
      <c r="G9" s="53">
        <v>1</v>
      </c>
      <c r="H9" s="53">
        <v>6000</v>
      </c>
      <c r="I9" s="53">
        <v>6000</v>
      </c>
      <c r="J9" s="53">
        <v>6000</v>
      </c>
      <c r="K9" s="53"/>
      <c r="L9" s="53"/>
      <c r="M9" s="53"/>
      <c r="N9" s="53"/>
      <c r="O9" s="53"/>
      <c r="P9" s="53"/>
      <c r="Q9" s="53"/>
      <c r="R9" s="53"/>
      <c r="S9" s="53"/>
    </row>
    <row r="10" spans="1:19" ht="18" customHeight="1">
      <c r="A10" s="53" t="s">
        <v>72</v>
      </c>
      <c r="B10" s="53" t="s">
        <v>72</v>
      </c>
      <c r="C10" s="55" t="s">
        <v>206</v>
      </c>
      <c r="D10" s="55" t="s">
        <v>210</v>
      </c>
      <c r="E10" s="53" t="s">
        <v>736</v>
      </c>
      <c r="F10" s="53" t="s">
        <v>737</v>
      </c>
      <c r="G10" s="53">
        <v>1</v>
      </c>
      <c r="H10" s="53">
        <v>5000</v>
      </c>
      <c r="I10" s="53">
        <v>5000</v>
      </c>
      <c r="J10" s="53">
        <v>5000</v>
      </c>
      <c r="K10" s="53"/>
      <c r="L10" s="53"/>
      <c r="M10" s="53"/>
      <c r="N10" s="53"/>
      <c r="O10" s="53"/>
      <c r="P10" s="53"/>
      <c r="Q10" s="53"/>
      <c r="R10" s="53"/>
      <c r="S10" s="53"/>
    </row>
    <row r="11" spans="1:19" ht="18" customHeight="1">
      <c r="A11" s="53" t="s">
        <v>72</v>
      </c>
      <c r="B11" s="53" t="s">
        <v>72</v>
      </c>
      <c r="C11" s="55" t="s">
        <v>279</v>
      </c>
      <c r="D11" s="55" t="s">
        <v>738</v>
      </c>
      <c r="E11" s="53" t="s">
        <v>739</v>
      </c>
      <c r="F11" s="53" t="s">
        <v>531</v>
      </c>
      <c r="G11" s="53">
        <v>1</v>
      </c>
      <c r="H11" s="53">
        <v>10000</v>
      </c>
      <c r="I11" s="53">
        <v>10000</v>
      </c>
      <c r="J11" s="53">
        <v>10000</v>
      </c>
      <c r="K11" s="53"/>
      <c r="L11" s="53"/>
      <c r="M11" s="53"/>
      <c r="N11" s="53"/>
      <c r="O11" s="53"/>
      <c r="P11" s="53"/>
      <c r="Q11" s="53"/>
      <c r="R11" s="53"/>
      <c r="S11" s="53"/>
    </row>
    <row r="12" spans="1:19" ht="18" customHeight="1">
      <c r="A12" s="53" t="s">
        <v>72</v>
      </c>
      <c r="B12" s="53" t="s">
        <v>72</v>
      </c>
      <c r="C12" s="55" t="s">
        <v>289</v>
      </c>
      <c r="D12" s="55" t="s">
        <v>210</v>
      </c>
      <c r="E12" s="53" t="s">
        <v>736</v>
      </c>
      <c r="F12" s="53" t="s">
        <v>737</v>
      </c>
      <c r="G12" s="53">
        <v>1</v>
      </c>
      <c r="H12" s="53">
        <v>20000</v>
      </c>
      <c r="I12" s="53">
        <v>20000</v>
      </c>
      <c r="J12" s="53">
        <v>20000</v>
      </c>
      <c r="K12" s="53"/>
      <c r="L12" s="53"/>
      <c r="M12" s="53"/>
      <c r="N12" s="53"/>
      <c r="O12" s="53"/>
      <c r="P12" s="53"/>
      <c r="Q12" s="53"/>
      <c r="R12" s="53"/>
      <c r="S12" s="53"/>
    </row>
    <row r="13" spans="1:19" ht="18" customHeight="1">
      <c r="A13" s="53" t="s">
        <v>72</v>
      </c>
      <c r="B13" s="53" t="s">
        <v>72</v>
      </c>
      <c r="C13" s="55" t="s">
        <v>295</v>
      </c>
      <c r="D13" s="55" t="s">
        <v>210</v>
      </c>
      <c r="E13" s="53" t="s">
        <v>736</v>
      </c>
      <c r="F13" s="53" t="s">
        <v>737</v>
      </c>
      <c r="G13" s="53">
        <v>1</v>
      </c>
      <c r="H13" s="53">
        <v>5000</v>
      </c>
      <c r="I13" s="53">
        <v>5000</v>
      </c>
      <c r="J13" s="53">
        <v>5000</v>
      </c>
      <c r="K13" s="53"/>
      <c r="L13" s="53"/>
      <c r="M13" s="53"/>
      <c r="N13" s="53"/>
      <c r="O13" s="53"/>
      <c r="P13" s="53"/>
      <c r="Q13" s="53"/>
      <c r="R13" s="53"/>
      <c r="S13" s="53"/>
    </row>
    <row r="14" spans="1:19" ht="18" customHeight="1">
      <c r="A14" s="53" t="s">
        <v>72</v>
      </c>
      <c r="B14" s="53" t="s">
        <v>72</v>
      </c>
      <c r="C14" s="55" t="s">
        <v>309</v>
      </c>
      <c r="D14" s="55" t="s">
        <v>210</v>
      </c>
      <c r="E14" s="53" t="s">
        <v>736</v>
      </c>
      <c r="F14" s="53" t="s">
        <v>737</v>
      </c>
      <c r="G14" s="53">
        <v>1</v>
      </c>
      <c r="H14" s="53">
        <v>20000</v>
      </c>
      <c r="I14" s="53">
        <v>20000</v>
      </c>
      <c r="J14" s="53">
        <v>20000</v>
      </c>
      <c r="K14" s="53"/>
      <c r="L14" s="53"/>
      <c r="M14" s="53"/>
      <c r="N14" s="53"/>
      <c r="O14" s="53"/>
      <c r="P14" s="53"/>
      <c r="Q14" s="53"/>
      <c r="R14" s="53"/>
      <c r="S14" s="53"/>
    </row>
    <row r="15" spans="1:19" ht="21" customHeight="1">
      <c r="A15" s="213" t="s">
        <v>118</v>
      </c>
      <c r="B15" s="214"/>
      <c r="C15" s="214"/>
      <c r="D15" s="215"/>
      <c r="E15" s="215"/>
      <c r="F15" s="215"/>
      <c r="G15" s="216"/>
      <c r="H15" s="15">
        <f>SUM(H9:H14)</f>
        <v>66000</v>
      </c>
      <c r="I15" s="15">
        <f>SUM(I9:I14)</f>
        <v>66000</v>
      </c>
      <c r="J15" s="15">
        <f>SUM(J9:J14)</f>
        <v>66000</v>
      </c>
      <c r="K15" s="15"/>
      <c r="L15" s="15"/>
      <c r="M15" s="15"/>
      <c r="N15" s="15"/>
      <c r="O15" s="15"/>
      <c r="P15" s="15"/>
      <c r="Q15" s="15"/>
      <c r="R15" s="15"/>
      <c r="S15" s="15"/>
    </row>
    <row r="16" spans="1:19" ht="21" customHeight="1">
      <c r="A16" s="114" t="s">
        <v>740</v>
      </c>
      <c r="B16" s="151"/>
      <c r="C16" s="151"/>
      <c r="D16" s="114"/>
      <c r="E16" s="114"/>
      <c r="F16" s="114"/>
      <c r="G16" s="199"/>
      <c r="H16" s="200"/>
      <c r="I16" s="200"/>
      <c r="J16" s="200"/>
      <c r="K16" s="200"/>
      <c r="L16" s="200"/>
      <c r="M16" s="200"/>
      <c r="N16" s="200"/>
      <c r="O16" s="200"/>
      <c r="P16" s="200"/>
      <c r="Q16" s="200"/>
      <c r="R16" s="200"/>
      <c r="S16" s="200"/>
    </row>
    <row r="19" spans="6:6" ht="14.25" customHeight="1">
      <c r="F19" s="56"/>
    </row>
    <row r="20" spans="6:6" ht="14.25" customHeight="1">
      <c r="F20" s="56"/>
    </row>
    <row r="21" spans="6:6" ht="14.25" customHeight="1">
      <c r="F21" s="56"/>
    </row>
  </sheetData>
  <mergeCells count="19">
    <mergeCell ref="A3:S3"/>
    <mergeCell ref="A4:F4"/>
    <mergeCell ref="I5:S5"/>
    <mergeCell ref="N6:S6"/>
    <mergeCell ref="A15:G15"/>
    <mergeCell ref="A16:S16"/>
    <mergeCell ref="A5:A7"/>
    <mergeCell ref="B5:B7"/>
    <mergeCell ref="C5:C7"/>
    <mergeCell ref="D5:D7"/>
    <mergeCell ref="E5:E7"/>
    <mergeCell ref="F5:F7"/>
    <mergeCell ref="G5:G7"/>
    <mergeCell ref="H5:H7"/>
    <mergeCell ref="I6:I7"/>
    <mergeCell ref="J6:J7"/>
    <mergeCell ref="K6:K7"/>
    <mergeCell ref="L6:L7"/>
    <mergeCell ref="M6:M7"/>
  </mergeCells>
  <phoneticPr fontId="23" type="noConversion"/>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Right="0"/>
  </sheetPr>
  <dimension ref="A1:T10"/>
  <sheetViews>
    <sheetView showZeros="0" workbookViewId="0">
      <pane ySplit="1" topLeftCell="A2" activePane="bottomLeft" state="frozen"/>
      <selection pane="bottomLeft" activeCell="D4" sqref="D4:D6"/>
    </sheetView>
  </sheetViews>
  <sheetFormatPr defaultColWidth="9.1328125" defaultRowHeight="14.25" customHeight="1"/>
  <cols>
    <col min="1" max="1" width="31.3984375" customWidth="1"/>
    <col min="2" max="2" width="21.73046875" customWidth="1"/>
    <col min="3" max="3" width="26.73046875" customWidth="1"/>
    <col min="4" max="14" width="16.59765625" customWidth="1"/>
  </cols>
  <sheetData>
    <row r="1" spans="1:20" ht="16.5" customHeight="1">
      <c r="A1" s="42"/>
      <c r="B1" s="43"/>
      <c r="C1" s="43"/>
      <c r="D1" s="43"/>
      <c r="E1" s="43"/>
      <c r="F1" s="43"/>
      <c r="G1" s="43"/>
      <c r="H1" s="42"/>
      <c r="I1" s="42"/>
      <c r="J1" s="42"/>
      <c r="K1" s="42"/>
      <c r="L1" s="42"/>
      <c r="M1" s="42"/>
      <c r="N1" s="50"/>
      <c r="O1" s="42"/>
      <c r="P1" s="42"/>
      <c r="Q1" s="43"/>
      <c r="R1" s="42"/>
      <c r="S1" s="29"/>
      <c r="T1" s="29" t="s">
        <v>741</v>
      </c>
    </row>
    <row r="2" spans="1:20" ht="41.25" customHeight="1">
      <c r="A2" s="209" t="str">
        <f>"2025"&amp;"年部门政府购买服务预算表"</f>
        <v>2025年部门政府购买服务预算表</v>
      </c>
      <c r="B2" s="135"/>
      <c r="C2" s="135"/>
      <c r="D2" s="135"/>
      <c r="E2" s="135"/>
      <c r="F2" s="135"/>
      <c r="G2" s="135"/>
      <c r="H2" s="217"/>
      <c r="I2" s="217"/>
      <c r="J2" s="217"/>
      <c r="K2" s="217"/>
      <c r="L2" s="217"/>
      <c r="M2" s="217"/>
      <c r="N2" s="218"/>
      <c r="O2" s="217"/>
      <c r="P2" s="217"/>
      <c r="Q2" s="135"/>
      <c r="R2" s="217"/>
      <c r="S2" s="218"/>
      <c r="T2" s="135"/>
    </row>
    <row r="3" spans="1:20" ht="22.5" customHeight="1">
      <c r="A3" s="219" t="str">
        <f>"单位名称："&amp;"中国共产党昆明市西山区委社会工作部"</f>
        <v>单位名称：中国共产党昆明市西山区委社会工作部</v>
      </c>
      <c r="B3" s="220"/>
      <c r="C3" s="220"/>
      <c r="D3" s="220"/>
      <c r="E3" s="220"/>
      <c r="F3" s="220"/>
      <c r="G3" s="220"/>
      <c r="H3" s="144"/>
      <c r="I3" s="144"/>
      <c r="J3" s="36"/>
      <c r="K3" s="36"/>
      <c r="L3" s="36"/>
      <c r="M3" s="36"/>
      <c r="N3" s="50"/>
      <c r="O3" s="42"/>
      <c r="P3" s="42"/>
      <c r="Q3" s="43"/>
      <c r="R3" s="42"/>
      <c r="S3" s="52"/>
      <c r="T3" s="29" t="s">
        <v>169</v>
      </c>
    </row>
    <row r="4" spans="1:20" ht="24" customHeight="1">
      <c r="A4" s="148" t="s">
        <v>178</v>
      </c>
      <c r="B4" s="201" t="s">
        <v>179</v>
      </c>
      <c r="C4" s="201" t="s">
        <v>723</v>
      </c>
      <c r="D4" s="201" t="s">
        <v>742</v>
      </c>
      <c r="E4" s="201" t="s">
        <v>743</v>
      </c>
      <c r="F4" s="201" t="s">
        <v>744</v>
      </c>
      <c r="G4" s="201" t="s">
        <v>745</v>
      </c>
      <c r="H4" s="204" t="s">
        <v>746</v>
      </c>
      <c r="I4" s="204" t="s">
        <v>747</v>
      </c>
      <c r="J4" s="146" t="s">
        <v>186</v>
      </c>
      <c r="K4" s="146"/>
      <c r="L4" s="146"/>
      <c r="M4" s="146"/>
      <c r="N4" s="179"/>
      <c r="O4" s="146"/>
      <c r="P4" s="146"/>
      <c r="Q4" s="178"/>
      <c r="R4" s="146"/>
      <c r="S4" s="179"/>
      <c r="T4" s="180"/>
    </row>
    <row r="5" spans="1:20" ht="24" customHeight="1">
      <c r="A5" s="188"/>
      <c r="B5" s="202"/>
      <c r="C5" s="202"/>
      <c r="D5" s="202"/>
      <c r="E5" s="202"/>
      <c r="F5" s="202"/>
      <c r="G5" s="202"/>
      <c r="H5" s="205"/>
      <c r="I5" s="205"/>
      <c r="J5" s="205" t="s">
        <v>57</v>
      </c>
      <c r="K5" s="205" t="s">
        <v>60</v>
      </c>
      <c r="L5" s="205" t="s">
        <v>729</v>
      </c>
      <c r="M5" s="205" t="s">
        <v>730</v>
      </c>
      <c r="N5" s="207" t="s">
        <v>731</v>
      </c>
      <c r="O5" s="210" t="s">
        <v>732</v>
      </c>
      <c r="P5" s="210"/>
      <c r="Q5" s="211"/>
      <c r="R5" s="210"/>
      <c r="S5" s="212"/>
      <c r="T5" s="203"/>
    </row>
    <row r="6" spans="1:20" ht="54" customHeight="1">
      <c r="A6" s="153"/>
      <c r="B6" s="203"/>
      <c r="C6" s="203"/>
      <c r="D6" s="203"/>
      <c r="E6" s="203"/>
      <c r="F6" s="203"/>
      <c r="G6" s="203"/>
      <c r="H6" s="206"/>
      <c r="I6" s="206"/>
      <c r="J6" s="206"/>
      <c r="K6" s="206" t="s">
        <v>59</v>
      </c>
      <c r="L6" s="206"/>
      <c r="M6" s="206"/>
      <c r="N6" s="208"/>
      <c r="O6" s="46" t="s">
        <v>59</v>
      </c>
      <c r="P6" s="46" t="s">
        <v>70</v>
      </c>
      <c r="Q6" s="45" t="s">
        <v>65</v>
      </c>
      <c r="R6" s="46" t="s">
        <v>66</v>
      </c>
      <c r="S6" s="51" t="s">
        <v>67</v>
      </c>
      <c r="T6" s="45" t="s">
        <v>68</v>
      </c>
    </row>
    <row r="7" spans="1:20" ht="17.25" customHeight="1">
      <c r="A7" s="9">
        <v>1</v>
      </c>
      <c r="B7" s="45">
        <v>2</v>
      </c>
      <c r="C7" s="9">
        <v>3</v>
      </c>
      <c r="D7" s="9">
        <v>4</v>
      </c>
      <c r="E7" s="45">
        <v>5</v>
      </c>
      <c r="F7" s="9">
        <v>6</v>
      </c>
      <c r="G7" s="9">
        <v>7</v>
      </c>
      <c r="H7" s="45">
        <v>8</v>
      </c>
      <c r="I7" s="9">
        <v>9</v>
      </c>
      <c r="J7" s="9">
        <v>10</v>
      </c>
      <c r="K7" s="45">
        <v>11</v>
      </c>
      <c r="L7" s="9">
        <v>12</v>
      </c>
      <c r="M7" s="9">
        <v>13</v>
      </c>
      <c r="N7" s="45">
        <v>14</v>
      </c>
      <c r="O7" s="9">
        <v>15</v>
      </c>
      <c r="P7" s="9">
        <v>16</v>
      </c>
      <c r="Q7" s="45">
        <v>17</v>
      </c>
      <c r="R7" s="9">
        <v>18</v>
      </c>
      <c r="S7" s="9">
        <v>19</v>
      </c>
      <c r="T7" s="9">
        <v>20</v>
      </c>
    </row>
    <row r="8" spans="1:20" ht="21" customHeight="1">
      <c r="A8" s="47"/>
      <c r="B8" s="48"/>
      <c r="C8" s="48"/>
      <c r="D8" s="48"/>
      <c r="E8" s="48"/>
      <c r="F8" s="48"/>
      <c r="G8" s="48"/>
      <c r="H8" s="49"/>
      <c r="I8" s="49"/>
      <c r="J8" s="15"/>
      <c r="K8" s="15"/>
      <c r="L8" s="15"/>
      <c r="M8" s="15"/>
      <c r="N8" s="15"/>
      <c r="O8" s="15"/>
      <c r="P8" s="15"/>
      <c r="Q8" s="15"/>
      <c r="R8" s="15"/>
      <c r="S8" s="15"/>
      <c r="T8" s="15"/>
    </row>
    <row r="9" spans="1:20" ht="21" customHeight="1">
      <c r="A9" s="213" t="s">
        <v>118</v>
      </c>
      <c r="B9" s="214"/>
      <c r="C9" s="214"/>
      <c r="D9" s="214"/>
      <c r="E9" s="214"/>
      <c r="F9" s="214"/>
      <c r="G9" s="214"/>
      <c r="H9" s="215"/>
      <c r="I9" s="221"/>
      <c r="J9" s="15"/>
      <c r="K9" s="15"/>
      <c r="L9" s="15"/>
      <c r="M9" s="15"/>
      <c r="N9" s="15"/>
      <c r="O9" s="15"/>
      <c r="P9" s="15"/>
      <c r="Q9" s="15"/>
      <c r="R9" s="15"/>
      <c r="S9" s="15"/>
      <c r="T9" s="15"/>
    </row>
    <row r="10" spans="1:20" ht="14.25" customHeight="1">
      <c r="A10" s="16" t="s">
        <v>748</v>
      </c>
    </row>
  </sheetData>
  <mergeCells count="19">
    <mergeCell ref="A9:I9"/>
    <mergeCell ref="A4:A6"/>
    <mergeCell ref="B4:B6"/>
    <mergeCell ref="C4:C6"/>
    <mergeCell ref="D4:D6"/>
    <mergeCell ref="E4:E6"/>
    <mergeCell ref="F4:F6"/>
    <mergeCell ref="G4:G6"/>
    <mergeCell ref="H4:H6"/>
    <mergeCell ref="I4:I6"/>
    <mergeCell ref="L5:L6"/>
    <mergeCell ref="M5:M6"/>
    <mergeCell ref="N5:N6"/>
    <mergeCell ref="A2:T2"/>
    <mergeCell ref="A3:I3"/>
    <mergeCell ref="J4:T4"/>
    <mergeCell ref="O5:T5"/>
    <mergeCell ref="J5:J6"/>
    <mergeCell ref="K5:K6"/>
  </mergeCells>
  <phoneticPr fontId="23"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Right="0"/>
  </sheetPr>
  <dimension ref="A1:E10"/>
  <sheetViews>
    <sheetView showZeros="0" workbookViewId="0">
      <pane ySplit="1" topLeftCell="A2" activePane="bottomLeft" state="frozen"/>
      <selection pane="bottomLeft" activeCell="F7" sqref="F7"/>
    </sheetView>
  </sheetViews>
  <sheetFormatPr defaultColWidth="9.1328125" defaultRowHeight="14.25" customHeight="1"/>
  <cols>
    <col min="1" max="1" width="42" customWidth="1"/>
    <col min="2" max="15" width="17.19921875" customWidth="1"/>
    <col min="16" max="23" width="17" customWidth="1"/>
  </cols>
  <sheetData>
    <row r="1" spans="1:5" ht="14.25" customHeight="1">
      <c r="A1" s="1"/>
      <c r="B1" s="1"/>
      <c r="C1" s="1"/>
      <c r="D1" s="1"/>
      <c r="E1" s="1"/>
    </row>
    <row r="2" spans="1:5" ht="17.25" customHeight="1">
      <c r="D2" s="35"/>
      <c r="E2" s="34" t="s">
        <v>749</v>
      </c>
    </row>
    <row r="3" spans="1:5" ht="41.25" customHeight="1">
      <c r="A3" s="209" t="str">
        <f>"2025"&amp;"年对下转移支付预算表"</f>
        <v>2025年对下转移支付预算表</v>
      </c>
      <c r="B3" s="134"/>
      <c r="C3" s="134"/>
      <c r="D3" s="134"/>
      <c r="E3" s="135"/>
    </row>
    <row r="4" spans="1:5" ht="18" customHeight="1">
      <c r="A4" s="219" t="str">
        <f>"单位名称："&amp;"中国共产党昆明市西山区委社会工作部"</f>
        <v>单位名称：中国共产党昆明市西山区委社会工作部</v>
      </c>
      <c r="B4" s="144"/>
      <c r="C4" s="144"/>
      <c r="D4" s="222"/>
      <c r="E4" s="38" t="s">
        <v>169</v>
      </c>
    </row>
    <row r="5" spans="1:5" ht="19.5" customHeight="1">
      <c r="A5" s="118" t="s">
        <v>750</v>
      </c>
      <c r="B5" s="116" t="s">
        <v>186</v>
      </c>
      <c r="C5" s="157"/>
      <c r="D5" s="157"/>
      <c r="E5" s="223" t="s">
        <v>751</v>
      </c>
    </row>
    <row r="6" spans="1:5" ht="40.5" customHeight="1">
      <c r="A6" s="119"/>
      <c r="B6" s="12" t="s">
        <v>57</v>
      </c>
      <c r="C6" s="7" t="s">
        <v>60</v>
      </c>
      <c r="D6" s="39" t="s">
        <v>729</v>
      </c>
      <c r="E6" s="223"/>
    </row>
    <row r="7" spans="1:5" ht="19.5" customHeight="1">
      <c r="A7" s="10">
        <v>1</v>
      </c>
      <c r="B7" s="10">
        <v>2</v>
      </c>
      <c r="C7" s="10">
        <v>3</v>
      </c>
      <c r="D7" s="40">
        <v>4</v>
      </c>
      <c r="E7" s="41">
        <v>5</v>
      </c>
    </row>
    <row r="8" spans="1:5" ht="19.5" customHeight="1">
      <c r="A8" s="13"/>
      <c r="B8" s="15"/>
      <c r="C8" s="15"/>
      <c r="D8" s="15"/>
      <c r="E8" s="15"/>
    </row>
    <row r="9" spans="1:5" ht="19.5" customHeight="1">
      <c r="A9" s="32"/>
      <c r="B9" s="15"/>
      <c r="C9" s="15"/>
      <c r="D9" s="15"/>
      <c r="E9" s="15"/>
    </row>
    <row r="10" spans="1:5" ht="14.25" customHeight="1">
      <c r="A10" s="16" t="s">
        <v>752</v>
      </c>
      <c r="B10" s="16"/>
    </row>
  </sheetData>
  <mergeCells count="5">
    <mergeCell ref="A3:E3"/>
    <mergeCell ref="A4:D4"/>
    <mergeCell ref="B5:D5"/>
    <mergeCell ref="A5:A6"/>
    <mergeCell ref="E5:E6"/>
  </mergeCells>
  <phoneticPr fontId="23"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Right="0"/>
  </sheetPr>
  <dimension ref="A1:J9"/>
  <sheetViews>
    <sheetView showZeros="0" zoomScale="85" zoomScaleNormal="85" workbookViewId="0">
      <pane ySplit="1" topLeftCell="A2" activePane="bottomLeft" state="frozen"/>
      <selection pane="bottomLeft" activeCell="F18" sqref="F18"/>
    </sheetView>
  </sheetViews>
  <sheetFormatPr defaultColWidth="9.1328125" defaultRowHeight="12" customHeight="1"/>
  <cols>
    <col min="1" max="1" width="34.265625" customWidth="1"/>
    <col min="2" max="2" width="29" customWidth="1"/>
    <col min="3" max="3" width="16.33203125" customWidth="1"/>
    <col min="4" max="4" width="15.59765625" customWidth="1"/>
    <col min="5" max="5" width="23.59765625" customWidth="1"/>
    <col min="6" max="6" width="11.265625" customWidth="1"/>
    <col min="7" max="7" width="14.86328125" customWidth="1"/>
    <col min="8" max="8" width="10.86328125" customWidth="1"/>
    <col min="9" max="9" width="13.3984375" customWidth="1"/>
    <col min="10" max="10" width="32" customWidth="1"/>
  </cols>
  <sheetData>
    <row r="1" spans="1:10" ht="12" customHeight="1">
      <c r="A1" s="1"/>
      <c r="B1" s="1"/>
      <c r="C1" s="1"/>
      <c r="D1" s="1"/>
      <c r="E1" s="1"/>
      <c r="F1" s="1"/>
      <c r="G1" s="1"/>
      <c r="H1" s="1"/>
      <c r="I1" s="1"/>
      <c r="J1" s="1"/>
    </row>
    <row r="2" spans="1:10" ht="16.5" customHeight="1">
      <c r="J2" s="34" t="s">
        <v>753</v>
      </c>
    </row>
    <row r="3" spans="1:10" ht="41.25" customHeight="1">
      <c r="A3" s="112" t="str">
        <f>"2025"&amp;"年对下转移支付绩效目标表"</f>
        <v>2025年对下转移支付绩效目标表</v>
      </c>
      <c r="B3" s="134"/>
      <c r="C3" s="134"/>
      <c r="D3" s="134"/>
      <c r="E3" s="134"/>
      <c r="F3" s="135"/>
      <c r="G3" s="134"/>
      <c r="H3" s="135"/>
      <c r="I3" s="135"/>
      <c r="J3" s="134"/>
    </row>
    <row r="4" spans="1:10" ht="17.25" customHeight="1">
      <c r="A4" s="151" t="str">
        <f>"单位名称："&amp;"中国共产党昆明市西山区委社会工作部"</f>
        <v>单位名称：中国共产党昆明市西山区委社会工作部</v>
      </c>
      <c r="B4" s="132"/>
      <c r="C4" s="132"/>
      <c r="D4" s="132"/>
      <c r="E4" s="132"/>
      <c r="F4" s="132"/>
      <c r="G4" s="132"/>
      <c r="H4" s="132"/>
    </row>
    <row r="5" spans="1:10" ht="44.25" customHeight="1">
      <c r="A5" s="30" t="s">
        <v>750</v>
      </c>
      <c r="B5" s="30" t="s">
        <v>312</v>
      </c>
      <c r="C5" s="30" t="s">
        <v>313</v>
      </c>
      <c r="D5" s="30" t="s">
        <v>314</v>
      </c>
      <c r="E5" s="30" t="s">
        <v>315</v>
      </c>
      <c r="F5" s="31" t="s">
        <v>316</v>
      </c>
      <c r="G5" s="30" t="s">
        <v>317</v>
      </c>
      <c r="H5" s="31" t="s">
        <v>318</v>
      </c>
      <c r="I5" s="31" t="s">
        <v>319</v>
      </c>
      <c r="J5" s="30" t="s">
        <v>320</v>
      </c>
    </row>
    <row r="6" spans="1:10" ht="14.25" customHeight="1">
      <c r="A6" s="30">
        <v>1</v>
      </c>
      <c r="B6" s="30">
        <v>2</v>
      </c>
      <c r="C6" s="30">
        <v>3</v>
      </c>
      <c r="D6" s="30">
        <v>4</v>
      </c>
      <c r="E6" s="30">
        <v>5</v>
      </c>
      <c r="F6" s="31">
        <v>6</v>
      </c>
      <c r="G6" s="30">
        <v>7</v>
      </c>
      <c r="H6" s="31">
        <v>8</v>
      </c>
      <c r="I6" s="31">
        <v>9</v>
      </c>
      <c r="J6" s="30">
        <v>10</v>
      </c>
    </row>
    <row r="7" spans="1:10" ht="42" customHeight="1">
      <c r="A7" s="13"/>
      <c r="B7" s="32"/>
      <c r="C7" s="32"/>
      <c r="D7" s="32"/>
      <c r="E7" s="22"/>
      <c r="F7" s="33"/>
      <c r="G7" s="22"/>
      <c r="H7" s="33"/>
      <c r="I7" s="33"/>
      <c r="J7" s="22"/>
    </row>
    <row r="8" spans="1:10" ht="42" customHeight="1">
      <c r="A8" s="13"/>
      <c r="B8" s="14"/>
      <c r="C8" s="14"/>
      <c r="D8" s="14"/>
      <c r="E8" s="13"/>
      <c r="F8" s="14"/>
      <c r="G8" s="13"/>
      <c r="H8" s="14"/>
      <c r="I8" s="14"/>
      <c r="J8" s="13"/>
    </row>
    <row r="9" spans="1:10" ht="18.75" customHeight="1">
      <c r="A9" s="16" t="s">
        <v>754</v>
      </c>
    </row>
  </sheetData>
  <mergeCells count="2">
    <mergeCell ref="A3:J3"/>
    <mergeCell ref="A4:H4"/>
  </mergeCells>
  <phoneticPr fontId="23" type="noConversion"/>
  <pageMargins left="0.75" right="0.75" top="1" bottom="1" header="0.5" footer="0.5"/>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Right="0"/>
  </sheetPr>
  <dimension ref="A1:I10"/>
  <sheetViews>
    <sheetView showZeros="0" workbookViewId="0">
      <pane ySplit="1" topLeftCell="A2" activePane="bottomLeft" state="frozen"/>
      <selection pane="bottomLeft" activeCell="D13" sqref="D13"/>
    </sheetView>
  </sheetViews>
  <sheetFormatPr defaultColWidth="8.86328125" defaultRowHeight="15" customHeight="1"/>
  <cols>
    <col min="1" max="1" width="36" customWidth="1"/>
    <col min="2" max="2" width="19.73046875" customWidth="1"/>
    <col min="3" max="3" width="33.33203125" customWidth="1"/>
    <col min="4" max="4" width="34.73046875" customWidth="1"/>
    <col min="5" max="5" width="14.46484375" customWidth="1"/>
    <col min="6" max="6" width="17.19921875" customWidth="1"/>
    <col min="7" max="7" width="17.33203125" customWidth="1"/>
    <col min="8" max="8" width="28.33203125" customWidth="1"/>
  </cols>
  <sheetData>
    <row r="1" spans="1:9" ht="14.25" customHeight="1">
      <c r="A1" s="1"/>
      <c r="B1" s="1"/>
      <c r="C1" s="1"/>
      <c r="D1" s="1"/>
      <c r="E1" s="1"/>
      <c r="F1" s="1"/>
      <c r="G1" s="1"/>
      <c r="H1" s="1"/>
      <c r="I1" s="1"/>
    </row>
    <row r="2" spans="1:9" ht="14.25" customHeight="1">
      <c r="A2" s="224" t="s">
        <v>755</v>
      </c>
      <c r="B2" s="225"/>
      <c r="C2" s="225"/>
      <c r="D2" s="226"/>
      <c r="E2" s="226"/>
      <c r="F2" s="226"/>
      <c r="G2" s="225"/>
      <c r="H2" s="225"/>
      <c r="I2" s="226"/>
    </row>
    <row r="3" spans="1:9" ht="41.25" customHeight="1">
      <c r="A3" s="227" t="str">
        <f>"2025"&amp;"年新增资产配置预算表"</f>
        <v>2025年新增资产配置预算表</v>
      </c>
      <c r="B3" s="228"/>
      <c r="C3" s="228"/>
      <c r="D3" s="229"/>
      <c r="E3" s="229"/>
      <c r="F3" s="229"/>
      <c r="G3" s="228"/>
      <c r="H3" s="228"/>
      <c r="I3" s="229"/>
    </row>
    <row r="4" spans="1:9" ht="14.25" customHeight="1">
      <c r="A4" s="142" t="str">
        <f>"单位名称："&amp;""</f>
        <v>单位名称：</v>
      </c>
      <c r="B4" s="131"/>
      <c r="C4" s="131"/>
      <c r="D4" s="20"/>
      <c r="F4" s="19"/>
      <c r="G4" s="18"/>
      <c r="H4" s="18"/>
      <c r="I4" s="29" t="s">
        <v>169</v>
      </c>
    </row>
    <row r="5" spans="1:9" ht="28.5" customHeight="1">
      <c r="A5" s="197" t="s">
        <v>178</v>
      </c>
      <c r="B5" s="230" t="s">
        <v>179</v>
      </c>
      <c r="C5" s="197" t="s">
        <v>756</v>
      </c>
      <c r="D5" s="197" t="s">
        <v>757</v>
      </c>
      <c r="E5" s="197" t="s">
        <v>758</v>
      </c>
      <c r="F5" s="197" t="s">
        <v>759</v>
      </c>
      <c r="G5" s="230" t="s">
        <v>760</v>
      </c>
      <c r="H5" s="230"/>
      <c r="I5" s="197"/>
    </row>
    <row r="6" spans="1:9" ht="21" customHeight="1">
      <c r="A6" s="197"/>
      <c r="B6" s="235"/>
      <c r="C6" s="235"/>
      <c r="D6" s="236"/>
      <c r="E6" s="235"/>
      <c r="F6" s="235"/>
      <c r="G6" s="17" t="s">
        <v>727</v>
      </c>
      <c r="H6" s="17" t="s">
        <v>761</v>
      </c>
      <c r="I6" s="17" t="s">
        <v>762</v>
      </c>
    </row>
    <row r="7" spans="1:9" ht="17.25" customHeight="1">
      <c r="A7" s="22" t="s">
        <v>161</v>
      </c>
      <c r="B7" s="23"/>
      <c r="C7" s="24" t="s">
        <v>162</v>
      </c>
      <c r="D7" s="22" t="s">
        <v>163</v>
      </c>
      <c r="E7" s="25" t="s">
        <v>164</v>
      </c>
      <c r="F7" s="22" t="s">
        <v>165</v>
      </c>
      <c r="G7" s="24" t="s">
        <v>166</v>
      </c>
      <c r="H7" s="26" t="s">
        <v>510</v>
      </c>
      <c r="I7" s="25" t="s">
        <v>613</v>
      </c>
    </row>
    <row r="8" spans="1:9" ht="19.5" customHeight="1">
      <c r="A8" s="13"/>
      <c r="B8" s="14"/>
      <c r="C8" s="14"/>
      <c r="D8" s="13"/>
      <c r="E8" s="14"/>
      <c r="F8" s="26"/>
      <c r="G8" s="27"/>
      <c r="H8" s="28"/>
      <c r="I8" s="28"/>
    </row>
    <row r="9" spans="1:9" ht="19.5" customHeight="1">
      <c r="A9" s="231" t="s">
        <v>57</v>
      </c>
      <c r="B9" s="232"/>
      <c r="C9" s="232"/>
      <c r="D9" s="233"/>
      <c r="E9" s="234"/>
      <c r="F9" s="234"/>
      <c r="G9" s="27"/>
      <c r="H9" s="28"/>
      <c r="I9" s="28"/>
    </row>
    <row r="10" spans="1:9" ht="15" customHeight="1">
      <c r="A10" s="16" t="s">
        <v>763</v>
      </c>
    </row>
  </sheetData>
  <mergeCells count="11">
    <mergeCell ref="A2:I2"/>
    <mergeCell ref="A3:I3"/>
    <mergeCell ref="A4:C4"/>
    <mergeCell ref="G5:I5"/>
    <mergeCell ref="A9:F9"/>
    <mergeCell ref="A5:A6"/>
    <mergeCell ref="B5:B6"/>
    <mergeCell ref="C5:C6"/>
    <mergeCell ref="D5:D6"/>
    <mergeCell ref="E5:E6"/>
    <mergeCell ref="F5:F6"/>
  </mergeCells>
  <phoneticPr fontId="23" type="noConversion"/>
  <pageMargins left="0.75" right="0.75" top="1" bottom="1" header="0.5" footer="0.5"/>
  <pageSetup pageOrder="overThenDown"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Right="0"/>
  </sheetPr>
  <dimension ref="A1:K12"/>
  <sheetViews>
    <sheetView showZeros="0" workbookViewId="0">
      <pane ySplit="1" topLeftCell="A2" activePane="bottomLeft" state="frozen"/>
      <selection pane="bottomLeft" activeCell="F19" sqref="F19"/>
    </sheetView>
  </sheetViews>
  <sheetFormatPr defaultColWidth="9.1328125" defaultRowHeight="14.25" customHeight="1"/>
  <cols>
    <col min="1" max="1" width="16.33203125" customWidth="1"/>
    <col min="2" max="2" width="29" customWidth="1"/>
    <col min="3" max="3" width="23.86328125" customWidth="1"/>
    <col min="4" max="7" width="19.59765625" customWidth="1"/>
    <col min="8" max="8" width="15.3984375" customWidth="1"/>
    <col min="9" max="11" width="19.59765625" customWidth="1"/>
  </cols>
  <sheetData>
    <row r="1" spans="1:11" ht="14.25" customHeight="1">
      <c r="A1" s="1"/>
      <c r="B1" s="1"/>
      <c r="C1" s="1"/>
      <c r="D1" s="1"/>
      <c r="E1" s="1"/>
      <c r="F1" s="1"/>
      <c r="G1" s="1"/>
      <c r="H1" s="1"/>
      <c r="I1" s="1"/>
      <c r="J1" s="1"/>
      <c r="K1" s="1"/>
    </row>
    <row r="2" spans="1:11" ht="13.5" customHeight="1">
      <c r="D2" s="2"/>
      <c r="E2" s="2"/>
      <c r="F2" s="2"/>
      <c r="G2" s="2"/>
      <c r="K2" s="3" t="s">
        <v>764</v>
      </c>
    </row>
    <row r="3" spans="1:11" ht="27.75" customHeight="1">
      <c r="A3" s="134" t="s">
        <v>765</v>
      </c>
      <c r="B3" s="134"/>
      <c r="C3" s="134"/>
      <c r="D3" s="134"/>
      <c r="E3" s="134"/>
      <c r="F3" s="134"/>
      <c r="G3" s="134"/>
      <c r="H3" s="134"/>
      <c r="I3" s="134"/>
      <c r="J3" s="134"/>
      <c r="K3" s="134"/>
    </row>
    <row r="4" spans="1:11" ht="13.5" customHeight="1">
      <c r="A4" s="151" t="str">
        <f>"单位名称："&amp;"中国共产党昆明市西山区委社会工作部"</f>
        <v>单位名称：中国共产党昆明市西山区委社会工作部</v>
      </c>
      <c r="B4" s="175"/>
      <c r="C4" s="175"/>
      <c r="D4" s="175"/>
      <c r="E4" s="175"/>
      <c r="F4" s="175"/>
      <c r="G4" s="175"/>
      <c r="H4" s="5"/>
      <c r="I4" s="5"/>
      <c r="J4" s="5"/>
      <c r="K4" s="6" t="s">
        <v>169</v>
      </c>
    </row>
    <row r="5" spans="1:11" ht="21.75" customHeight="1">
      <c r="A5" s="165" t="s">
        <v>255</v>
      </c>
      <c r="B5" s="165" t="s">
        <v>181</v>
      </c>
      <c r="C5" s="165" t="s">
        <v>256</v>
      </c>
      <c r="D5" s="148" t="s">
        <v>182</v>
      </c>
      <c r="E5" s="148" t="s">
        <v>183</v>
      </c>
      <c r="F5" s="148" t="s">
        <v>257</v>
      </c>
      <c r="G5" s="148" t="s">
        <v>258</v>
      </c>
      <c r="H5" s="118" t="s">
        <v>57</v>
      </c>
      <c r="I5" s="116" t="s">
        <v>766</v>
      </c>
      <c r="J5" s="157"/>
      <c r="K5" s="117"/>
    </row>
    <row r="6" spans="1:11" ht="21.75" customHeight="1">
      <c r="A6" s="171"/>
      <c r="B6" s="171"/>
      <c r="C6" s="171"/>
      <c r="D6" s="188"/>
      <c r="E6" s="188"/>
      <c r="F6" s="188"/>
      <c r="G6" s="188"/>
      <c r="H6" s="172"/>
      <c r="I6" s="148" t="s">
        <v>60</v>
      </c>
      <c r="J6" s="148" t="s">
        <v>61</v>
      </c>
      <c r="K6" s="148" t="s">
        <v>62</v>
      </c>
    </row>
    <row r="7" spans="1:11" ht="40.5" customHeight="1">
      <c r="A7" s="187"/>
      <c r="B7" s="187"/>
      <c r="C7" s="187"/>
      <c r="D7" s="153"/>
      <c r="E7" s="153"/>
      <c r="F7" s="153"/>
      <c r="G7" s="153"/>
      <c r="H7" s="119"/>
      <c r="I7" s="153" t="s">
        <v>59</v>
      </c>
      <c r="J7" s="153"/>
      <c r="K7" s="153"/>
    </row>
    <row r="8" spans="1:11" ht="15" customHeight="1">
      <c r="A8" s="10">
        <v>1</v>
      </c>
      <c r="B8" s="10">
        <v>2</v>
      </c>
      <c r="C8" s="10">
        <v>3</v>
      </c>
      <c r="D8" s="10">
        <v>4</v>
      </c>
      <c r="E8" s="10">
        <v>5</v>
      </c>
      <c r="F8" s="10">
        <v>6</v>
      </c>
      <c r="G8" s="10">
        <v>7</v>
      </c>
      <c r="H8" s="10">
        <v>8</v>
      </c>
      <c r="I8" s="10">
        <v>9</v>
      </c>
      <c r="J8" s="17">
        <v>10</v>
      </c>
      <c r="K8" s="17">
        <v>11</v>
      </c>
    </row>
    <row r="9" spans="1:11" ht="30.7" customHeight="1">
      <c r="A9" s="13"/>
      <c r="B9" s="14"/>
      <c r="C9" s="13"/>
      <c r="D9" s="13"/>
      <c r="E9" s="13"/>
      <c r="F9" s="13"/>
      <c r="G9" s="13"/>
      <c r="H9" s="15"/>
      <c r="I9" s="15"/>
      <c r="J9" s="15"/>
      <c r="K9" s="15"/>
    </row>
    <row r="10" spans="1:11" ht="30.7" customHeight="1">
      <c r="A10" s="14"/>
      <c r="B10" s="14"/>
      <c r="C10" s="14"/>
      <c r="D10" s="14"/>
      <c r="E10" s="14"/>
      <c r="F10" s="14"/>
      <c r="G10" s="14"/>
      <c r="H10" s="15"/>
      <c r="I10" s="15"/>
      <c r="J10" s="15"/>
      <c r="K10" s="15"/>
    </row>
    <row r="11" spans="1:11" ht="18.75" customHeight="1">
      <c r="A11" s="167" t="s">
        <v>118</v>
      </c>
      <c r="B11" s="168"/>
      <c r="C11" s="168"/>
      <c r="D11" s="168"/>
      <c r="E11" s="168"/>
      <c r="F11" s="168"/>
      <c r="G11" s="186"/>
      <c r="H11" s="15"/>
      <c r="I11" s="15"/>
      <c r="J11" s="15"/>
      <c r="K11" s="15"/>
    </row>
    <row r="12" spans="1:11" ht="14.25" customHeight="1">
      <c r="A12" s="16" t="s">
        <v>767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23" type="noConversion"/>
  <pageMargins left="0.75" right="0.75" top="1" bottom="1" header="0.5" footer="0.5"/>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Right="0"/>
  </sheetPr>
  <dimension ref="A1:G30"/>
  <sheetViews>
    <sheetView showZeros="0" zoomScale="70" zoomScaleNormal="70" workbookViewId="0">
      <pane ySplit="1" topLeftCell="A2" activePane="bottomLeft" state="frozen"/>
      <selection pane="bottomLeft" activeCell="E38" sqref="E38"/>
    </sheetView>
  </sheetViews>
  <sheetFormatPr defaultColWidth="9.1328125" defaultRowHeight="14.25" customHeight="1"/>
  <cols>
    <col min="1" max="1" width="37.73046875" customWidth="1"/>
    <col min="2" max="2" width="28" customWidth="1"/>
    <col min="3" max="3" width="37.59765625" customWidth="1"/>
    <col min="4" max="4" width="17" customWidth="1"/>
    <col min="5" max="7" width="27" customWidth="1"/>
  </cols>
  <sheetData>
    <row r="1" spans="1:7" ht="14.25" customHeight="1">
      <c r="A1" s="1"/>
      <c r="B1" s="1"/>
      <c r="C1" s="1"/>
      <c r="D1" s="1"/>
      <c r="E1" s="1"/>
      <c r="F1" s="1"/>
      <c r="G1" s="1"/>
    </row>
    <row r="2" spans="1:7" ht="13.5" customHeight="1">
      <c r="D2" s="2"/>
      <c r="G2" s="3" t="s">
        <v>768</v>
      </c>
    </row>
    <row r="3" spans="1:7" ht="27.75" customHeight="1">
      <c r="A3" s="154" t="s">
        <v>769</v>
      </c>
      <c r="B3" s="154"/>
      <c r="C3" s="154"/>
      <c r="D3" s="154"/>
      <c r="E3" s="154"/>
      <c r="F3" s="154"/>
      <c r="G3" s="154"/>
    </row>
    <row r="4" spans="1:7" ht="13.5" customHeight="1">
      <c r="A4" s="151" t="str">
        <f>"单位名称："&amp;"中国共产党昆明市西山区委社会工作部"</f>
        <v>单位名称：中国共产党昆明市西山区委社会工作部</v>
      </c>
      <c r="B4" s="175"/>
      <c r="C4" s="175"/>
      <c r="D4" s="175"/>
      <c r="E4" s="5"/>
      <c r="F4" s="5"/>
      <c r="G4" s="6" t="s">
        <v>169</v>
      </c>
    </row>
    <row r="5" spans="1:7" ht="21.75" customHeight="1">
      <c r="A5" s="165" t="s">
        <v>256</v>
      </c>
      <c r="B5" s="165" t="s">
        <v>255</v>
      </c>
      <c r="C5" s="165" t="s">
        <v>181</v>
      </c>
      <c r="D5" s="148" t="s">
        <v>770</v>
      </c>
      <c r="E5" s="116" t="s">
        <v>60</v>
      </c>
      <c r="F5" s="157"/>
      <c r="G5" s="117"/>
    </row>
    <row r="6" spans="1:7" ht="21.75" customHeight="1">
      <c r="A6" s="171"/>
      <c r="B6" s="171"/>
      <c r="C6" s="171"/>
      <c r="D6" s="188"/>
      <c r="E6" s="118" t="s">
        <v>771</v>
      </c>
      <c r="F6" s="148" t="s">
        <v>772</v>
      </c>
      <c r="G6" s="148" t="s">
        <v>773</v>
      </c>
    </row>
    <row r="7" spans="1:7" ht="40.5" customHeight="1">
      <c r="A7" s="187"/>
      <c r="B7" s="187"/>
      <c r="C7" s="187"/>
      <c r="D7" s="153"/>
      <c r="E7" s="119"/>
      <c r="F7" s="153" t="s">
        <v>59</v>
      </c>
      <c r="G7" s="153"/>
    </row>
    <row r="8" spans="1:7" ht="15" customHeight="1">
      <c r="A8" s="10">
        <v>1</v>
      </c>
      <c r="B8" s="10">
        <v>2</v>
      </c>
      <c r="C8" s="10">
        <v>3</v>
      </c>
      <c r="D8" s="10">
        <v>4</v>
      </c>
      <c r="E8" s="10">
        <v>5</v>
      </c>
      <c r="F8" s="10">
        <v>6</v>
      </c>
      <c r="G8" s="10">
        <v>7</v>
      </c>
    </row>
    <row r="9" spans="1:7" ht="15" customHeight="1">
      <c r="A9" s="10" t="s">
        <v>72</v>
      </c>
      <c r="B9" s="10" t="s">
        <v>774</v>
      </c>
      <c r="C9" s="10" t="s">
        <v>263</v>
      </c>
      <c r="D9" s="10" t="s">
        <v>775</v>
      </c>
      <c r="E9" s="11">
        <v>59300</v>
      </c>
      <c r="F9" s="11">
        <v>59250</v>
      </c>
      <c r="G9" s="11">
        <v>59250</v>
      </c>
    </row>
    <row r="10" spans="1:7" ht="15" customHeight="1">
      <c r="A10" s="10" t="s">
        <v>72</v>
      </c>
      <c r="B10" s="10" t="s">
        <v>774</v>
      </c>
      <c r="C10" s="10" t="s">
        <v>267</v>
      </c>
      <c r="D10" s="10" t="s">
        <v>775</v>
      </c>
      <c r="E10" s="11">
        <v>20000</v>
      </c>
      <c r="F10" s="11">
        <v>200000</v>
      </c>
      <c r="G10" s="11">
        <v>200000</v>
      </c>
    </row>
    <row r="11" spans="1:7" ht="15" customHeight="1">
      <c r="A11" s="10" t="s">
        <v>72</v>
      </c>
      <c r="B11" s="10" t="s">
        <v>774</v>
      </c>
      <c r="C11" s="10" t="s">
        <v>269</v>
      </c>
      <c r="D11" s="10" t="s">
        <v>775</v>
      </c>
      <c r="E11" s="11">
        <v>100000</v>
      </c>
      <c r="F11" s="11">
        <v>200000</v>
      </c>
      <c r="G11" s="11">
        <v>200000</v>
      </c>
    </row>
    <row r="12" spans="1:7" ht="15" customHeight="1">
      <c r="A12" s="10" t="s">
        <v>72</v>
      </c>
      <c r="B12" s="10" t="s">
        <v>774</v>
      </c>
      <c r="C12" s="10" t="s">
        <v>271</v>
      </c>
      <c r="D12" s="10" t="s">
        <v>775</v>
      </c>
      <c r="E12" s="11">
        <v>100000</v>
      </c>
      <c r="F12" s="11">
        <v>200000</v>
      </c>
      <c r="G12" s="11">
        <v>200000</v>
      </c>
    </row>
    <row r="13" spans="1:7" ht="15" customHeight="1">
      <c r="A13" s="10" t="s">
        <v>72</v>
      </c>
      <c r="B13" s="10" t="s">
        <v>774</v>
      </c>
      <c r="C13" s="10" t="s">
        <v>273</v>
      </c>
      <c r="D13" s="10" t="s">
        <v>775</v>
      </c>
      <c r="E13" s="11">
        <v>100000</v>
      </c>
      <c r="F13" s="11">
        <v>600000</v>
      </c>
      <c r="G13" s="11">
        <v>600000</v>
      </c>
    </row>
    <row r="14" spans="1:7" ht="15" customHeight="1">
      <c r="A14" s="10" t="s">
        <v>72</v>
      </c>
      <c r="B14" s="10" t="s">
        <v>774</v>
      </c>
      <c r="C14" s="10" t="s">
        <v>275</v>
      </c>
      <c r="D14" s="10" t="s">
        <v>775</v>
      </c>
      <c r="E14" s="11">
        <v>150000</v>
      </c>
      <c r="F14" s="11">
        <v>500000</v>
      </c>
      <c r="G14" s="11">
        <v>500000</v>
      </c>
    </row>
    <row r="15" spans="1:7" ht="15" customHeight="1">
      <c r="A15" s="10" t="s">
        <v>72</v>
      </c>
      <c r="B15" s="10" t="s">
        <v>774</v>
      </c>
      <c r="C15" s="10" t="s">
        <v>277</v>
      </c>
      <c r="D15" s="10" t="s">
        <v>775</v>
      </c>
      <c r="E15" s="11">
        <v>30000</v>
      </c>
      <c r="F15" s="11">
        <v>100000</v>
      </c>
      <c r="G15" s="11">
        <v>100000</v>
      </c>
    </row>
    <row r="16" spans="1:7" ht="15" customHeight="1">
      <c r="A16" s="10" t="s">
        <v>72</v>
      </c>
      <c r="B16" s="10" t="s">
        <v>774</v>
      </c>
      <c r="C16" s="10" t="s">
        <v>279</v>
      </c>
      <c r="D16" s="10" t="s">
        <v>775</v>
      </c>
      <c r="E16" s="11">
        <v>30000</v>
      </c>
      <c r="F16" s="11"/>
      <c r="G16" s="11"/>
    </row>
    <row r="17" spans="1:7" ht="15" customHeight="1">
      <c r="A17" s="10" t="s">
        <v>72</v>
      </c>
      <c r="B17" s="10" t="s">
        <v>774</v>
      </c>
      <c r="C17" s="10" t="s">
        <v>283</v>
      </c>
      <c r="D17" s="10" t="s">
        <v>775</v>
      </c>
      <c r="E17" s="11">
        <v>22500</v>
      </c>
      <c r="F17" s="11">
        <v>50000</v>
      </c>
      <c r="G17" s="11">
        <v>50000</v>
      </c>
    </row>
    <row r="18" spans="1:7" ht="15" customHeight="1">
      <c r="A18" s="10" t="s">
        <v>72</v>
      </c>
      <c r="B18" s="10" t="s">
        <v>774</v>
      </c>
      <c r="C18" s="10" t="s">
        <v>285</v>
      </c>
      <c r="D18" s="10" t="s">
        <v>775</v>
      </c>
      <c r="E18" s="11">
        <v>100000</v>
      </c>
      <c r="F18" s="11">
        <v>200000</v>
      </c>
      <c r="G18" s="11">
        <v>200000</v>
      </c>
    </row>
    <row r="19" spans="1:7" ht="15" customHeight="1">
      <c r="A19" s="10" t="s">
        <v>72</v>
      </c>
      <c r="B19" s="10" t="s">
        <v>774</v>
      </c>
      <c r="C19" s="10" t="s">
        <v>287</v>
      </c>
      <c r="D19" s="10" t="s">
        <v>775</v>
      </c>
      <c r="E19" s="11">
        <v>50000</v>
      </c>
      <c r="F19" s="11">
        <v>300000</v>
      </c>
      <c r="G19" s="11">
        <v>300000</v>
      </c>
    </row>
    <row r="20" spans="1:7" ht="15" customHeight="1">
      <c r="A20" s="10" t="s">
        <v>72</v>
      </c>
      <c r="B20" s="10" t="s">
        <v>774</v>
      </c>
      <c r="C20" s="10" t="s">
        <v>289</v>
      </c>
      <c r="D20" s="10" t="s">
        <v>775</v>
      </c>
      <c r="E20" s="11">
        <v>20000</v>
      </c>
      <c r="F20" s="11">
        <v>200000</v>
      </c>
      <c r="G20" s="11">
        <v>200000</v>
      </c>
    </row>
    <row r="21" spans="1:7" ht="15" customHeight="1">
      <c r="A21" s="10" t="s">
        <v>72</v>
      </c>
      <c r="B21" s="10" t="s">
        <v>774</v>
      </c>
      <c r="C21" s="10" t="s">
        <v>291</v>
      </c>
      <c r="D21" s="10" t="s">
        <v>775</v>
      </c>
      <c r="E21" s="11">
        <v>300000</v>
      </c>
      <c r="F21" s="11">
        <v>2000000</v>
      </c>
      <c r="G21" s="11">
        <v>2000000</v>
      </c>
    </row>
    <row r="22" spans="1:7" ht="15" customHeight="1">
      <c r="A22" s="10" t="s">
        <v>72</v>
      </c>
      <c r="B22" s="10" t="s">
        <v>774</v>
      </c>
      <c r="C22" s="10" t="s">
        <v>293</v>
      </c>
      <c r="D22" s="10" t="s">
        <v>775</v>
      </c>
      <c r="E22" s="11">
        <v>30000</v>
      </c>
      <c r="F22" s="11">
        <v>100000</v>
      </c>
      <c r="G22" s="11">
        <v>100000</v>
      </c>
    </row>
    <row r="23" spans="1:7" ht="15" customHeight="1">
      <c r="A23" s="10" t="s">
        <v>72</v>
      </c>
      <c r="B23" s="10" t="s">
        <v>774</v>
      </c>
      <c r="C23" s="10" t="s">
        <v>295</v>
      </c>
      <c r="D23" s="10" t="s">
        <v>775</v>
      </c>
      <c r="E23" s="11">
        <v>20000</v>
      </c>
      <c r="F23" s="11">
        <v>40000</v>
      </c>
      <c r="G23" s="11">
        <v>40000</v>
      </c>
    </row>
    <row r="24" spans="1:7" ht="15" customHeight="1">
      <c r="A24" s="10" t="s">
        <v>72</v>
      </c>
      <c r="B24" s="10" t="s">
        <v>774</v>
      </c>
      <c r="C24" s="10" t="s">
        <v>297</v>
      </c>
      <c r="D24" s="10" t="s">
        <v>775</v>
      </c>
      <c r="E24" s="11">
        <v>50000</v>
      </c>
      <c r="F24" s="11">
        <v>50000</v>
      </c>
      <c r="G24" s="11">
        <v>50000</v>
      </c>
    </row>
    <row r="25" spans="1:7" ht="15" customHeight="1">
      <c r="A25" s="10" t="s">
        <v>72</v>
      </c>
      <c r="B25" s="10" t="s">
        <v>774</v>
      </c>
      <c r="C25" s="10" t="s">
        <v>299</v>
      </c>
      <c r="D25" s="10" t="s">
        <v>775</v>
      </c>
      <c r="E25" s="11">
        <v>148600</v>
      </c>
      <c r="F25" s="11">
        <v>150000</v>
      </c>
      <c r="G25" s="11">
        <v>150000</v>
      </c>
    </row>
    <row r="26" spans="1:7" ht="15" customHeight="1">
      <c r="A26" s="10" t="s">
        <v>72</v>
      </c>
      <c r="B26" s="10" t="s">
        <v>774</v>
      </c>
      <c r="C26" s="10" t="s">
        <v>301</v>
      </c>
      <c r="D26" s="10" t="s">
        <v>775</v>
      </c>
      <c r="E26" s="11">
        <v>64600</v>
      </c>
      <c r="F26" s="11">
        <v>64600</v>
      </c>
      <c r="G26" s="11">
        <v>64600</v>
      </c>
    </row>
    <row r="27" spans="1:7" ht="15" customHeight="1">
      <c r="A27" s="10" t="s">
        <v>72</v>
      </c>
      <c r="B27" s="10" t="s">
        <v>774</v>
      </c>
      <c r="C27" s="10" t="s">
        <v>305</v>
      </c>
      <c r="D27" s="10" t="s">
        <v>775</v>
      </c>
      <c r="E27" s="11">
        <v>60000</v>
      </c>
      <c r="F27" s="11">
        <v>100000</v>
      </c>
      <c r="G27" s="11">
        <v>100000</v>
      </c>
    </row>
    <row r="28" spans="1:7" ht="15" customHeight="1">
      <c r="A28" s="10" t="s">
        <v>72</v>
      </c>
      <c r="B28" s="10" t="s">
        <v>774</v>
      </c>
      <c r="C28" s="10" t="s">
        <v>307</v>
      </c>
      <c r="D28" s="10" t="s">
        <v>775</v>
      </c>
      <c r="E28" s="11">
        <v>45000</v>
      </c>
      <c r="F28" s="11"/>
      <c r="G28" s="11"/>
    </row>
    <row r="29" spans="1:7" ht="15" customHeight="1">
      <c r="A29" s="10" t="s">
        <v>72</v>
      </c>
      <c r="B29" s="10" t="s">
        <v>774</v>
      </c>
      <c r="C29" s="10" t="s">
        <v>309</v>
      </c>
      <c r="D29" s="10" t="s">
        <v>775</v>
      </c>
      <c r="E29" s="11">
        <v>100000</v>
      </c>
      <c r="F29" s="11"/>
      <c r="G29" s="11"/>
    </row>
    <row r="30" spans="1:7" ht="18.75" customHeight="1">
      <c r="A30" s="237" t="s">
        <v>57</v>
      </c>
      <c r="B30" s="238" t="s">
        <v>776</v>
      </c>
      <c r="C30" s="238"/>
      <c r="D30" s="239"/>
      <c r="E30" s="11">
        <f>SUM(E9:E29)</f>
        <v>1600000</v>
      </c>
      <c r="F30" s="11">
        <f t="shared" ref="F30:G30" si="0">SUM(F9:F29)</f>
        <v>5113850</v>
      </c>
      <c r="G30" s="11">
        <f t="shared" si="0"/>
        <v>5113850</v>
      </c>
    </row>
  </sheetData>
  <mergeCells count="11">
    <mergeCell ref="A3:G3"/>
    <mergeCell ref="A4:D4"/>
    <mergeCell ref="E5:G5"/>
    <mergeCell ref="A30:D30"/>
    <mergeCell ref="A5:A7"/>
    <mergeCell ref="B5:B7"/>
    <mergeCell ref="C5:C7"/>
    <mergeCell ref="D5:D7"/>
    <mergeCell ref="E6:E7"/>
    <mergeCell ref="F6:F7"/>
    <mergeCell ref="G6:G7"/>
  </mergeCells>
  <phoneticPr fontId="23"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0"/>
  </sheetPr>
  <dimension ref="A1:S10"/>
  <sheetViews>
    <sheetView showZeros="0" zoomScale="60" zoomScaleNormal="60" workbookViewId="0">
      <pane ySplit="1" topLeftCell="A2" activePane="bottomLeft" state="frozen"/>
      <selection pane="bottomLeft" activeCell="G10" sqref="G10"/>
    </sheetView>
  </sheetViews>
  <sheetFormatPr defaultColWidth="8" defaultRowHeight="14.25" customHeight="1"/>
  <cols>
    <col min="1" max="1" width="21.1328125" customWidth="1"/>
    <col min="2" max="2" width="35.265625" customWidth="1"/>
    <col min="3" max="19" width="16.19921875" customWidth="1"/>
  </cols>
  <sheetData>
    <row r="1" spans="1:19" ht="14.25" customHeight="1">
      <c r="A1" s="1"/>
      <c r="B1" s="1"/>
      <c r="C1" s="1"/>
      <c r="D1" s="1"/>
      <c r="E1" s="1"/>
      <c r="F1" s="1"/>
      <c r="G1" s="1"/>
      <c r="H1" s="1"/>
      <c r="I1" s="1"/>
      <c r="J1" s="1"/>
      <c r="K1" s="1"/>
      <c r="L1" s="1"/>
      <c r="M1" s="1"/>
      <c r="N1" s="1"/>
      <c r="O1" s="1"/>
      <c r="P1" s="1"/>
      <c r="Q1" s="1"/>
      <c r="R1" s="1"/>
      <c r="S1" s="1"/>
    </row>
    <row r="2" spans="1:19" ht="12" customHeight="1">
      <c r="A2" s="15"/>
      <c r="J2" s="43"/>
      <c r="R2" s="131" t="s">
        <v>53</v>
      </c>
      <c r="S2" s="132"/>
    </row>
    <row r="3" spans="1:19" ht="36" customHeight="1">
      <c r="A3" s="133" t="s">
        <v>54</v>
      </c>
      <c r="B3" s="134"/>
      <c r="C3" s="134"/>
      <c r="D3" s="134"/>
      <c r="E3" s="134"/>
      <c r="F3" s="134"/>
      <c r="G3" s="134"/>
      <c r="H3" s="134"/>
      <c r="I3" s="134"/>
      <c r="J3" s="135"/>
      <c r="K3" s="134"/>
      <c r="L3" s="134"/>
      <c r="M3" s="134"/>
      <c r="N3" s="134"/>
      <c r="O3" s="134"/>
      <c r="P3" s="134"/>
      <c r="Q3" s="134"/>
      <c r="R3" s="134"/>
      <c r="S3" s="134"/>
    </row>
    <row r="4" spans="1:19" ht="20.25" customHeight="1">
      <c r="A4" s="114" t="str">
        <f>"单位名称："&amp;"中国共产党昆明市西山区委社会工作部"</f>
        <v>单位名称：中国共产党昆明市西山区委社会工作部</v>
      </c>
      <c r="B4" s="136"/>
      <c r="C4" s="136"/>
      <c r="D4" s="136"/>
      <c r="E4" s="5"/>
      <c r="F4" s="5"/>
      <c r="G4" s="5"/>
      <c r="H4" s="5"/>
      <c r="I4" s="5"/>
      <c r="J4" s="44"/>
      <c r="K4" s="5"/>
      <c r="L4" s="5"/>
      <c r="M4" s="5"/>
      <c r="N4" s="6"/>
      <c r="O4" s="6"/>
      <c r="P4" s="6"/>
      <c r="Q4" s="6"/>
      <c r="R4" s="137" t="s">
        <v>2</v>
      </c>
      <c r="S4" s="137" t="s">
        <v>2</v>
      </c>
    </row>
    <row r="5" spans="1:19" ht="18.75" customHeight="1">
      <c r="A5" s="125" t="s">
        <v>55</v>
      </c>
      <c r="B5" s="128" t="s">
        <v>56</v>
      </c>
      <c r="C5" s="128" t="s">
        <v>57</v>
      </c>
      <c r="D5" s="138" t="s">
        <v>58</v>
      </c>
      <c r="E5" s="139"/>
      <c r="F5" s="139"/>
      <c r="G5" s="139"/>
      <c r="H5" s="139"/>
      <c r="I5" s="139"/>
      <c r="J5" s="140"/>
      <c r="K5" s="139"/>
      <c r="L5" s="139"/>
      <c r="M5" s="139"/>
      <c r="N5" s="141"/>
      <c r="O5" s="141" t="s">
        <v>46</v>
      </c>
      <c r="P5" s="141"/>
      <c r="Q5" s="141"/>
      <c r="R5" s="141"/>
      <c r="S5" s="141"/>
    </row>
    <row r="6" spans="1:19" ht="18" customHeight="1">
      <c r="A6" s="126"/>
      <c r="B6" s="129"/>
      <c r="C6" s="129"/>
      <c r="D6" s="129" t="s">
        <v>59</v>
      </c>
      <c r="E6" s="129" t="s">
        <v>60</v>
      </c>
      <c r="F6" s="129" t="s">
        <v>61</v>
      </c>
      <c r="G6" s="129" t="s">
        <v>62</v>
      </c>
      <c r="H6" s="129" t="s">
        <v>63</v>
      </c>
      <c r="I6" s="122" t="s">
        <v>64</v>
      </c>
      <c r="J6" s="123"/>
      <c r="K6" s="122" t="s">
        <v>65</v>
      </c>
      <c r="L6" s="122" t="s">
        <v>66</v>
      </c>
      <c r="M6" s="122" t="s">
        <v>67</v>
      </c>
      <c r="N6" s="124" t="s">
        <v>68</v>
      </c>
      <c r="O6" s="120" t="s">
        <v>59</v>
      </c>
      <c r="P6" s="120" t="s">
        <v>60</v>
      </c>
      <c r="Q6" s="120" t="s">
        <v>61</v>
      </c>
      <c r="R6" s="120" t="s">
        <v>62</v>
      </c>
      <c r="S6" s="120" t="s">
        <v>69</v>
      </c>
    </row>
    <row r="7" spans="1:19" ht="29.25" customHeight="1">
      <c r="A7" s="127"/>
      <c r="B7" s="130"/>
      <c r="C7" s="130"/>
      <c r="D7" s="130"/>
      <c r="E7" s="130"/>
      <c r="F7" s="130"/>
      <c r="G7" s="130"/>
      <c r="H7" s="130"/>
      <c r="I7" s="103" t="s">
        <v>59</v>
      </c>
      <c r="J7" s="103" t="s">
        <v>70</v>
      </c>
      <c r="K7" s="103" t="s">
        <v>65</v>
      </c>
      <c r="L7" s="103" t="s">
        <v>66</v>
      </c>
      <c r="M7" s="103" t="s">
        <v>67</v>
      </c>
      <c r="N7" s="103" t="s">
        <v>68</v>
      </c>
      <c r="O7" s="121"/>
      <c r="P7" s="121"/>
      <c r="Q7" s="121"/>
      <c r="R7" s="121"/>
      <c r="S7" s="121"/>
    </row>
    <row r="8" spans="1:19" ht="16.5" customHeight="1">
      <c r="A8" s="40">
        <v>1</v>
      </c>
      <c r="B8" s="10">
        <v>2</v>
      </c>
      <c r="C8" s="10">
        <v>3</v>
      </c>
      <c r="D8" s="10">
        <v>4</v>
      </c>
      <c r="E8" s="40">
        <v>5</v>
      </c>
      <c r="F8" s="10">
        <v>6</v>
      </c>
      <c r="G8" s="10">
        <v>7</v>
      </c>
      <c r="H8" s="40">
        <v>8</v>
      </c>
      <c r="I8" s="10">
        <v>9</v>
      </c>
      <c r="J8" s="17">
        <v>10</v>
      </c>
      <c r="K8" s="17">
        <v>11</v>
      </c>
      <c r="L8" s="104">
        <v>12</v>
      </c>
      <c r="M8" s="17">
        <v>13</v>
      </c>
      <c r="N8" s="17">
        <v>14</v>
      </c>
      <c r="O8" s="17">
        <v>15</v>
      </c>
      <c r="P8" s="17">
        <v>16</v>
      </c>
      <c r="Q8" s="17">
        <v>17</v>
      </c>
      <c r="R8" s="17">
        <v>18</v>
      </c>
      <c r="S8" s="17">
        <v>19</v>
      </c>
    </row>
    <row r="9" spans="1:19" ht="36" customHeight="1">
      <c r="A9" s="40" t="s">
        <v>71</v>
      </c>
      <c r="B9" s="10" t="s">
        <v>72</v>
      </c>
      <c r="C9" s="11">
        <v>5288337.4400000004</v>
      </c>
      <c r="D9" s="11">
        <v>5288337.4400000004</v>
      </c>
      <c r="E9" s="101">
        <v>5288337.4400000004</v>
      </c>
      <c r="F9" s="10"/>
      <c r="G9" s="10"/>
      <c r="H9" s="40"/>
      <c r="I9" s="10"/>
      <c r="J9" s="17"/>
      <c r="K9" s="17"/>
      <c r="L9" s="104"/>
      <c r="M9" s="17"/>
      <c r="N9" s="17"/>
      <c r="O9" s="17"/>
      <c r="P9" s="17"/>
      <c r="Q9" s="17"/>
      <c r="R9" s="17"/>
      <c r="S9" s="17"/>
    </row>
    <row r="10" spans="1:19" s="100" customFormat="1" ht="36.4" customHeight="1">
      <c r="A10" s="17" t="s">
        <v>57</v>
      </c>
      <c r="B10" s="21"/>
      <c r="C10" s="11">
        <f>C9</f>
        <v>5288337.4400000004</v>
      </c>
      <c r="D10" s="11">
        <f t="shared" ref="D10:E10" si="0">D9</f>
        <v>5288337.4400000004</v>
      </c>
      <c r="E10" s="101">
        <f t="shared" si="0"/>
        <v>5288337.4400000004</v>
      </c>
      <c r="F10" s="102"/>
      <c r="G10" s="102"/>
      <c r="H10" s="102"/>
      <c r="I10" s="102"/>
      <c r="J10" s="102"/>
      <c r="K10" s="102"/>
      <c r="L10" s="102"/>
      <c r="M10" s="102"/>
      <c r="N10" s="102"/>
      <c r="O10" s="102"/>
      <c r="P10" s="102"/>
      <c r="Q10" s="102"/>
      <c r="R10" s="102"/>
      <c r="S10" s="102"/>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honeticPr fontId="23"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Right="0"/>
  </sheetPr>
  <dimension ref="A1:O24"/>
  <sheetViews>
    <sheetView showZeros="0" zoomScale="60" zoomScaleNormal="60" workbookViewId="0">
      <pane ySplit="1" topLeftCell="A2" activePane="bottomLeft" state="frozen"/>
      <selection pane="bottomLeft" activeCell="G24" sqref="G24"/>
    </sheetView>
  </sheetViews>
  <sheetFormatPr defaultColWidth="9.1328125" defaultRowHeight="14.25" customHeight="1"/>
  <cols>
    <col min="1" max="1" width="14.265625" customWidth="1"/>
    <col min="2" max="2" width="32.59765625" customWidth="1"/>
    <col min="3" max="6" width="18.86328125" customWidth="1"/>
    <col min="7" max="7" width="21.265625" customWidth="1"/>
    <col min="8" max="9" width="18.86328125" customWidth="1"/>
    <col min="10" max="10" width="17.86328125" customWidth="1"/>
    <col min="11" max="15" width="18.86328125" customWidth="1"/>
  </cols>
  <sheetData>
    <row r="1" spans="1:15" ht="14.25" customHeight="1">
      <c r="A1" s="1"/>
      <c r="B1" s="1"/>
      <c r="C1" s="1"/>
      <c r="D1" s="1"/>
      <c r="E1" s="1"/>
      <c r="F1" s="1"/>
      <c r="G1" s="1"/>
      <c r="H1" s="1"/>
      <c r="I1" s="1"/>
      <c r="J1" s="1"/>
      <c r="K1" s="1"/>
      <c r="L1" s="1"/>
      <c r="M1" s="1"/>
      <c r="N1" s="1"/>
      <c r="O1" s="1"/>
    </row>
    <row r="2" spans="1:15" ht="15.75" customHeight="1">
      <c r="O2" s="35" t="s">
        <v>73</v>
      </c>
    </row>
    <row r="3" spans="1:15" ht="28.5" customHeight="1">
      <c r="A3" s="134" t="s">
        <v>74</v>
      </c>
      <c r="B3" s="134"/>
      <c r="C3" s="134"/>
      <c r="D3" s="134"/>
      <c r="E3" s="134"/>
      <c r="F3" s="134"/>
      <c r="G3" s="134"/>
      <c r="H3" s="134"/>
      <c r="I3" s="134"/>
      <c r="J3" s="134"/>
      <c r="K3" s="134"/>
      <c r="L3" s="134"/>
      <c r="M3" s="134"/>
      <c r="N3" s="134"/>
      <c r="O3" s="134"/>
    </row>
    <row r="4" spans="1:15" ht="15" customHeight="1">
      <c r="A4" s="142" t="str">
        <f>"单位名称："&amp;"中国共产党昆明市西山区委社会工作部"</f>
        <v>单位名称：中国共产党昆明市西山区委社会工作部</v>
      </c>
      <c r="B4" s="143"/>
      <c r="C4" s="144"/>
      <c r="D4" s="144"/>
      <c r="E4" s="144"/>
      <c r="F4" s="144"/>
      <c r="G4" s="136"/>
      <c r="H4" s="144"/>
      <c r="I4" s="144"/>
      <c r="J4" s="136"/>
      <c r="K4" s="144"/>
      <c r="L4" s="144"/>
      <c r="M4" s="5"/>
      <c r="N4" s="5"/>
      <c r="O4" s="60" t="s">
        <v>2</v>
      </c>
    </row>
    <row r="5" spans="1:15" ht="18.75" customHeight="1">
      <c r="A5" s="148" t="s">
        <v>75</v>
      </c>
      <c r="B5" s="148" t="s">
        <v>76</v>
      </c>
      <c r="C5" s="118" t="s">
        <v>57</v>
      </c>
      <c r="D5" s="145" t="s">
        <v>60</v>
      </c>
      <c r="E5" s="145"/>
      <c r="F5" s="145"/>
      <c r="G5" s="149" t="s">
        <v>61</v>
      </c>
      <c r="H5" s="148" t="s">
        <v>62</v>
      </c>
      <c r="I5" s="148" t="s">
        <v>77</v>
      </c>
      <c r="J5" s="116" t="s">
        <v>78</v>
      </c>
      <c r="K5" s="146" t="s">
        <v>79</v>
      </c>
      <c r="L5" s="146" t="s">
        <v>80</v>
      </c>
      <c r="M5" s="146" t="s">
        <v>81</v>
      </c>
      <c r="N5" s="146" t="s">
        <v>82</v>
      </c>
      <c r="O5" s="147" t="s">
        <v>83</v>
      </c>
    </row>
    <row r="6" spans="1:15" ht="30" customHeight="1">
      <c r="A6" s="119"/>
      <c r="B6" s="119"/>
      <c r="C6" s="119"/>
      <c r="D6" s="61" t="s">
        <v>59</v>
      </c>
      <c r="E6" s="61" t="s">
        <v>84</v>
      </c>
      <c r="F6" s="61" t="s">
        <v>85</v>
      </c>
      <c r="G6" s="119"/>
      <c r="H6" s="119"/>
      <c r="I6" s="119"/>
      <c r="J6" s="61" t="s">
        <v>59</v>
      </c>
      <c r="K6" s="70" t="s">
        <v>79</v>
      </c>
      <c r="L6" s="70" t="s">
        <v>80</v>
      </c>
      <c r="M6" s="70" t="s">
        <v>81</v>
      </c>
      <c r="N6" s="70" t="s">
        <v>82</v>
      </c>
      <c r="O6" s="70" t="s">
        <v>83</v>
      </c>
    </row>
    <row r="7" spans="1:15" ht="23.35" customHeight="1">
      <c r="A7" s="61">
        <v>1</v>
      </c>
      <c r="B7" s="61">
        <v>2</v>
      </c>
      <c r="C7" s="61">
        <v>3</v>
      </c>
      <c r="D7" s="61">
        <v>4</v>
      </c>
      <c r="E7" s="61">
        <v>5</v>
      </c>
      <c r="F7" s="61">
        <v>6</v>
      </c>
      <c r="G7" s="61">
        <v>7</v>
      </c>
      <c r="H7" s="31">
        <v>8</v>
      </c>
      <c r="I7" s="31">
        <v>9</v>
      </c>
      <c r="J7" s="31">
        <v>10</v>
      </c>
      <c r="K7" s="31">
        <v>11</v>
      </c>
      <c r="L7" s="31">
        <v>12</v>
      </c>
      <c r="M7" s="31">
        <v>13</v>
      </c>
      <c r="N7" s="31">
        <v>14</v>
      </c>
      <c r="O7" s="61">
        <v>15</v>
      </c>
    </row>
    <row r="8" spans="1:15" ht="23.35" customHeight="1">
      <c r="A8" s="61" t="s">
        <v>86</v>
      </c>
      <c r="B8" s="61" t="s">
        <v>87</v>
      </c>
      <c r="C8" s="99">
        <f>C9</f>
        <v>4869366.2</v>
      </c>
      <c r="D8" s="99">
        <f t="shared" ref="D8:F8" si="0">D9</f>
        <v>4869366.2</v>
      </c>
      <c r="E8" s="99">
        <f t="shared" si="0"/>
        <v>3269366.2</v>
      </c>
      <c r="F8" s="99">
        <f t="shared" si="0"/>
        <v>1600000</v>
      </c>
      <c r="G8" s="61"/>
      <c r="H8" s="31"/>
      <c r="I8" s="31"/>
      <c r="J8" s="31"/>
      <c r="K8" s="31"/>
      <c r="L8" s="31"/>
      <c r="M8" s="31"/>
      <c r="N8" s="31"/>
      <c r="O8" s="61"/>
    </row>
    <row r="9" spans="1:15" ht="23.35" customHeight="1">
      <c r="A9" s="61" t="s">
        <v>88</v>
      </c>
      <c r="B9" s="61" t="s">
        <v>89</v>
      </c>
      <c r="C9" s="99">
        <f>SUM(C10:C12)</f>
        <v>4869366.2</v>
      </c>
      <c r="D9" s="99">
        <f t="shared" ref="D9:F9" si="1">SUM(D10:D12)</f>
        <v>4869366.2</v>
      </c>
      <c r="E9" s="99">
        <f t="shared" si="1"/>
        <v>3269366.2</v>
      </c>
      <c r="F9" s="99">
        <f t="shared" si="1"/>
        <v>1600000</v>
      </c>
      <c r="G9" s="61"/>
      <c r="H9" s="31"/>
      <c r="I9" s="31"/>
      <c r="J9" s="31"/>
      <c r="K9" s="31"/>
      <c r="L9" s="31"/>
      <c r="M9" s="31"/>
      <c r="N9" s="31"/>
      <c r="O9" s="61"/>
    </row>
    <row r="10" spans="1:15" ht="23.35" customHeight="1">
      <c r="A10" s="61" t="s">
        <v>90</v>
      </c>
      <c r="B10" s="61" t="s">
        <v>91</v>
      </c>
      <c r="C10" s="99">
        <v>3269366.2</v>
      </c>
      <c r="D10" s="99">
        <v>3269366.2</v>
      </c>
      <c r="E10" s="99">
        <v>3269366.2</v>
      </c>
      <c r="F10" s="99"/>
      <c r="G10" s="61"/>
      <c r="H10" s="31"/>
      <c r="I10" s="31"/>
      <c r="J10" s="31"/>
      <c r="K10" s="31"/>
      <c r="L10" s="31"/>
      <c r="M10" s="31"/>
      <c r="N10" s="31"/>
      <c r="O10" s="61"/>
    </row>
    <row r="11" spans="1:15" ht="23.35" customHeight="1">
      <c r="A11" s="61" t="s">
        <v>92</v>
      </c>
      <c r="B11" s="61" t="s">
        <v>93</v>
      </c>
      <c r="C11" s="99">
        <v>97500</v>
      </c>
      <c r="D11" s="99">
        <v>97500</v>
      </c>
      <c r="E11" s="99"/>
      <c r="F11" s="99">
        <v>97500</v>
      </c>
      <c r="G11" s="61"/>
      <c r="H11" s="31"/>
      <c r="I11" s="31"/>
      <c r="J11" s="31"/>
      <c r="K11" s="31"/>
      <c r="L11" s="31"/>
      <c r="M11" s="31"/>
      <c r="N11" s="31"/>
      <c r="O11" s="61"/>
    </row>
    <row r="12" spans="1:15" ht="23.35" customHeight="1">
      <c r="A12" s="61" t="s">
        <v>94</v>
      </c>
      <c r="B12" s="61" t="s">
        <v>95</v>
      </c>
      <c r="C12" s="99">
        <v>1502500</v>
      </c>
      <c r="D12" s="99">
        <v>1502500</v>
      </c>
      <c r="E12" s="99"/>
      <c r="F12" s="99">
        <v>1502500</v>
      </c>
      <c r="G12" s="61"/>
      <c r="H12" s="31"/>
      <c r="I12" s="31"/>
      <c r="J12" s="31"/>
      <c r="K12" s="31"/>
      <c r="L12" s="31"/>
      <c r="M12" s="31"/>
      <c r="N12" s="31"/>
      <c r="O12" s="61"/>
    </row>
    <row r="13" spans="1:15" ht="23.35" customHeight="1">
      <c r="A13" s="61" t="s">
        <v>96</v>
      </c>
      <c r="B13" s="61" t="s">
        <v>97</v>
      </c>
      <c r="C13" s="99">
        <f>C14</f>
        <v>161880</v>
      </c>
      <c r="D13" s="99">
        <f t="shared" ref="D13:F14" si="2">D14</f>
        <v>161880</v>
      </c>
      <c r="E13" s="99">
        <f t="shared" si="2"/>
        <v>161880</v>
      </c>
      <c r="F13" s="99">
        <f t="shared" si="2"/>
        <v>0</v>
      </c>
      <c r="G13" s="61"/>
      <c r="H13" s="31"/>
      <c r="I13" s="31"/>
      <c r="J13" s="31"/>
      <c r="K13" s="31"/>
      <c r="L13" s="31"/>
      <c r="M13" s="31"/>
      <c r="N13" s="31"/>
      <c r="O13" s="61"/>
    </row>
    <row r="14" spans="1:15" ht="23.35" customHeight="1">
      <c r="A14" s="61" t="s">
        <v>98</v>
      </c>
      <c r="B14" s="61" t="s">
        <v>99</v>
      </c>
      <c r="C14" s="99">
        <f>C15</f>
        <v>161880</v>
      </c>
      <c r="D14" s="99">
        <f t="shared" si="2"/>
        <v>161880</v>
      </c>
      <c r="E14" s="99">
        <f t="shared" si="2"/>
        <v>161880</v>
      </c>
      <c r="F14" s="99">
        <f t="shared" si="2"/>
        <v>0</v>
      </c>
      <c r="G14" s="61"/>
      <c r="H14" s="31"/>
      <c r="I14" s="31"/>
      <c r="J14" s="31"/>
      <c r="K14" s="31"/>
      <c r="L14" s="31"/>
      <c r="M14" s="31"/>
      <c r="N14" s="31"/>
      <c r="O14" s="61"/>
    </row>
    <row r="15" spans="1:15" ht="23.35" customHeight="1">
      <c r="A15" s="61" t="s">
        <v>100</v>
      </c>
      <c r="B15" s="61" t="s">
        <v>101</v>
      </c>
      <c r="C15" s="99">
        <v>161880</v>
      </c>
      <c r="D15" s="99">
        <v>161880</v>
      </c>
      <c r="E15" s="99">
        <v>161880</v>
      </c>
      <c r="F15" s="99"/>
      <c r="G15" s="61"/>
      <c r="H15" s="31"/>
      <c r="I15" s="31"/>
      <c r="J15" s="31"/>
      <c r="K15" s="31"/>
      <c r="L15" s="31"/>
      <c r="M15" s="31"/>
      <c r="N15" s="31"/>
      <c r="O15" s="61"/>
    </row>
    <row r="16" spans="1:15" ht="23.35" customHeight="1">
      <c r="A16" s="61" t="s">
        <v>102</v>
      </c>
      <c r="B16" s="61" t="s">
        <v>103</v>
      </c>
      <c r="C16" s="99">
        <f>C17</f>
        <v>115059.24</v>
      </c>
      <c r="D16" s="99">
        <f t="shared" ref="D16:F16" si="3">D17</f>
        <v>115059.24</v>
      </c>
      <c r="E16" s="99">
        <f t="shared" si="3"/>
        <v>115059.24</v>
      </c>
      <c r="F16" s="99">
        <f t="shared" si="3"/>
        <v>0</v>
      </c>
      <c r="G16" s="61"/>
      <c r="H16" s="31"/>
      <c r="I16" s="31"/>
      <c r="J16" s="31"/>
      <c r="K16" s="31"/>
      <c r="L16" s="31"/>
      <c r="M16" s="31"/>
      <c r="N16" s="31"/>
      <c r="O16" s="61"/>
    </row>
    <row r="17" spans="1:15" ht="23.35" customHeight="1">
      <c r="A17" s="61" t="s">
        <v>104</v>
      </c>
      <c r="B17" s="61" t="s">
        <v>105</v>
      </c>
      <c r="C17" s="99">
        <f>SUM(C18:C20)</f>
        <v>115059.24</v>
      </c>
      <c r="D17" s="99">
        <f t="shared" ref="D17:F17" si="4">SUM(D18:D20)</f>
        <v>115059.24</v>
      </c>
      <c r="E17" s="99">
        <f t="shared" si="4"/>
        <v>115059.24</v>
      </c>
      <c r="F17" s="99">
        <f t="shared" si="4"/>
        <v>0</v>
      </c>
      <c r="G17" s="61"/>
      <c r="H17" s="31"/>
      <c r="I17" s="31"/>
      <c r="J17" s="31"/>
      <c r="K17" s="31"/>
      <c r="L17" s="31"/>
      <c r="M17" s="31"/>
      <c r="N17" s="31"/>
      <c r="O17" s="61"/>
    </row>
    <row r="18" spans="1:15" ht="23.35" customHeight="1">
      <c r="A18" s="61" t="s">
        <v>106</v>
      </c>
      <c r="B18" s="61" t="s">
        <v>107</v>
      </c>
      <c r="C18" s="99">
        <v>69656</v>
      </c>
      <c r="D18" s="99">
        <v>69656</v>
      </c>
      <c r="E18" s="99">
        <v>69656</v>
      </c>
      <c r="F18" s="99"/>
      <c r="G18" s="61"/>
      <c r="H18" s="31"/>
      <c r="I18" s="31"/>
      <c r="J18" s="31"/>
      <c r="K18" s="31"/>
      <c r="L18" s="31"/>
      <c r="M18" s="31"/>
      <c r="N18" s="31"/>
      <c r="O18" s="61"/>
    </row>
    <row r="19" spans="1:15" ht="23.35" customHeight="1">
      <c r="A19" s="61" t="s">
        <v>108</v>
      </c>
      <c r="B19" s="61" t="s">
        <v>109</v>
      </c>
      <c r="C19" s="99">
        <v>39736</v>
      </c>
      <c r="D19" s="99">
        <v>39736</v>
      </c>
      <c r="E19" s="99">
        <v>39736</v>
      </c>
      <c r="F19" s="99"/>
      <c r="G19" s="61"/>
      <c r="H19" s="31"/>
      <c r="I19" s="31"/>
      <c r="J19" s="31"/>
      <c r="K19" s="31"/>
      <c r="L19" s="31"/>
      <c r="M19" s="31"/>
      <c r="N19" s="31"/>
      <c r="O19" s="61"/>
    </row>
    <row r="20" spans="1:15" ht="23.35" customHeight="1">
      <c r="A20" s="61" t="s">
        <v>110</v>
      </c>
      <c r="B20" s="61" t="s">
        <v>111</v>
      </c>
      <c r="C20" s="99">
        <v>5667.24</v>
      </c>
      <c r="D20" s="99">
        <v>5667.24</v>
      </c>
      <c r="E20" s="99">
        <v>5667.24</v>
      </c>
      <c r="F20" s="99"/>
      <c r="G20" s="61"/>
      <c r="H20" s="31"/>
      <c r="I20" s="31"/>
      <c r="J20" s="31"/>
      <c r="K20" s="31"/>
      <c r="L20" s="31"/>
      <c r="M20" s="31"/>
      <c r="N20" s="31"/>
      <c r="O20" s="61"/>
    </row>
    <row r="21" spans="1:15" ht="23.35" customHeight="1">
      <c r="A21" s="61" t="s">
        <v>112</v>
      </c>
      <c r="B21" s="61" t="s">
        <v>113</v>
      </c>
      <c r="C21" s="99">
        <f>C22</f>
        <v>142032</v>
      </c>
      <c r="D21" s="99">
        <f t="shared" ref="D21:F22" si="5">D22</f>
        <v>142032</v>
      </c>
      <c r="E21" s="99">
        <f t="shared" si="5"/>
        <v>142032</v>
      </c>
      <c r="F21" s="99">
        <f t="shared" si="5"/>
        <v>0</v>
      </c>
      <c r="G21" s="61"/>
      <c r="H21" s="31"/>
      <c r="I21" s="31"/>
      <c r="J21" s="31"/>
      <c r="K21" s="31"/>
      <c r="L21" s="31"/>
      <c r="M21" s="31"/>
      <c r="N21" s="31"/>
      <c r="O21" s="61"/>
    </row>
    <row r="22" spans="1:15" ht="23.35" customHeight="1">
      <c r="A22" s="61" t="s">
        <v>114</v>
      </c>
      <c r="B22" s="61" t="s">
        <v>115</v>
      </c>
      <c r="C22" s="99">
        <f>C23</f>
        <v>142032</v>
      </c>
      <c r="D22" s="99">
        <f t="shared" si="5"/>
        <v>142032</v>
      </c>
      <c r="E22" s="99">
        <f t="shared" si="5"/>
        <v>142032</v>
      </c>
      <c r="F22" s="99">
        <f t="shared" si="5"/>
        <v>0</v>
      </c>
      <c r="G22" s="61"/>
      <c r="H22" s="31"/>
      <c r="I22" s="31"/>
      <c r="J22" s="31"/>
      <c r="K22" s="31"/>
      <c r="L22" s="31"/>
      <c r="M22" s="31"/>
      <c r="N22" s="31"/>
      <c r="O22" s="61"/>
    </row>
    <row r="23" spans="1:15" ht="23.35" customHeight="1">
      <c r="A23" s="61" t="s">
        <v>116</v>
      </c>
      <c r="B23" s="61" t="s">
        <v>117</v>
      </c>
      <c r="C23" s="99">
        <v>142032</v>
      </c>
      <c r="D23" s="99">
        <v>142032</v>
      </c>
      <c r="E23" s="99">
        <v>142032</v>
      </c>
      <c r="F23" s="99"/>
      <c r="G23" s="61"/>
      <c r="H23" s="31"/>
      <c r="I23" s="31"/>
      <c r="J23" s="31"/>
      <c r="K23" s="31"/>
      <c r="L23" s="31"/>
      <c r="M23" s="31"/>
      <c r="N23" s="31"/>
      <c r="O23" s="61"/>
    </row>
    <row r="24" spans="1:15" ht="23.35" customHeight="1">
      <c r="A24" s="61"/>
      <c r="B24" s="61" t="s">
        <v>118</v>
      </c>
      <c r="C24" s="99">
        <f>C8+C13+C16+C21</f>
        <v>5288337.4400000004</v>
      </c>
      <c r="D24" s="99">
        <f>D8+D13+D16+D21</f>
        <v>5288337.4400000004</v>
      </c>
      <c r="E24" s="99">
        <f>E8+E13+E16+E21</f>
        <v>3688337.44</v>
      </c>
      <c r="F24" s="99">
        <f>F8+F13+F16+F21</f>
        <v>1600000</v>
      </c>
      <c r="G24" s="61"/>
      <c r="H24" s="31"/>
      <c r="I24" s="31"/>
      <c r="J24" s="31"/>
      <c r="K24" s="31"/>
      <c r="L24" s="31"/>
      <c r="M24" s="31"/>
      <c r="N24" s="31"/>
      <c r="O24" s="61"/>
    </row>
  </sheetData>
  <mergeCells count="10">
    <mergeCell ref="A3:O3"/>
    <mergeCell ref="A4:L4"/>
    <mergeCell ref="D5:F5"/>
    <mergeCell ref="J5:O5"/>
    <mergeCell ref="A5:A6"/>
    <mergeCell ref="B5:B6"/>
    <mergeCell ref="C5:C6"/>
    <mergeCell ref="G5:G6"/>
    <mergeCell ref="H5:H6"/>
    <mergeCell ref="I5:I6"/>
  </mergeCells>
  <phoneticPr fontId="23"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Right="0"/>
  </sheetPr>
  <dimension ref="A1:D36"/>
  <sheetViews>
    <sheetView showZeros="0" workbookViewId="0">
      <pane ySplit="1" topLeftCell="A2" activePane="bottomLeft" state="frozen"/>
      <selection pane="bottomLeft" activeCell="D37" sqref="D37"/>
    </sheetView>
  </sheetViews>
  <sheetFormatPr defaultColWidth="9.1328125" defaultRowHeight="14.25" customHeight="1"/>
  <cols>
    <col min="1" max="1" width="49.265625" customWidth="1"/>
    <col min="2" max="2" width="43.33203125" customWidth="1"/>
    <col min="3" max="3" width="48.59765625" customWidth="1"/>
    <col min="4" max="4" width="41.19921875" customWidth="1"/>
  </cols>
  <sheetData>
    <row r="1" spans="1:4" ht="14.25" customHeight="1">
      <c r="A1" s="1"/>
      <c r="B1" s="1"/>
      <c r="C1" s="1"/>
      <c r="D1" s="1"/>
    </row>
    <row r="2" spans="1:4" ht="14.25" customHeight="1">
      <c r="D2" s="57" t="s">
        <v>119</v>
      </c>
    </row>
    <row r="3" spans="1:4" ht="31.5" customHeight="1">
      <c r="A3" s="112" t="s">
        <v>120</v>
      </c>
      <c r="B3" s="150"/>
      <c r="C3" s="150"/>
      <c r="D3" s="150"/>
    </row>
    <row r="4" spans="1:4" ht="17.25" customHeight="1">
      <c r="A4" s="151" t="str">
        <f>"单位名称："&amp;"中国共产党昆明市西山区委社会工作部"</f>
        <v>单位名称：中国共产党昆明市西山区委社会工作部</v>
      </c>
      <c r="B4" s="115"/>
      <c r="C4" s="87"/>
      <c r="D4" s="58" t="s">
        <v>2</v>
      </c>
    </row>
    <row r="5" spans="1:4" ht="24.7" customHeight="1">
      <c r="A5" s="116" t="s">
        <v>3</v>
      </c>
      <c r="B5" s="117"/>
      <c r="C5" s="116" t="s">
        <v>4</v>
      </c>
      <c r="D5" s="117"/>
    </row>
    <row r="6" spans="1:4" ht="15.7" customHeight="1">
      <c r="A6" s="118" t="s">
        <v>5</v>
      </c>
      <c r="B6" s="152" t="s">
        <v>6</v>
      </c>
      <c r="C6" s="118" t="s">
        <v>121</v>
      </c>
      <c r="D6" s="152" t="s">
        <v>6</v>
      </c>
    </row>
    <row r="7" spans="1:4" ht="14.2" customHeight="1">
      <c r="A7" s="119"/>
      <c r="B7" s="153"/>
      <c r="C7" s="119"/>
      <c r="D7" s="153"/>
    </row>
    <row r="8" spans="1:4" ht="29.2" customHeight="1">
      <c r="A8" s="88" t="s">
        <v>122</v>
      </c>
      <c r="B8" s="89">
        <f>B9</f>
        <v>5288337.4400000004</v>
      </c>
      <c r="C8" s="90" t="s">
        <v>123</v>
      </c>
      <c r="D8" s="89">
        <f>SUM(D9:D34)</f>
        <v>5288337.4400000004</v>
      </c>
    </row>
    <row r="9" spans="1:4" ht="29.2" customHeight="1">
      <c r="A9" s="91" t="s">
        <v>124</v>
      </c>
      <c r="B9" s="28">
        <v>5288337.4400000004</v>
      </c>
      <c r="C9" s="92" t="s">
        <v>125</v>
      </c>
      <c r="D9" s="28">
        <v>4869366.2</v>
      </c>
    </row>
    <row r="10" spans="1:4" ht="29.2" customHeight="1">
      <c r="A10" s="91" t="s">
        <v>126</v>
      </c>
      <c r="B10" s="28"/>
      <c r="C10" s="92" t="s">
        <v>127</v>
      </c>
      <c r="D10" s="28"/>
    </row>
    <row r="11" spans="1:4" ht="29.2" customHeight="1">
      <c r="A11" s="91" t="s">
        <v>128</v>
      </c>
      <c r="B11" s="28"/>
      <c r="C11" s="92" t="s">
        <v>129</v>
      </c>
      <c r="D11" s="28"/>
    </row>
    <row r="12" spans="1:4" ht="29.2" customHeight="1">
      <c r="A12" s="93" t="s">
        <v>130</v>
      </c>
      <c r="B12" s="94"/>
      <c r="C12" s="92" t="s">
        <v>131</v>
      </c>
      <c r="D12" s="28"/>
    </row>
    <row r="13" spans="1:4" ht="29.2" customHeight="1">
      <c r="A13" s="91" t="s">
        <v>124</v>
      </c>
      <c r="B13" s="75"/>
      <c r="C13" s="92" t="s">
        <v>132</v>
      </c>
      <c r="D13" s="28"/>
    </row>
    <row r="14" spans="1:4" ht="29.2" customHeight="1">
      <c r="A14" s="95" t="s">
        <v>126</v>
      </c>
      <c r="B14" s="75"/>
      <c r="C14" s="92" t="s">
        <v>133</v>
      </c>
      <c r="D14" s="28"/>
    </row>
    <row r="15" spans="1:4" ht="29.2" customHeight="1">
      <c r="A15" s="95" t="s">
        <v>128</v>
      </c>
      <c r="B15" s="94"/>
      <c r="C15" s="92" t="s">
        <v>134</v>
      </c>
      <c r="D15" s="28"/>
    </row>
    <row r="16" spans="1:4" ht="29.2" customHeight="1">
      <c r="A16" s="95"/>
      <c r="B16" s="94"/>
      <c r="C16" s="92" t="s">
        <v>135</v>
      </c>
      <c r="D16" s="28">
        <v>161880</v>
      </c>
    </row>
    <row r="17" spans="1:4" ht="29.2" customHeight="1">
      <c r="A17" s="95"/>
      <c r="B17" s="94"/>
      <c r="C17" s="92" t="s">
        <v>136</v>
      </c>
      <c r="D17" s="28">
        <v>115059.24</v>
      </c>
    </row>
    <row r="18" spans="1:4" ht="29.2" customHeight="1">
      <c r="A18" s="95"/>
      <c r="B18" s="94"/>
      <c r="C18" s="92" t="s">
        <v>137</v>
      </c>
      <c r="D18" s="28"/>
    </row>
    <row r="19" spans="1:4" ht="29.2" customHeight="1">
      <c r="A19" s="95"/>
      <c r="B19" s="94"/>
      <c r="C19" s="92" t="s">
        <v>138</v>
      </c>
      <c r="D19" s="28"/>
    </row>
    <row r="20" spans="1:4" ht="29.2" customHeight="1">
      <c r="A20" s="95"/>
      <c r="B20" s="94"/>
      <c r="C20" s="92" t="s">
        <v>139</v>
      </c>
      <c r="D20" s="28"/>
    </row>
    <row r="21" spans="1:4" ht="29.2" customHeight="1">
      <c r="A21" s="95"/>
      <c r="B21" s="94"/>
      <c r="C21" s="92" t="s">
        <v>140</v>
      </c>
      <c r="D21" s="28"/>
    </row>
    <row r="22" spans="1:4" ht="29.2" customHeight="1">
      <c r="A22" s="95"/>
      <c r="B22" s="94"/>
      <c r="C22" s="92" t="s">
        <v>141</v>
      </c>
      <c r="D22" s="28"/>
    </row>
    <row r="23" spans="1:4" ht="29.2" customHeight="1">
      <c r="A23" s="95"/>
      <c r="B23" s="94"/>
      <c r="C23" s="92" t="s">
        <v>142</v>
      </c>
      <c r="D23" s="28"/>
    </row>
    <row r="24" spans="1:4" ht="29.2" customHeight="1">
      <c r="A24" s="95"/>
      <c r="B24" s="94"/>
      <c r="C24" s="92" t="s">
        <v>143</v>
      </c>
      <c r="D24" s="28"/>
    </row>
    <row r="25" spans="1:4" ht="29.2" customHeight="1">
      <c r="A25" s="95"/>
      <c r="B25" s="94"/>
      <c r="C25" s="92" t="s">
        <v>144</v>
      </c>
      <c r="D25" s="28"/>
    </row>
    <row r="26" spans="1:4" ht="29.2" customHeight="1">
      <c r="A26" s="95"/>
      <c r="B26" s="94"/>
      <c r="C26" s="92" t="s">
        <v>145</v>
      </c>
      <c r="D26" s="28"/>
    </row>
    <row r="27" spans="1:4" ht="29.2" customHeight="1">
      <c r="A27" s="95"/>
      <c r="B27" s="94"/>
      <c r="C27" s="92" t="s">
        <v>146</v>
      </c>
      <c r="D27" s="28">
        <v>142032</v>
      </c>
    </row>
    <row r="28" spans="1:4" ht="29.2" customHeight="1">
      <c r="A28" s="95"/>
      <c r="B28" s="94"/>
      <c r="C28" s="92" t="s">
        <v>147</v>
      </c>
      <c r="D28" s="28"/>
    </row>
    <row r="29" spans="1:4" ht="29.2" customHeight="1">
      <c r="A29" s="95"/>
      <c r="B29" s="94"/>
      <c r="C29" s="92" t="s">
        <v>148</v>
      </c>
      <c r="D29" s="28"/>
    </row>
    <row r="30" spans="1:4" ht="29.2" customHeight="1">
      <c r="A30" s="95"/>
      <c r="B30" s="94"/>
      <c r="C30" s="92" t="s">
        <v>149</v>
      </c>
      <c r="D30" s="28"/>
    </row>
    <row r="31" spans="1:4" ht="29.2" customHeight="1">
      <c r="A31" s="95"/>
      <c r="B31" s="94"/>
      <c r="C31" s="92" t="s">
        <v>150</v>
      </c>
      <c r="D31" s="28"/>
    </row>
    <row r="32" spans="1:4" ht="29.2" customHeight="1">
      <c r="A32" s="95"/>
      <c r="B32" s="94"/>
      <c r="C32" s="92" t="s">
        <v>151</v>
      </c>
      <c r="D32" s="28"/>
    </row>
    <row r="33" spans="1:4" ht="29.2" customHeight="1">
      <c r="A33" s="95"/>
      <c r="B33" s="94"/>
      <c r="C33" s="92" t="s">
        <v>152</v>
      </c>
      <c r="D33" s="28"/>
    </row>
    <row r="34" spans="1:4" ht="29.2" customHeight="1">
      <c r="A34" s="95"/>
      <c r="B34" s="94"/>
      <c r="C34" s="92" t="s">
        <v>153</v>
      </c>
      <c r="D34" s="28"/>
    </row>
    <row r="35" spans="1:4" ht="29.2" customHeight="1">
      <c r="A35" s="96"/>
      <c r="B35" s="94"/>
      <c r="C35" s="97" t="s">
        <v>154</v>
      </c>
      <c r="D35" s="94"/>
    </row>
    <row r="36" spans="1:4" ht="29.2" customHeight="1">
      <c r="A36" s="96" t="s">
        <v>155</v>
      </c>
      <c r="B36" s="94">
        <f>B8</f>
        <v>5288337.4400000004</v>
      </c>
      <c r="C36" s="98" t="s">
        <v>52</v>
      </c>
      <c r="D36" s="94">
        <f>D35+D8</f>
        <v>5288337.4400000004</v>
      </c>
    </row>
  </sheetData>
  <mergeCells count="8">
    <mergeCell ref="A3:D3"/>
    <mergeCell ref="A4:B4"/>
    <mergeCell ref="A5:B5"/>
    <mergeCell ref="C5:D5"/>
    <mergeCell ref="A6:A7"/>
    <mergeCell ref="B6:B7"/>
    <mergeCell ref="C6:C7"/>
    <mergeCell ref="D6:D7"/>
  </mergeCells>
  <phoneticPr fontId="23"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Right="0"/>
  </sheetPr>
  <dimension ref="A1:G24"/>
  <sheetViews>
    <sheetView showZeros="0" workbookViewId="0">
      <pane ySplit="1" topLeftCell="A2" activePane="bottomLeft" state="frozen"/>
      <selection pane="bottomLeft" activeCell="G17" sqref="G17"/>
    </sheetView>
  </sheetViews>
  <sheetFormatPr defaultColWidth="9.1328125" defaultRowHeight="14.25" customHeight="1"/>
  <cols>
    <col min="1" max="1" width="20.1328125" customWidth="1"/>
    <col min="2" max="2" width="37.33203125" customWidth="1"/>
    <col min="3" max="3" width="24.265625" customWidth="1"/>
    <col min="4" max="6" width="25" customWidth="1"/>
    <col min="7" max="7" width="24.265625" customWidth="1"/>
  </cols>
  <sheetData>
    <row r="1" spans="1:7" ht="14.25" customHeight="1">
      <c r="A1" s="1"/>
      <c r="B1" s="1"/>
      <c r="C1" s="1"/>
      <c r="D1" s="1"/>
      <c r="E1" s="1"/>
      <c r="F1" s="1"/>
      <c r="G1" s="1"/>
    </row>
    <row r="2" spans="1:7" ht="12" customHeight="1">
      <c r="D2" s="67"/>
      <c r="F2" s="35"/>
      <c r="G2" s="35" t="s">
        <v>156</v>
      </c>
    </row>
    <row r="3" spans="1:7" ht="39" customHeight="1">
      <c r="A3" s="154" t="s">
        <v>157</v>
      </c>
      <c r="B3" s="154"/>
      <c r="C3" s="154"/>
      <c r="D3" s="154"/>
      <c r="E3" s="154"/>
      <c r="F3" s="154"/>
      <c r="G3" s="154"/>
    </row>
    <row r="4" spans="1:7" ht="18" customHeight="1">
      <c r="A4" s="151" t="str">
        <f>"单位名称："&amp;"中国共产党昆明市西山区委社会工作部"</f>
        <v>单位名称：中国共产党昆明市西山区委社会工作部</v>
      </c>
      <c r="B4" s="132"/>
      <c r="C4" s="132"/>
      <c r="D4" s="132"/>
      <c r="E4" s="132"/>
      <c r="F4" s="60"/>
      <c r="G4" s="60" t="s">
        <v>2</v>
      </c>
    </row>
    <row r="5" spans="1:7" ht="20.25" customHeight="1">
      <c r="A5" s="155" t="s">
        <v>158</v>
      </c>
      <c r="B5" s="156"/>
      <c r="C5" s="160" t="s">
        <v>57</v>
      </c>
      <c r="D5" s="157" t="s">
        <v>84</v>
      </c>
      <c r="E5" s="157"/>
      <c r="F5" s="117"/>
      <c r="G5" s="160" t="s">
        <v>85</v>
      </c>
    </row>
    <row r="6" spans="1:7" ht="20.25" customHeight="1">
      <c r="A6" s="78" t="s">
        <v>75</v>
      </c>
      <c r="B6" s="79" t="s">
        <v>76</v>
      </c>
      <c r="C6" s="161"/>
      <c r="D6" s="80" t="s">
        <v>59</v>
      </c>
      <c r="E6" s="80" t="s">
        <v>159</v>
      </c>
      <c r="F6" s="80" t="s">
        <v>160</v>
      </c>
      <c r="G6" s="161"/>
    </row>
    <row r="7" spans="1:7" ht="13.5" customHeight="1">
      <c r="A7" s="81" t="s">
        <v>161</v>
      </c>
      <c r="B7" s="81" t="s">
        <v>162</v>
      </c>
      <c r="C7" s="81" t="s">
        <v>163</v>
      </c>
      <c r="D7" s="61"/>
      <c r="E7" s="81" t="s">
        <v>164</v>
      </c>
      <c r="F7" s="81" t="s">
        <v>165</v>
      </c>
      <c r="G7" s="81" t="s">
        <v>166</v>
      </c>
    </row>
    <row r="8" spans="1:7" s="77" customFormat="1" ht="18" customHeight="1">
      <c r="A8" s="82" t="s">
        <v>86</v>
      </c>
      <c r="B8" s="82" t="s">
        <v>87</v>
      </c>
      <c r="C8" s="83">
        <f>C9</f>
        <v>4869366.2</v>
      </c>
      <c r="D8" s="83">
        <f t="shared" ref="D8:G8" si="0">D9</f>
        <v>3269366.2</v>
      </c>
      <c r="E8" s="83">
        <f t="shared" si="0"/>
        <v>3074805</v>
      </c>
      <c r="F8" s="83">
        <f t="shared" si="0"/>
        <v>194561.2</v>
      </c>
      <c r="G8" s="83">
        <f t="shared" si="0"/>
        <v>1600000</v>
      </c>
    </row>
    <row r="9" spans="1:7" s="77" customFormat="1" ht="18" customHeight="1">
      <c r="A9" s="84" t="s">
        <v>88</v>
      </c>
      <c r="B9" s="84" t="s">
        <v>89</v>
      </c>
      <c r="C9" s="83">
        <f>SUM(C10:C12)</f>
        <v>4869366.2</v>
      </c>
      <c r="D9" s="83">
        <f t="shared" ref="D9:G9" si="1">SUM(D10:D12)</f>
        <v>3269366.2</v>
      </c>
      <c r="E9" s="83">
        <f t="shared" si="1"/>
        <v>3074805</v>
      </c>
      <c r="F9" s="83">
        <f t="shared" si="1"/>
        <v>194561.2</v>
      </c>
      <c r="G9" s="83">
        <f t="shared" si="1"/>
        <v>1600000</v>
      </c>
    </row>
    <row r="10" spans="1:7" s="77" customFormat="1" ht="14.25" customHeight="1">
      <c r="A10" s="85" t="s">
        <v>90</v>
      </c>
      <c r="B10" s="85" t="s">
        <v>91</v>
      </c>
      <c r="C10" s="83">
        <v>3269366.2</v>
      </c>
      <c r="D10" s="86">
        <v>3269366.2</v>
      </c>
      <c r="E10" s="86">
        <v>3074805</v>
      </c>
      <c r="F10" s="86">
        <v>194561.2</v>
      </c>
      <c r="G10" s="86"/>
    </row>
    <row r="11" spans="1:7" s="77" customFormat="1" ht="14.25" customHeight="1">
      <c r="A11" s="85" t="s">
        <v>92</v>
      </c>
      <c r="B11" s="85" t="s">
        <v>93</v>
      </c>
      <c r="C11" s="83">
        <v>97500</v>
      </c>
      <c r="D11" s="86"/>
      <c r="E11" s="86"/>
      <c r="F11" s="86"/>
      <c r="G11" s="86">
        <v>97500</v>
      </c>
    </row>
    <row r="12" spans="1:7" s="77" customFormat="1" ht="14.25" customHeight="1">
      <c r="A12" s="85" t="s">
        <v>94</v>
      </c>
      <c r="B12" s="85" t="s">
        <v>95</v>
      </c>
      <c r="C12" s="83">
        <v>1502500</v>
      </c>
      <c r="D12" s="86"/>
      <c r="E12" s="86"/>
      <c r="F12" s="86"/>
      <c r="G12" s="86">
        <v>1502500</v>
      </c>
    </row>
    <row r="13" spans="1:7" s="77" customFormat="1" ht="14.25" customHeight="1">
      <c r="A13" s="82" t="s">
        <v>96</v>
      </c>
      <c r="B13" s="82" t="s">
        <v>97</v>
      </c>
      <c r="C13" s="83">
        <f>C14</f>
        <v>161880</v>
      </c>
      <c r="D13" s="83">
        <f t="shared" ref="D13:G14" si="2">D14</f>
        <v>161880</v>
      </c>
      <c r="E13" s="83">
        <f t="shared" si="2"/>
        <v>161880</v>
      </c>
      <c r="F13" s="83">
        <f t="shared" si="2"/>
        <v>0</v>
      </c>
      <c r="G13" s="83">
        <f t="shared" si="2"/>
        <v>0</v>
      </c>
    </row>
    <row r="14" spans="1:7" s="77" customFormat="1" ht="14.25" customHeight="1">
      <c r="A14" s="84" t="s">
        <v>98</v>
      </c>
      <c r="B14" s="84" t="s">
        <v>99</v>
      </c>
      <c r="C14" s="83">
        <f>C15</f>
        <v>161880</v>
      </c>
      <c r="D14" s="83">
        <f t="shared" si="2"/>
        <v>161880</v>
      </c>
      <c r="E14" s="83">
        <f t="shared" si="2"/>
        <v>161880</v>
      </c>
      <c r="F14" s="83">
        <f t="shared" si="2"/>
        <v>0</v>
      </c>
      <c r="G14" s="83">
        <f t="shared" si="2"/>
        <v>0</v>
      </c>
    </row>
    <row r="15" spans="1:7" s="77" customFormat="1" ht="14.25" customHeight="1">
      <c r="A15" s="85" t="s">
        <v>100</v>
      </c>
      <c r="B15" s="85" t="s">
        <v>101</v>
      </c>
      <c r="C15" s="83">
        <v>161880</v>
      </c>
      <c r="D15" s="86">
        <v>161880</v>
      </c>
      <c r="E15" s="86">
        <v>161880</v>
      </c>
      <c r="F15" s="86"/>
      <c r="G15" s="86"/>
    </row>
    <row r="16" spans="1:7" s="77" customFormat="1" ht="14.25" customHeight="1">
      <c r="A16" s="82" t="s">
        <v>102</v>
      </c>
      <c r="B16" s="82" t="s">
        <v>103</v>
      </c>
      <c r="C16" s="83">
        <f>C17</f>
        <v>115059.24</v>
      </c>
      <c r="D16" s="83">
        <f t="shared" ref="D16:E16" si="3">D17</f>
        <v>115059.24</v>
      </c>
      <c r="E16" s="83">
        <f t="shared" si="3"/>
        <v>115059.24</v>
      </c>
      <c r="F16" s="86"/>
      <c r="G16" s="86"/>
    </row>
    <row r="17" spans="1:7" s="77" customFormat="1" ht="14.25" customHeight="1">
      <c r="A17" s="84" t="s">
        <v>104</v>
      </c>
      <c r="B17" s="84" t="s">
        <v>105</v>
      </c>
      <c r="C17" s="83">
        <f>SUM(C18:C20)</f>
        <v>115059.24</v>
      </c>
      <c r="D17" s="83">
        <f t="shared" ref="D17:E17" si="4">SUM(D18:D20)</f>
        <v>115059.24</v>
      </c>
      <c r="E17" s="83">
        <f t="shared" si="4"/>
        <v>115059.24</v>
      </c>
      <c r="F17" s="86"/>
      <c r="G17" s="86"/>
    </row>
    <row r="18" spans="1:7" s="77" customFormat="1" ht="14.25" customHeight="1">
      <c r="A18" s="85" t="s">
        <v>106</v>
      </c>
      <c r="B18" s="85" t="s">
        <v>107</v>
      </c>
      <c r="C18" s="83">
        <v>69656</v>
      </c>
      <c r="D18" s="86">
        <v>69656</v>
      </c>
      <c r="E18" s="86">
        <v>69656</v>
      </c>
      <c r="F18" s="86"/>
      <c r="G18" s="86"/>
    </row>
    <row r="19" spans="1:7" s="77" customFormat="1" ht="14.25" customHeight="1">
      <c r="A19" s="85" t="s">
        <v>108</v>
      </c>
      <c r="B19" s="85" t="s">
        <v>109</v>
      </c>
      <c r="C19" s="83">
        <v>39736</v>
      </c>
      <c r="D19" s="86">
        <v>39736</v>
      </c>
      <c r="E19" s="86">
        <v>39736</v>
      </c>
      <c r="F19" s="86"/>
      <c r="G19" s="86"/>
    </row>
    <row r="20" spans="1:7" s="77" customFormat="1" ht="14.25" customHeight="1">
      <c r="A20" s="85" t="s">
        <v>110</v>
      </c>
      <c r="B20" s="85" t="s">
        <v>111</v>
      </c>
      <c r="C20" s="83">
        <v>5667.24</v>
      </c>
      <c r="D20" s="86">
        <v>5667.24</v>
      </c>
      <c r="E20" s="86">
        <v>5667.24</v>
      </c>
      <c r="F20" s="86"/>
      <c r="G20" s="86"/>
    </row>
    <row r="21" spans="1:7" s="77" customFormat="1" ht="14.25" customHeight="1">
      <c r="A21" s="82" t="s">
        <v>112</v>
      </c>
      <c r="B21" s="82" t="s">
        <v>113</v>
      </c>
      <c r="C21" s="83">
        <f>C22</f>
        <v>142032</v>
      </c>
      <c r="D21" s="83">
        <f t="shared" ref="D21:E22" si="5">D22</f>
        <v>142032</v>
      </c>
      <c r="E21" s="83">
        <f t="shared" si="5"/>
        <v>142032</v>
      </c>
      <c r="F21" s="86"/>
      <c r="G21" s="86"/>
    </row>
    <row r="22" spans="1:7" s="77" customFormat="1" ht="14.25" customHeight="1">
      <c r="A22" s="84" t="s">
        <v>114</v>
      </c>
      <c r="B22" s="84" t="s">
        <v>115</v>
      </c>
      <c r="C22" s="83">
        <f>C23</f>
        <v>142032</v>
      </c>
      <c r="D22" s="83">
        <f t="shared" si="5"/>
        <v>142032</v>
      </c>
      <c r="E22" s="83">
        <f t="shared" si="5"/>
        <v>142032</v>
      </c>
      <c r="F22" s="86"/>
      <c r="G22" s="86"/>
    </row>
    <row r="23" spans="1:7" s="77" customFormat="1" ht="14.25" customHeight="1">
      <c r="A23" s="85" t="s">
        <v>116</v>
      </c>
      <c r="B23" s="85" t="s">
        <v>117</v>
      </c>
      <c r="C23" s="83">
        <v>142032</v>
      </c>
      <c r="D23" s="86">
        <v>142032</v>
      </c>
      <c r="E23" s="86">
        <v>142032</v>
      </c>
      <c r="F23" s="86"/>
      <c r="G23" s="86"/>
    </row>
    <row r="24" spans="1:7" s="77" customFormat="1" ht="14.25" customHeight="1">
      <c r="A24" s="158" t="s">
        <v>118</v>
      </c>
      <c r="B24" s="159"/>
      <c r="C24" s="83">
        <f>C8+C13+C16+C21</f>
        <v>5288337.4400000004</v>
      </c>
      <c r="D24" s="83">
        <f t="shared" ref="D24:G24" si="6">D8+D13+D16+D21</f>
        <v>3688337.44</v>
      </c>
      <c r="E24" s="83">
        <f t="shared" si="6"/>
        <v>3493776.24</v>
      </c>
      <c r="F24" s="83">
        <f t="shared" si="6"/>
        <v>194561.2</v>
      </c>
      <c r="G24" s="83">
        <f t="shared" si="6"/>
        <v>1600000</v>
      </c>
    </row>
  </sheetData>
  <mergeCells count="7">
    <mergeCell ref="A3:G3"/>
    <mergeCell ref="A4:E4"/>
    <mergeCell ref="A5:B5"/>
    <mergeCell ref="D5:F5"/>
    <mergeCell ref="A24:B24"/>
    <mergeCell ref="C5:C6"/>
    <mergeCell ref="G5:G6"/>
  </mergeCells>
  <phoneticPr fontId="23"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Right="0"/>
  </sheetPr>
  <dimension ref="A1:F9"/>
  <sheetViews>
    <sheetView showZeros="0" workbookViewId="0">
      <pane ySplit="1" topLeftCell="A2" activePane="bottomLeft" state="frozen"/>
      <selection pane="bottomLeft" activeCell="C17" sqref="C17"/>
    </sheetView>
  </sheetViews>
  <sheetFormatPr defaultColWidth="9.1328125" defaultRowHeight="14.25" customHeight="1"/>
  <cols>
    <col min="1" max="1" width="27.3984375" customWidth="1"/>
    <col min="2" max="6" width="31.19921875" customWidth="1"/>
  </cols>
  <sheetData>
    <row r="1" spans="1:6" ht="14.25" customHeight="1">
      <c r="A1" s="1"/>
      <c r="B1" s="1"/>
      <c r="C1" s="1"/>
      <c r="D1" s="1"/>
      <c r="E1" s="1"/>
      <c r="F1" s="1"/>
    </row>
    <row r="2" spans="1:6" ht="12" customHeight="1">
      <c r="A2" s="72"/>
      <c r="B2" s="72"/>
      <c r="C2" s="42"/>
      <c r="F2" s="37" t="s">
        <v>167</v>
      </c>
    </row>
    <row r="3" spans="1:6" ht="25.5" customHeight="1">
      <c r="A3" s="162" t="s">
        <v>168</v>
      </c>
      <c r="B3" s="162"/>
      <c r="C3" s="162"/>
      <c r="D3" s="162"/>
      <c r="E3" s="162"/>
      <c r="F3" s="162"/>
    </row>
    <row r="4" spans="1:6" ht="15.75" customHeight="1">
      <c r="A4" s="151" t="str">
        <f>"单位名称："&amp;"中国共产党昆明市西山区委社会工作部"</f>
        <v>单位名称：中国共产党昆明市西山区委社会工作部</v>
      </c>
      <c r="B4" s="163"/>
      <c r="C4" s="164"/>
      <c r="D4" s="132"/>
      <c r="F4" s="37" t="s">
        <v>169</v>
      </c>
    </row>
    <row r="5" spans="1:6" ht="19.5" customHeight="1">
      <c r="A5" s="148" t="s">
        <v>170</v>
      </c>
      <c r="B5" s="118" t="s">
        <v>171</v>
      </c>
      <c r="C5" s="116" t="s">
        <v>172</v>
      </c>
      <c r="D5" s="157"/>
      <c r="E5" s="117"/>
      <c r="F5" s="118" t="s">
        <v>173</v>
      </c>
    </row>
    <row r="6" spans="1:6" ht="19.5" customHeight="1">
      <c r="A6" s="153"/>
      <c r="B6" s="119"/>
      <c r="C6" s="61" t="s">
        <v>59</v>
      </c>
      <c r="D6" s="61" t="s">
        <v>174</v>
      </c>
      <c r="E6" s="61" t="s">
        <v>175</v>
      </c>
      <c r="F6" s="119"/>
    </row>
    <row r="7" spans="1:6" ht="18.75" customHeight="1">
      <c r="A7" s="73">
        <v>1</v>
      </c>
      <c r="B7" s="73">
        <v>2</v>
      </c>
      <c r="C7" s="74">
        <v>3</v>
      </c>
      <c r="D7" s="73">
        <v>4</v>
      </c>
      <c r="E7" s="73">
        <v>5</v>
      </c>
      <c r="F7" s="73">
        <v>6</v>
      </c>
    </row>
    <row r="8" spans="1:6" ht="18.75" customHeight="1">
      <c r="A8" s="75"/>
      <c r="B8" s="75"/>
      <c r="C8" s="76"/>
      <c r="D8" s="75"/>
      <c r="E8" s="75"/>
      <c r="F8" s="75"/>
    </row>
    <row r="9" spans="1:6" ht="14.25" customHeight="1">
      <c r="A9" s="16" t="s">
        <v>176</v>
      </c>
    </row>
  </sheetData>
  <mergeCells count="6">
    <mergeCell ref="A3:F3"/>
    <mergeCell ref="A4:D4"/>
    <mergeCell ref="C5:E5"/>
    <mergeCell ref="A5:A6"/>
    <mergeCell ref="B5:B6"/>
    <mergeCell ref="F5:F6"/>
  </mergeCells>
  <phoneticPr fontId="23"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Right="0"/>
  </sheetPr>
  <dimension ref="A1:X36"/>
  <sheetViews>
    <sheetView showZeros="0" tabSelected="1" topLeftCell="H1" workbookViewId="0">
      <pane ySplit="1" topLeftCell="A2" activePane="bottomLeft" state="frozen"/>
      <selection pane="bottomLeft" activeCell="J10" sqref="J10"/>
    </sheetView>
  </sheetViews>
  <sheetFormatPr defaultColWidth="9.1328125" defaultRowHeight="14.25" customHeight="1"/>
  <cols>
    <col min="1" max="2" width="32.86328125" customWidth="1"/>
    <col min="3" max="3" width="20.73046875" customWidth="1"/>
    <col min="4" max="4" width="31.265625" customWidth="1"/>
    <col min="5" max="5" width="10.1328125" customWidth="1"/>
    <col min="6" max="6" width="17.59765625" customWidth="1"/>
    <col min="7" max="7" width="10.265625" customWidth="1"/>
    <col min="8" max="8" width="23" customWidth="1"/>
    <col min="9" max="24" width="18.730468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B2" s="67"/>
      <c r="C2" s="68"/>
      <c r="E2" s="69"/>
      <c r="F2" s="69"/>
      <c r="G2" s="69"/>
      <c r="H2" s="69"/>
      <c r="I2" s="43"/>
      <c r="J2" s="43"/>
      <c r="K2" s="43"/>
      <c r="L2" s="43"/>
      <c r="M2" s="43"/>
      <c r="N2" s="43"/>
      <c r="R2" s="43"/>
      <c r="V2" s="68"/>
      <c r="X2" s="34" t="s">
        <v>177</v>
      </c>
    </row>
    <row r="3" spans="1:24" ht="45.75" customHeight="1">
      <c r="A3" s="135" t="str">
        <f>"2025"&amp;"年部门基本支出预算表"</f>
        <v>2025年部门基本支出预算表</v>
      </c>
      <c r="B3" s="134"/>
      <c r="C3" s="135"/>
      <c r="D3" s="135"/>
      <c r="E3" s="135"/>
      <c r="F3" s="135"/>
      <c r="G3" s="135"/>
      <c r="H3" s="135"/>
      <c r="I3" s="135"/>
      <c r="J3" s="135"/>
      <c r="K3" s="135"/>
      <c r="L3" s="135"/>
      <c r="M3" s="135"/>
      <c r="N3" s="135"/>
      <c r="O3" s="134"/>
      <c r="P3" s="134"/>
      <c r="Q3" s="134"/>
      <c r="R3" s="135"/>
      <c r="S3" s="135"/>
      <c r="T3" s="135"/>
      <c r="U3" s="135"/>
      <c r="V3" s="135"/>
      <c r="W3" s="135"/>
      <c r="X3" s="135"/>
    </row>
    <row r="4" spans="1:24" ht="18.75" customHeight="1">
      <c r="A4" s="151" t="str">
        <f>"单位名称："&amp;"中国共产党昆明市西山区委社会工作部"</f>
        <v>单位名称：中国共产党昆明市西山区委社会工作部</v>
      </c>
      <c r="B4" s="175"/>
      <c r="C4" s="176"/>
      <c r="D4" s="176"/>
      <c r="E4" s="176"/>
      <c r="F4" s="176"/>
      <c r="G4" s="176"/>
      <c r="H4" s="176"/>
      <c r="I4" s="44"/>
      <c r="J4" s="44"/>
      <c r="K4" s="44"/>
      <c r="L4" s="44"/>
      <c r="M4" s="44"/>
      <c r="N4" s="44"/>
      <c r="O4" s="5"/>
      <c r="P4" s="5"/>
      <c r="Q4" s="5"/>
      <c r="R4" s="44"/>
      <c r="V4" s="68"/>
      <c r="X4" s="34" t="s">
        <v>169</v>
      </c>
    </row>
    <row r="5" spans="1:24" ht="18" customHeight="1">
      <c r="A5" s="165" t="s">
        <v>178</v>
      </c>
      <c r="B5" s="165" t="s">
        <v>179</v>
      </c>
      <c r="C5" s="165" t="s">
        <v>180</v>
      </c>
      <c r="D5" s="165" t="s">
        <v>181</v>
      </c>
      <c r="E5" s="165" t="s">
        <v>182</v>
      </c>
      <c r="F5" s="165" t="s">
        <v>183</v>
      </c>
      <c r="G5" s="165" t="s">
        <v>184</v>
      </c>
      <c r="H5" s="165" t="s">
        <v>185</v>
      </c>
      <c r="I5" s="177" t="s">
        <v>186</v>
      </c>
      <c r="J5" s="178" t="s">
        <v>186</v>
      </c>
      <c r="K5" s="178"/>
      <c r="L5" s="178"/>
      <c r="M5" s="178"/>
      <c r="N5" s="178"/>
      <c r="O5" s="157"/>
      <c r="P5" s="157"/>
      <c r="Q5" s="157"/>
      <c r="R5" s="179" t="s">
        <v>63</v>
      </c>
      <c r="S5" s="178" t="s">
        <v>78</v>
      </c>
      <c r="T5" s="178"/>
      <c r="U5" s="178"/>
      <c r="V5" s="178"/>
      <c r="W5" s="178"/>
      <c r="X5" s="180"/>
    </row>
    <row r="6" spans="1:24" ht="18" customHeight="1">
      <c r="A6" s="171"/>
      <c r="B6" s="172"/>
      <c r="C6" s="174"/>
      <c r="D6" s="171"/>
      <c r="E6" s="171"/>
      <c r="F6" s="171"/>
      <c r="G6" s="171"/>
      <c r="H6" s="171"/>
      <c r="I6" s="152" t="s">
        <v>187</v>
      </c>
      <c r="J6" s="177" t="s">
        <v>60</v>
      </c>
      <c r="K6" s="178"/>
      <c r="L6" s="178"/>
      <c r="M6" s="178"/>
      <c r="N6" s="180"/>
      <c r="O6" s="116" t="s">
        <v>188</v>
      </c>
      <c r="P6" s="157"/>
      <c r="Q6" s="117"/>
      <c r="R6" s="165" t="s">
        <v>63</v>
      </c>
      <c r="S6" s="177" t="s">
        <v>78</v>
      </c>
      <c r="T6" s="179" t="s">
        <v>70</v>
      </c>
      <c r="U6" s="178" t="s">
        <v>78</v>
      </c>
      <c r="V6" s="179" t="s">
        <v>66</v>
      </c>
      <c r="W6" s="179" t="s">
        <v>67</v>
      </c>
      <c r="X6" s="181" t="s">
        <v>68</v>
      </c>
    </row>
    <row r="7" spans="1:24" ht="19.5" customHeight="1">
      <c r="A7" s="172"/>
      <c r="B7" s="172"/>
      <c r="C7" s="172"/>
      <c r="D7" s="172"/>
      <c r="E7" s="172"/>
      <c r="F7" s="172"/>
      <c r="G7" s="172"/>
      <c r="H7" s="172"/>
      <c r="I7" s="172"/>
      <c r="J7" s="182" t="s">
        <v>189</v>
      </c>
      <c r="K7" s="165" t="s">
        <v>190</v>
      </c>
      <c r="L7" s="165" t="s">
        <v>191</v>
      </c>
      <c r="M7" s="165" t="s">
        <v>192</v>
      </c>
      <c r="N7" s="165" t="s">
        <v>193</v>
      </c>
      <c r="O7" s="165" t="s">
        <v>60</v>
      </c>
      <c r="P7" s="165" t="s">
        <v>61</v>
      </c>
      <c r="Q7" s="165" t="s">
        <v>62</v>
      </c>
      <c r="R7" s="172"/>
      <c r="S7" s="165" t="s">
        <v>59</v>
      </c>
      <c r="T7" s="165" t="s">
        <v>70</v>
      </c>
      <c r="U7" s="165" t="s">
        <v>194</v>
      </c>
      <c r="V7" s="165" t="s">
        <v>66</v>
      </c>
      <c r="W7" s="165" t="s">
        <v>67</v>
      </c>
      <c r="X7" s="165" t="s">
        <v>68</v>
      </c>
    </row>
    <row r="8" spans="1:24" ht="37.5" customHeight="1">
      <c r="A8" s="173"/>
      <c r="B8" s="119"/>
      <c r="C8" s="173"/>
      <c r="D8" s="173"/>
      <c r="E8" s="173"/>
      <c r="F8" s="173"/>
      <c r="G8" s="173"/>
      <c r="H8" s="173"/>
      <c r="I8" s="173"/>
      <c r="J8" s="183" t="s">
        <v>59</v>
      </c>
      <c r="K8" s="166" t="s">
        <v>195</v>
      </c>
      <c r="L8" s="166" t="s">
        <v>191</v>
      </c>
      <c r="M8" s="166" t="s">
        <v>192</v>
      </c>
      <c r="N8" s="166" t="s">
        <v>193</v>
      </c>
      <c r="O8" s="166" t="s">
        <v>191</v>
      </c>
      <c r="P8" s="166" t="s">
        <v>192</v>
      </c>
      <c r="Q8" s="166" t="s">
        <v>193</v>
      </c>
      <c r="R8" s="166" t="s">
        <v>63</v>
      </c>
      <c r="S8" s="166" t="s">
        <v>59</v>
      </c>
      <c r="T8" s="166" t="s">
        <v>70</v>
      </c>
      <c r="U8" s="166" t="s">
        <v>194</v>
      </c>
      <c r="V8" s="166" t="s">
        <v>66</v>
      </c>
      <c r="W8" s="166" t="s">
        <v>67</v>
      </c>
      <c r="X8" s="166" t="s">
        <v>68</v>
      </c>
    </row>
    <row r="9" spans="1:24" ht="14.25" customHeight="1">
      <c r="A9" s="17">
        <v>1</v>
      </c>
      <c r="B9" s="17">
        <v>2</v>
      </c>
      <c r="C9" s="17">
        <v>3</v>
      </c>
      <c r="D9" s="17">
        <v>4</v>
      </c>
      <c r="E9" s="17">
        <v>5</v>
      </c>
      <c r="F9" s="17">
        <v>6</v>
      </c>
      <c r="G9" s="17">
        <v>7</v>
      </c>
      <c r="H9" s="17">
        <v>8</v>
      </c>
      <c r="I9" s="17">
        <v>9</v>
      </c>
      <c r="J9" s="17">
        <v>10</v>
      </c>
      <c r="K9" s="17">
        <v>11</v>
      </c>
      <c r="L9" s="17">
        <v>12</v>
      </c>
      <c r="M9" s="17">
        <v>13</v>
      </c>
      <c r="N9" s="17">
        <v>14</v>
      </c>
      <c r="O9" s="17">
        <v>15</v>
      </c>
      <c r="P9" s="17">
        <v>16</v>
      </c>
      <c r="Q9" s="17">
        <v>17</v>
      </c>
      <c r="R9" s="17">
        <v>18</v>
      </c>
      <c r="S9" s="17">
        <v>19</v>
      </c>
      <c r="T9" s="17">
        <v>20</v>
      </c>
      <c r="U9" s="17">
        <v>21</v>
      </c>
      <c r="V9" s="17">
        <v>22</v>
      </c>
      <c r="W9" s="17">
        <v>23</v>
      </c>
      <c r="X9" s="17">
        <v>24</v>
      </c>
    </row>
    <row r="10" spans="1:24" ht="14.25" customHeight="1">
      <c r="A10" s="17" t="s">
        <v>72</v>
      </c>
      <c r="B10" s="17" t="s">
        <v>72</v>
      </c>
      <c r="C10" s="17" t="s">
        <v>196</v>
      </c>
      <c r="D10" s="17" t="s">
        <v>197</v>
      </c>
      <c r="E10" s="17" t="s">
        <v>90</v>
      </c>
      <c r="F10" s="17" t="s">
        <v>91</v>
      </c>
      <c r="G10" s="17" t="s">
        <v>198</v>
      </c>
      <c r="H10" s="17" t="s">
        <v>199</v>
      </c>
      <c r="I10" s="71">
        <v>1647240</v>
      </c>
      <c r="J10" s="71">
        <v>1647240</v>
      </c>
      <c r="K10" s="17"/>
      <c r="L10" s="17"/>
      <c r="M10" s="71">
        <v>1647240</v>
      </c>
      <c r="N10" s="17"/>
      <c r="O10" s="17"/>
      <c r="P10" s="17"/>
      <c r="Q10" s="17"/>
      <c r="R10" s="17"/>
      <c r="S10" s="17"/>
      <c r="T10" s="17"/>
      <c r="U10" s="17"/>
      <c r="V10" s="17"/>
      <c r="W10" s="17"/>
      <c r="X10" s="17"/>
    </row>
    <row r="11" spans="1:24" ht="14.25" customHeight="1">
      <c r="A11" s="17" t="s">
        <v>72</v>
      </c>
      <c r="B11" s="17" t="s">
        <v>72</v>
      </c>
      <c r="C11" s="17" t="s">
        <v>200</v>
      </c>
      <c r="D11" s="17" t="s">
        <v>201</v>
      </c>
      <c r="E11" s="17" t="s">
        <v>90</v>
      </c>
      <c r="F11" s="17" t="s">
        <v>91</v>
      </c>
      <c r="G11" s="17" t="s">
        <v>202</v>
      </c>
      <c r="H11" s="17" t="s">
        <v>201</v>
      </c>
      <c r="I11" s="71">
        <v>6265.2</v>
      </c>
      <c r="J11" s="71">
        <v>6265.2</v>
      </c>
      <c r="K11" s="17"/>
      <c r="L11" s="17"/>
      <c r="M11" s="71">
        <v>6265.2</v>
      </c>
      <c r="N11" s="17"/>
      <c r="O11" s="17"/>
      <c r="P11" s="17"/>
      <c r="Q11" s="17"/>
      <c r="R11" s="17"/>
      <c r="S11" s="17"/>
      <c r="T11" s="17"/>
      <c r="U11" s="17"/>
      <c r="V11" s="17"/>
      <c r="W11" s="17"/>
      <c r="X11" s="17"/>
    </row>
    <row r="12" spans="1:24" ht="14.25" customHeight="1">
      <c r="A12" s="17" t="s">
        <v>72</v>
      </c>
      <c r="B12" s="17" t="s">
        <v>72</v>
      </c>
      <c r="C12" s="17" t="s">
        <v>203</v>
      </c>
      <c r="D12" s="17" t="s">
        <v>117</v>
      </c>
      <c r="E12" s="17" t="s">
        <v>116</v>
      </c>
      <c r="F12" s="17" t="s">
        <v>117</v>
      </c>
      <c r="G12" s="17" t="s">
        <v>204</v>
      </c>
      <c r="H12" s="17" t="s">
        <v>117</v>
      </c>
      <c r="I12" s="71">
        <v>142032</v>
      </c>
      <c r="J12" s="71">
        <v>142032</v>
      </c>
      <c r="K12" s="17"/>
      <c r="L12" s="17"/>
      <c r="M12" s="71">
        <v>142032</v>
      </c>
      <c r="N12" s="17"/>
      <c r="O12" s="17"/>
      <c r="P12" s="17"/>
      <c r="Q12" s="17"/>
      <c r="R12" s="17"/>
      <c r="S12" s="17"/>
      <c r="T12" s="17"/>
      <c r="U12" s="17"/>
      <c r="V12" s="17"/>
      <c r="W12" s="17"/>
      <c r="X12" s="17"/>
    </row>
    <row r="13" spans="1:24" ht="14.25" customHeight="1">
      <c r="A13" s="17" t="s">
        <v>72</v>
      </c>
      <c r="B13" s="17" t="s">
        <v>72</v>
      </c>
      <c r="C13" s="17" t="s">
        <v>205</v>
      </c>
      <c r="D13" s="17" t="s">
        <v>206</v>
      </c>
      <c r="E13" s="17" t="s">
        <v>90</v>
      </c>
      <c r="F13" s="17" t="s">
        <v>91</v>
      </c>
      <c r="G13" s="17" t="s">
        <v>207</v>
      </c>
      <c r="H13" s="17" t="s">
        <v>208</v>
      </c>
      <c r="I13" s="71">
        <v>18600</v>
      </c>
      <c r="J13" s="71">
        <v>18600</v>
      </c>
      <c r="K13" s="17"/>
      <c r="L13" s="17"/>
      <c r="M13" s="71">
        <v>18600</v>
      </c>
      <c r="N13" s="17"/>
      <c r="O13" s="17"/>
      <c r="P13" s="17"/>
      <c r="Q13" s="17"/>
      <c r="R13" s="17"/>
      <c r="S13" s="17"/>
      <c r="T13" s="17"/>
      <c r="U13" s="17"/>
      <c r="V13" s="17"/>
      <c r="W13" s="17"/>
      <c r="X13" s="17"/>
    </row>
    <row r="14" spans="1:24" ht="14.25" customHeight="1">
      <c r="A14" s="17" t="s">
        <v>72</v>
      </c>
      <c r="B14" s="17" t="s">
        <v>72</v>
      </c>
      <c r="C14" s="17" t="s">
        <v>205</v>
      </c>
      <c r="D14" s="17" t="s">
        <v>206</v>
      </c>
      <c r="E14" s="17" t="s">
        <v>90</v>
      </c>
      <c r="F14" s="17" t="s">
        <v>91</v>
      </c>
      <c r="G14" s="17" t="s">
        <v>209</v>
      </c>
      <c r="H14" s="17" t="s">
        <v>210</v>
      </c>
      <c r="I14" s="71">
        <v>5000</v>
      </c>
      <c r="J14" s="71">
        <v>5000</v>
      </c>
      <c r="K14" s="17"/>
      <c r="L14" s="17"/>
      <c r="M14" s="71">
        <v>5000</v>
      </c>
      <c r="N14" s="17"/>
      <c r="O14" s="17"/>
      <c r="P14" s="17"/>
      <c r="Q14" s="17"/>
      <c r="R14" s="17"/>
      <c r="S14" s="17"/>
      <c r="T14" s="17"/>
      <c r="U14" s="17"/>
      <c r="V14" s="17"/>
      <c r="W14" s="17"/>
      <c r="X14" s="17"/>
    </row>
    <row r="15" spans="1:24" ht="14.25" customHeight="1">
      <c r="A15" s="17" t="s">
        <v>72</v>
      </c>
      <c r="B15" s="17" t="s">
        <v>72</v>
      </c>
      <c r="C15" s="17" t="s">
        <v>205</v>
      </c>
      <c r="D15" s="17" t="s">
        <v>206</v>
      </c>
      <c r="E15" s="17" t="s">
        <v>90</v>
      </c>
      <c r="F15" s="17" t="s">
        <v>91</v>
      </c>
      <c r="G15" s="17" t="s">
        <v>211</v>
      </c>
      <c r="H15" s="17" t="s">
        <v>212</v>
      </c>
      <c r="I15" s="71">
        <v>3200</v>
      </c>
      <c r="J15" s="71">
        <v>3200</v>
      </c>
      <c r="K15" s="17"/>
      <c r="L15" s="17"/>
      <c r="M15" s="71">
        <v>3200</v>
      </c>
      <c r="N15" s="17"/>
      <c r="O15" s="17"/>
      <c r="P15" s="17"/>
      <c r="Q15" s="17"/>
      <c r="R15" s="17"/>
      <c r="S15" s="17"/>
      <c r="T15" s="17"/>
      <c r="U15" s="17"/>
      <c r="V15" s="17"/>
      <c r="W15" s="17"/>
      <c r="X15" s="17"/>
    </row>
    <row r="16" spans="1:24" ht="14.25" customHeight="1">
      <c r="A16" s="17" t="s">
        <v>72</v>
      </c>
      <c r="B16" s="17" t="s">
        <v>72</v>
      </c>
      <c r="C16" s="17" t="s">
        <v>205</v>
      </c>
      <c r="D16" s="17" t="s">
        <v>206</v>
      </c>
      <c r="E16" s="17" t="s">
        <v>90</v>
      </c>
      <c r="F16" s="17" t="s">
        <v>91</v>
      </c>
      <c r="G16" s="17" t="s">
        <v>213</v>
      </c>
      <c r="H16" s="17" t="s">
        <v>214</v>
      </c>
      <c r="I16" s="71">
        <v>7496</v>
      </c>
      <c r="J16" s="71">
        <v>7496</v>
      </c>
      <c r="K16" s="17"/>
      <c r="L16" s="17"/>
      <c r="M16" s="71">
        <v>7496</v>
      </c>
      <c r="N16" s="17"/>
      <c r="O16" s="17"/>
      <c r="P16" s="17"/>
      <c r="Q16" s="17"/>
      <c r="R16" s="17"/>
      <c r="S16" s="17"/>
      <c r="T16" s="17"/>
      <c r="U16" s="17"/>
      <c r="V16" s="17"/>
      <c r="W16" s="17"/>
      <c r="X16" s="17"/>
    </row>
    <row r="17" spans="1:24" ht="14.25" customHeight="1">
      <c r="A17" s="17" t="s">
        <v>72</v>
      </c>
      <c r="B17" s="17" t="s">
        <v>72</v>
      </c>
      <c r="C17" s="17" t="s">
        <v>205</v>
      </c>
      <c r="D17" s="17" t="s">
        <v>206</v>
      </c>
      <c r="E17" s="17" t="s">
        <v>90</v>
      </c>
      <c r="F17" s="17" t="s">
        <v>91</v>
      </c>
      <c r="G17" s="17" t="s">
        <v>215</v>
      </c>
      <c r="H17" s="17" t="s">
        <v>216</v>
      </c>
      <c r="I17" s="71">
        <v>19200</v>
      </c>
      <c r="J17" s="71">
        <v>19200</v>
      </c>
      <c r="K17" s="17"/>
      <c r="L17" s="17"/>
      <c r="M17" s="71">
        <v>19200</v>
      </c>
      <c r="N17" s="17"/>
      <c r="O17" s="17"/>
      <c r="P17" s="17"/>
      <c r="Q17" s="17"/>
      <c r="R17" s="17"/>
      <c r="S17" s="17"/>
      <c r="T17" s="17"/>
      <c r="U17" s="17"/>
      <c r="V17" s="17"/>
      <c r="W17" s="17"/>
      <c r="X17" s="17"/>
    </row>
    <row r="18" spans="1:24" ht="14.25" customHeight="1">
      <c r="A18" s="17" t="s">
        <v>72</v>
      </c>
      <c r="B18" s="17" t="s">
        <v>72</v>
      </c>
      <c r="C18" s="17" t="s">
        <v>205</v>
      </c>
      <c r="D18" s="17" t="s">
        <v>206</v>
      </c>
      <c r="E18" s="17" t="s">
        <v>90</v>
      </c>
      <c r="F18" s="17" t="s">
        <v>91</v>
      </c>
      <c r="G18" s="17" t="s">
        <v>217</v>
      </c>
      <c r="H18" s="17" t="s">
        <v>218</v>
      </c>
      <c r="I18" s="71">
        <v>24000</v>
      </c>
      <c r="J18" s="71">
        <v>24000</v>
      </c>
      <c r="K18" s="17"/>
      <c r="L18" s="17"/>
      <c r="M18" s="71">
        <v>24000</v>
      </c>
      <c r="N18" s="17"/>
      <c r="O18" s="17"/>
      <c r="P18" s="17"/>
      <c r="Q18" s="17"/>
      <c r="R18" s="17"/>
      <c r="S18" s="17"/>
      <c r="T18" s="17"/>
      <c r="U18" s="17"/>
      <c r="V18" s="17"/>
      <c r="W18" s="17"/>
      <c r="X18" s="17"/>
    </row>
    <row r="19" spans="1:24" ht="14.25" customHeight="1">
      <c r="A19" s="17" t="s">
        <v>72</v>
      </c>
      <c r="B19" s="17" t="s">
        <v>72</v>
      </c>
      <c r="C19" s="17" t="s">
        <v>205</v>
      </c>
      <c r="D19" s="17" t="s">
        <v>206</v>
      </c>
      <c r="E19" s="17" t="s">
        <v>90</v>
      </c>
      <c r="F19" s="17" t="s">
        <v>91</v>
      </c>
      <c r="G19" s="17" t="s">
        <v>219</v>
      </c>
      <c r="H19" s="17" t="s">
        <v>220</v>
      </c>
      <c r="I19" s="71">
        <v>7200</v>
      </c>
      <c r="J19" s="71">
        <v>7200</v>
      </c>
      <c r="K19" s="17"/>
      <c r="L19" s="17"/>
      <c r="M19" s="71">
        <v>7200</v>
      </c>
      <c r="N19" s="17"/>
      <c r="O19" s="17"/>
      <c r="P19" s="17"/>
      <c r="Q19" s="17"/>
      <c r="R19" s="17"/>
      <c r="S19" s="17"/>
      <c r="T19" s="17"/>
      <c r="U19" s="17"/>
      <c r="V19" s="17"/>
      <c r="W19" s="17"/>
      <c r="X19" s="17"/>
    </row>
    <row r="20" spans="1:24" ht="14.25" customHeight="1">
      <c r="A20" s="17" t="s">
        <v>72</v>
      </c>
      <c r="B20" s="17" t="s">
        <v>72</v>
      </c>
      <c r="C20" s="17" t="s">
        <v>205</v>
      </c>
      <c r="D20" s="17" t="s">
        <v>206</v>
      </c>
      <c r="E20" s="17" t="s">
        <v>90</v>
      </c>
      <c r="F20" s="17" t="s">
        <v>91</v>
      </c>
      <c r="G20" s="17" t="s">
        <v>221</v>
      </c>
      <c r="H20" s="17" t="s">
        <v>222</v>
      </c>
      <c r="I20" s="71">
        <v>16000</v>
      </c>
      <c r="J20" s="71">
        <v>16000</v>
      </c>
      <c r="K20" s="17"/>
      <c r="L20" s="17"/>
      <c r="M20" s="71">
        <v>16000</v>
      </c>
      <c r="N20" s="17"/>
      <c r="O20" s="17"/>
      <c r="P20" s="17"/>
      <c r="Q20" s="17"/>
      <c r="R20" s="17"/>
      <c r="S20" s="17"/>
      <c r="T20" s="17"/>
      <c r="U20" s="17"/>
      <c r="V20" s="17"/>
      <c r="W20" s="17"/>
      <c r="X20" s="17"/>
    </row>
    <row r="21" spans="1:24" ht="14.25" customHeight="1">
      <c r="A21" s="17" t="s">
        <v>72</v>
      </c>
      <c r="B21" s="17" t="s">
        <v>72</v>
      </c>
      <c r="C21" s="17" t="s">
        <v>205</v>
      </c>
      <c r="D21" s="17" t="s">
        <v>206</v>
      </c>
      <c r="E21" s="17" t="s">
        <v>90</v>
      </c>
      <c r="F21" s="17" t="s">
        <v>91</v>
      </c>
      <c r="G21" s="17" t="s">
        <v>223</v>
      </c>
      <c r="H21" s="17" t="s">
        <v>224</v>
      </c>
      <c r="I21" s="71">
        <v>2800</v>
      </c>
      <c r="J21" s="71">
        <v>2800</v>
      </c>
      <c r="K21" s="17"/>
      <c r="L21" s="17"/>
      <c r="M21" s="71">
        <v>2800</v>
      </c>
      <c r="N21" s="17"/>
      <c r="O21" s="17"/>
      <c r="P21" s="17"/>
      <c r="Q21" s="17"/>
      <c r="R21" s="17"/>
      <c r="S21" s="17"/>
      <c r="T21" s="17"/>
      <c r="U21" s="17"/>
      <c r="V21" s="17"/>
      <c r="W21" s="17"/>
      <c r="X21" s="17"/>
    </row>
    <row r="22" spans="1:24" ht="14.25" customHeight="1">
      <c r="A22" s="17" t="s">
        <v>72</v>
      </c>
      <c r="B22" s="17" t="s">
        <v>72</v>
      </c>
      <c r="C22" s="17" t="s">
        <v>205</v>
      </c>
      <c r="D22" s="17" t="s">
        <v>206</v>
      </c>
      <c r="E22" s="17" t="s">
        <v>90</v>
      </c>
      <c r="F22" s="17" t="s">
        <v>91</v>
      </c>
      <c r="G22" s="17" t="s">
        <v>225</v>
      </c>
      <c r="H22" s="17" t="s">
        <v>226</v>
      </c>
      <c r="I22" s="71">
        <v>12800</v>
      </c>
      <c r="J22" s="71">
        <v>12800</v>
      </c>
      <c r="K22" s="17"/>
      <c r="L22" s="17"/>
      <c r="M22" s="71">
        <v>12800</v>
      </c>
      <c r="N22" s="17"/>
      <c r="O22" s="17"/>
      <c r="P22" s="17"/>
      <c r="Q22" s="17"/>
      <c r="R22" s="17"/>
      <c r="S22" s="17"/>
      <c r="T22" s="17"/>
      <c r="U22" s="17"/>
      <c r="V22" s="17"/>
      <c r="W22" s="17"/>
      <c r="X22" s="17"/>
    </row>
    <row r="23" spans="1:24" ht="14.25" customHeight="1">
      <c r="A23" s="17" t="s">
        <v>72</v>
      </c>
      <c r="B23" s="17" t="s">
        <v>72</v>
      </c>
      <c r="C23" s="17" t="s">
        <v>227</v>
      </c>
      <c r="D23" s="17" t="s">
        <v>228</v>
      </c>
      <c r="E23" s="17" t="s">
        <v>90</v>
      </c>
      <c r="F23" s="17" t="s">
        <v>91</v>
      </c>
      <c r="G23" s="17" t="s">
        <v>229</v>
      </c>
      <c r="H23" s="17" t="s">
        <v>230</v>
      </c>
      <c r="I23" s="71">
        <v>313260</v>
      </c>
      <c r="J23" s="71">
        <v>313260</v>
      </c>
      <c r="K23" s="17"/>
      <c r="L23" s="17"/>
      <c r="M23" s="71">
        <v>313260</v>
      </c>
      <c r="N23" s="17"/>
      <c r="O23" s="17"/>
      <c r="P23" s="17"/>
      <c r="Q23" s="17"/>
      <c r="R23" s="17"/>
      <c r="S23" s="17"/>
      <c r="T23" s="17"/>
      <c r="U23" s="17"/>
      <c r="V23" s="17"/>
      <c r="W23" s="17"/>
      <c r="X23" s="17"/>
    </row>
    <row r="24" spans="1:24" ht="14.25" customHeight="1">
      <c r="A24" s="17" t="s">
        <v>72</v>
      </c>
      <c r="B24" s="17" t="s">
        <v>72</v>
      </c>
      <c r="C24" s="17" t="s">
        <v>227</v>
      </c>
      <c r="D24" s="17" t="s">
        <v>228</v>
      </c>
      <c r="E24" s="17" t="s">
        <v>90</v>
      </c>
      <c r="F24" s="17" t="s">
        <v>91</v>
      </c>
      <c r="G24" s="17" t="s">
        <v>231</v>
      </c>
      <c r="H24" s="17" t="s">
        <v>232</v>
      </c>
      <c r="I24" s="71">
        <v>404772</v>
      </c>
      <c r="J24" s="71">
        <v>404772</v>
      </c>
      <c r="K24" s="17"/>
      <c r="L24" s="17"/>
      <c r="M24" s="71">
        <v>404772</v>
      </c>
      <c r="N24" s="17"/>
      <c r="O24" s="17"/>
      <c r="P24" s="17"/>
      <c r="Q24" s="17"/>
      <c r="R24" s="17"/>
      <c r="S24" s="17"/>
      <c r="T24" s="17"/>
      <c r="U24" s="17"/>
      <c r="V24" s="17"/>
      <c r="W24" s="17"/>
      <c r="X24" s="17"/>
    </row>
    <row r="25" spans="1:24" ht="14.25" customHeight="1">
      <c r="A25" s="17" t="s">
        <v>72</v>
      </c>
      <c r="B25" s="17" t="s">
        <v>72</v>
      </c>
      <c r="C25" s="17" t="s">
        <v>227</v>
      </c>
      <c r="D25" s="17" t="s">
        <v>228</v>
      </c>
      <c r="E25" s="17" t="s">
        <v>90</v>
      </c>
      <c r="F25" s="17" t="s">
        <v>91</v>
      </c>
      <c r="G25" s="17" t="s">
        <v>231</v>
      </c>
      <c r="H25" s="17" t="s">
        <v>232</v>
      </c>
      <c r="I25" s="71">
        <v>92100</v>
      </c>
      <c r="J25" s="71">
        <v>92100</v>
      </c>
      <c r="K25" s="17"/>
      <c r="L25" s="17"/>
      <c r="M25" s="71">
        <v>92100</v>
      </c>
      <c r="N25" s="17"/>
      <c r="O25" s="17"/>
      <c r="P25" s="17"/>
      <c r="Q25" s="17"/>
      <c r="R25" s="17"/>
      <c r="S25" s="17"/>
      <c r="T25" s="17"/>
      <c r="U25" s="17"/>
      <c r="V25" s="17"/>
      <c r="W25" s="17"/>
      <c r="X25" s="17"/>
    </row>
    <row r="26" spans="1:24" ht="14.25" customHeight="1">
      <c r="A26" s="17" t="s">
        <v>72</v>
      </c>
      <c r="B26" s="17" t="s">
        <v>72</v>
      </c>
      <c r="C26" s="17" t="s">
        <v>227</v>
      </c>
      <c r="D26" s="17" t="s">
        <v>228</v>
      </c>
      <c r="E26" s="17" t="s">
        <v>90</v>
      </c>
      <c r="F26" s="17" t="s">
        <v>91</v>
      </c>
      <c r="G26" s="17" t="s">
        <v>233</v>
      </c>
      <c r="H26" s="17" t="s">
        <v>234</v>
      </c>
      <c r="I26" s="71">
        <v>26105</v>
      </c>
      <c r="J26" s="71">
        <v>26105</v>
      </c>
      <c r="K26" s="17"/>
      <c r="L26" s="17"/>
      <c r="M26" s="71">
        <v>26105</v>
      </c>
      <c r="N26" s="17"/>
      <c r="O26" s="17"/>
      <c r="P26" s="17"/>
      <c r="Q26" s="17"/>
      <c r="R26" s="17"/>
      <c r="S26" s="17"/>
      <c r="T26" s="17"/>
      <c r="U26" s="17"/>
      <c r="V26" s="17"/>
      <c r="W26" s="17"/>
      <c r="X26" s="17"/>
    </row>
    <row r="27" spans="1:24" ht="14.25" customHeight="1">
      <c r="A27" s="17" t="s">
        <v>72</v>
      </c>
      <c r="B27" s="17" t="s">
        <v>72</v>
      </c>
      <c r="C27" s="17" t="s">
        <v>235</v>
      </c>
      <c r="D27" s="17" t="s">
        <v>236</v>
      </c>
      <c r="E27" s="17" t="s">
        <v>90</v>
      </c>
      <c r="F27" s="17" t="s">
        <v>91</v>
      </c>
      <c r="G27" s="17" t="s">
        <v>233</v>
      </c>
      <c r="H27" s="17" t="s">
        <v>234</v>
      </c>
      <c r="I27" s="71">
        <v>199200</v>
      </c>
      <c r="J27" s="71">
        <v>199200</v>
      </c>
      <c r="K27" s="17"/>
      <c r="L27" s="17"/>
      <c r="M27" s="71">
        <v>199200</v>
      </c>
      <c r="N27" s="17"/>
      <c r="O27" s="17"/>
      <c r="P27" s="17"/>
      <c r="Q27" s="17"/>
      <c r="R27" s="17"/>
      <c r="S27" s="17"/>
      <c r="T27" s="17"/>
      <c r="U27" s="17"/>
      <c r="V27" s="17"/>
      <c r="W27" s="17"/>
      <c r="X27" s="17"/>
    </row>
    <row r="28" spans="1:24" ht="14.25" customHeight="1">
      <c r="A28" s="17" t="s">
        <v>72</v>
      </c>
      <c r="B28" s="17" t="s">
        <v>72</v>
      </c>
      <c r="C28" s="17" t="s">
        <v>235</v>
      </c>
      <c r="D28" s="17" t="s">
        <v>236</v>
      </c>
      <c r="E28" s="17" t="s">
        <v>90</v>
      </c>
      <c r="F28" s="17" t="s">
        <v>91</v>
      </c>
      <c r="G28" s="17" t="s">
        <v>233</v>
      </c>
      <c r="H28" s="17" t="s">
        <v>234</v>
      </c>
      <c r="I28" s="71">
        <v>160000</v>
      </c>
      <c r="J28" s="71">
        <v>160000</v>
      </c>
      <c r="K28" s="17"/>
      <c r="L28" s="17"/>
      <c r="M28" s="71">
        <v>160000</v>
      </c>
      <c r="N28" s="17"/>
      <c r="O28" s="17"/>
      <c r="P28" s="17"/>
      <c r="Q28" s="17"/>
      <c r="R28" s="17"/>
      <c r="S28" s="17"/>
      <c r="T28" s="17"/>
      <c r="U28" s="17"/>
      <c r="V28" s="17"/>
      <c r="W28" s="17"/>
      <c r="X28" s="17"/>
    </row>
    <row r="29" spans="1:24" ht="14.25" customHeight="1">
      <c r="A29" s="17" t="s">
        <v>72</v>
      </c>
      <c r="B29" s="17" t="s">
        <v>72</v>
      </c>
      <c r="C29" s="17" t="s">
        <v>237</v>
      </c>
      <c r="D29" s="17" t="s">
        <v>238</v>
      </c>
      <c r="E29" s="17" t="s">
        <v>90</v>
      </c>
      <c r="F29" s="17" t="s">
        <v>91</v>
      </c>
      <c r="G29" s="17" t="s">
        <v>219</v>
      </c>
      <c r="H29" s="17" t="s">
        <v>220</v>
      </c>
      <c r="I29" s="71">
        <v>72000</v>
      </c>
      <c r="J29" s="71">
        <v>72000</v>
      </c>
      <c r="K29" s="17"/>
      <c r="L29" s="17"/>
      <c r="M29" s="71">
        <v>72000</v>
      </c>
      <c r="N29" s="17"/>
      <c r="O29" s="17"/>
      <c r="P29" s="17"/>
      <c r="Q29" s="17"/>
      <c r="R29" s="17"/>
      <c r="S29" s="17"/>
      <c r="T29" s="17"/>
      <c r="U29" s="17"/>
      <c r="V29" s="17"/>
      <c r="W29" s="17"/>
      <c r="X29" s="17"/>
    </row>
    <row r="30" spans="1:24" ht="14.25" customHeight="1">
      <c r="A30" s="17" t="s">
        <v>72</v>
      </c>
      <c r="B30" s="17" t="s">
        <v>72</v>
      </c>
      <c r="C30" s="17" t="s">
        <v>239</v>
      </c>
      <c r="D30" s="17" t="s">
        <v>240</v>
      </c>
      <c r="E30" s="17" t="s">
        <v>90</v>
      </c>
      <c r="F30" s="17" t="s">
        <v>91</v>
      </c>
      <c r="G30" s="17" t="s">
        <v>241</v>
      </c>
      <c r="H30" s="17" t="s">
        <v>242</v>
      </c>
      <c r="I30" s="71">
        <v>232128</v>
      </c>
      <c r="J30" s="71">
        <v>232128</v>
      </c>
      <c r="K30" s="17"/>
      <c r="L30" s="17"/>
      <c r="M30" s="71">
        <v>232128</v>
      </c>
      <c r="N30" s="17"/>
      <c r="O30" s="17"/>
      <c r="P30" s="17"/>
      <c r="Q30" s="17"/>
      <c r="R30" s="17"/>
      <c r="S30" s="17"/>
      <c r="T30" s="17"/>
      <c r="U30" s="17"/>
      <c r="V30" s="17"/>
      <c r="W30" s="17"/>
      <c r="X30" s="17"/>
    </row>
    <row r="31" spans="1:24" ht="14.25" customHeight="1">
      <c r="A31" s="17" t="s">
        <v>72</v>
      </c>
      <c r="B31" s="17" t="s">
        <v>72</v>
      </c>
      <c r="C31" s="17" t="s">
        <v>243</v>
      </c>
      <c r="D31" s="17" t="s">
        <v>244</v>
      </c>
      <c r="E31" s="17" t="s">
        <v>100</v>
      </c>
      <c r="F31" s="17" t="s">
        <v>101</v>
      </c>
      <c r="G31" s="17" t="s">
        <v>245</v>
      </c>
      <c r="H31" s="17" t="s">
        <v>246</v>
      </c>
      <c r="I31" s="71">
        <v>161880</v>
      </c>
      <c r="J31" s="71">
        <v>161880</v>
      </c>
      <c r="K31" s="17"/>
      <c r="L31" s="17"/>
      <c r="M31" s="71">
        <v>161880</v>
      </c>
      <c r="N31" s="17"/>
      <c r="O31" s="17"/>
      <c r="P31" s="17"/>
      <c r="Q31" s="17"/>
      <c r="R31" s="17"/>
      <c r="S31" s="17"/>
      <c r="T31" s="17"/>
      <c r="U31" s="17"/>
      <c r="V31" s="17"/>
      <c r="W31" s="17"/>
      <c r="X31" s="17"/>
    </row>
    <row r="32" spans="1:24" ht="14.25" customHeight="1">
      <c r="A32" s="17" t="s">
        <v>72</v>
      </c>
      <c r="B32" s="17" t="s">
        <v>72</v>
      </c>
      <c r="C32" s="17" t="s">
        <v>243</v>
      </c>
      <c r="D32" s="17" t="s">
        <v>244</v>
      </c>
      <c r="E32" s="17" t="s">
        <v>106</v>
      </c>
      <c r="F32" s="17" t="s">
        <v>107</v>
      </c>
      <c r="G32" s="17" t="s">
        <v>247</v>
      </c>
      <c r="H32" s="17" t="s">
        <v>248</v>
      </c>
      <c r="I32" s="71">
        <v>69656</v>
      </c>
      <c r="J32" s="71">
        <v>69656</v>
      </c>
      <c r="K32" s="17"/>
      <c r="L32" s="17"/>
      <c r="M32" s="71">
        <v>69656</v>
      </c>
      <c r="N32" s="17"/>
      <c r="O32" s="17"/>
      <c r="P32" s="17"/>
      <c r="Q32" s="17"/>
      <c r="R32" s="17"/>
      <c r="S32" s="17"/>
      <c r="T32" s="17"/>
      <c r="U32" s="17"/>
      <c r="V32" s="17"/>
      <c r="W32" s="17"/>
      <c r="X32" s="17"/>
    </row>
    <row r="33" spans="1:24" ht="14.25" customHeight="1">
      <c r="A33" s="17" t="s">
        <v>72</v>
      </c>
      <c r="B33" s="17" t="s">
        <v>72</v>
      </c>
      <c r="C33" s="17" t="s">
        <v>243</v>
      </c>
      <c r="D33" s="17" t="s">
        <v>244</v>
      </c>
      <c r="E33" s="17" t="s">
        <v>108</v>
      </c>
      <c r="F33" s="17" t="s">
        <v>109</v>
      </c>
      <c r="G33" s="17" t="s">
        <v>249</v>
      </c>
      <c r="H33" s="17" t="s">
        <v>250</v>
      </c>
      <c r="I33" s="71">
        <v>39736</v>
      </c>
      <c r="J33" s="71">
        <v>39736</v>
      </c>
      <c r="K33" s="17"/>
      <c r="L33" s="17"/>
      <c r="M33" s="71">
        <v>39736</v>
      </c>
      <c r="N33" s="17"/>
      <c r="O33" s="17"/>
      <c r="P33" s="17"/>
      <c r="Q33" s="17"/>
      <c r="R33" s="17"/>
      <c r="S33" s="17"/>
      <c r="T33" s="17"/>
      <c r="U33" s="17"/>
      <c r="V33" s="17"/>
      <c r="W33" s="17"/>
      <c r="X33" s="17"/>
    </row>
    <row r="34" spans="1:24" ht="14.25" customHeight="1">
      <c r="A34" s="17" t="s">
        <v>72</v>
      </c>
      <c r="B34" s="17" t="s">
        <v>72</v>
      </c>
      <c r="C34" s="17" t="s">
        <v>243</v>
      </c>
      <c r="D34" s="17" t="s">
        <v>244</v>
      </c>
      <c r="E34" s="17" t="s">
        <v>110</v>
      </c>
      <c r="F34" s="17" t="s">
        <v>111</v>
      </c>
      <c r="G34" s="17" t="s">
        <v>251</v>
      </c>
      <c r="H34" s="17" t="s">
        <v>252</v>
      </c>
      <c r="I34" s="71">
        <v>3816</v>
      </c>
      <c r="J34" s="71">
        <v>3816</v>
      </c>
      <c r="K34" s="17"/>
      <c r="L34" s="17"/>
      <c r="M34" s="71">
        <v>3816</v>
      </c>
      <c r="N34" s="17"/>
      <c r="O34" s="17"/>
      <c r="P34" s="17"/>
      <c r="Q34" s="17"/>
      <c r="R34" s="17"/>
      <c r="S34" s="17"/>
      <c r="T34" s="17"/>
      <c r="U34" s="17"/>
      <c r="V34" s="17"/>
      <c r="W34" s="17"/>
      <c r="X34" s="17"/>
    </row>
    <row r="35" spans="1:24" ht="14.25" customHeight="1">
      <c r="A35" s="17" t="s">
        <v>72</v>
      </c>
      <c r="B35" s="17" t="s">
        <v>72</v>
      </c>
      <c r="C35" s="17" t="s">
        <v>243</v>
      </c>
      <c r="D35" s="17" t="s">
        <v>244</v>
      </c>
      <c r="E35" s="17" t="s">
        <v>110</v>
      </c>
      <c r="F35" s="17" t="s">
        <v>111</v>
      </c>
      <c r="G35" s="17" t="s">
        <v>251</v>
      </c>
      <c r="H35" s="17" t="s">
        <v>252</v>
      </c>
      <c r="I35" s="71">
        <v>1851.24</v>
      </c>
      <c r="J35" s="71">
        <v>1851.24</v>
      </c>
      <c r="K35" s="17"/>
      <c r="L35" s="17"/>
      <c r="M35" s="71">
        <v>1851.24</v>
      </c>
      <c r="N35" s="17"/>
      <c r="O35" s="17"/>
      <c r="P35" s="17"/>
      <c r="Q35" s="17"/>
      <c r="R35" s="17"/>
      <c r="S35" s="17"/>
      <c r="T35" s="17"/>
      <c r="U35" s="17"/>
      <c r="V35" s="17"/>
      <c r="W35" s="17"/>
      <c r="X35" s="17"/>
    </row>
    <row r="36" spans="1:24" ht="17.25" customHeight="1">
      <c r="A36" s="167" t="s">
        <v>118</v>
      </c>
      <c r="B36" s="168"/>
      <c r="C36" s="169"/>
      <c r="D36" s="169"/>
      <c r="E36" s="169"/>
      <c r="F36" s="169"/>
      <c r="G36" s="169"/>
      <c r="H36" s="170"/>
      <c r="I36" s="71">
        <f>SUM(I10:I35)</f>
        <v>3688337.44</v>
      </c>
      <c r="J36" s="71">
        <f>SUM(J10:J35)</f>
        <v>3688337.44</v>
      </c>
      <c r="K36" s="15"/>
      <c r="L36" s="15"/>
      <c r="M36" s="240">
        <v>3688337.44</v>
      </c>
      <c r="N36" s="15"/>
      <c r="O36" s="15"/>
      <c r="P36" s="15"/>
      <c r="Q36" s="15"/>
      <c r="R36" s="15"/>
      <c r="S36" s="15"/>
      <c r="T36" s="15"/>
      <c r="U36" s="15"/>
      <c r="V36" s="15"/>
      <c r="W36" s="15"/>
      <c r="X36" s="15"/>
    </row>
  </sheetData>
  <mergeCells count="31">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 ref="A36:H36"/>
    <mergeCell ref="A5:A8"/>
    <mergeCell ref="B5:B8"/>
    <mergeCell ref="C5:C8"/>
    <mergeCell ref="D5:D8"/>
    <mergeCell ref="E5:E8"/>
    <mergeCell ref="F5:F8"/>
    <mergeCell ref="G5:G8"/>
    <mergeCell ref="H5:H8"/>
    <mergeCell ref="X7:X8"/>
    <mergeCell ref="S7:S8"/>
    <mergeCell ref="T7:T8"/>
    <mergeCell ref="U7:U8"/>
    <mergeCell ref="V7:V8"/>
    <mergeCell ref="W7:W8"/>
  </mergeCells>
  <phoneticPr fontId="23" type="noConversion"/>
  <pageMargins left="0.75" right="0.75" top="1" bottom="1" header="0.5" footer="0.5"/>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Right="0"/>
  </sheetPr>
  <dimension ref="A1:W34"/>
  <sheetViews>
    <sheetView showZeros="0" workbookViewId="0">
      <pane ySplit="1" topLeftCell="A2" activePane="bottomLeft" state="frozen"/>
      <selection pane="bottomLeft" activeCell="H5" sqref="H5:H7"/>
    </sheetView>
  </sheetViews>
  <sheetFormatPr defaultColWidth="9.1328125" defaultRowHeight="14.25" customHeight="1"/>
  <cols>
    <col min="1" max="1" width="14.59765625" customWidth="1"/>
    <col min="2" max="2" width="36.86328125" customWidth="1"/>
    <col min="3" max="3" width="49.86328125" customWidth="1"/>
    <col min="4" max="4" width="34" customWidth="1"/>
    <col min="5" max="5" width="15.59765625" customWidth="1"/>
    <col min="6" max="6" width="19.73046875" customWidth="1"/>
    <col min="7" max="7" width="14.86328125" customWidth="1"/>
    <col min="8" max="8" width="19.73046875" customWidth="1"/>
    <col min="9" max="16" width="14.19921875" customWidth="1"/>
    <col min="17" max="17" width="13.59765625" customWidth="1"/>
    <col min="18" max="23" width="15.199218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E2" s="2"/>
      <c r="F2" s="2"/>
      <c r="G2" s="2"/>
      <c r="H2" s="2"/>
      <c r="U2" s="67"/>
      <c r="W2" s="35" t="s">
        <v>253</v>
      </c>
    </row>
    <row r="3" spans="1:23" ht="27.75" customHeight="1">
      <c r="A3" s="134" t="s">
        <v>254</v>
      </c>
      <c r="B3" s="134"/>
      <c r="C3" s="134"/>
      <c r="D3" s="134"/>
      <c r="E3" s="134"/>
      <c r="F3" s="134"/>
      <c r="G3" s="134"/>
      <c r="H3" s="134"/>
      <c r="I3" s="134"/>
      <c r="J3" s="134"/>
      <c r="K3" s="134"/>
      <c r="L3" s="134"/>
      <c r="M3" s="134"/>
      <c r="N3" s="134"/>
      <c r="O3" s="134"/>
      <c r="P3" s="134"/>
      <c r="Q3" s="134"/>
      <c r="R3" s="134"/>
      <c r="S3" s="134"/>
      <c r="T3" s="134"/>
      <c r="U3" s="134"/>
      <c r="V3" s="134"/>
      <c r="W3" s="134"/>
    </row>
    <row r="4" spans="1:23" ht="13.5" customHeight="1">
      <c r="A4" s="151" t="str">
        <f>"单位名称："&amp;"中国共产党昆明市西山区委社会工作部"</f>
        <v>单位名称：中国共产党昆明市西山区委社会工作部</v>
      </c>
      <c r="B4" s="189" t="str">
        <f t="shared" ref="B4" si="0">"单位名称："&amp;"绩效评价中心"</f>
        <v>单位名称：绩效评价中心</v>
      </c>
      <c r="C4" s="189"/>
      <c r="D4" s="189"/>
      <c r="E4" s="189"/>
      <c r="F4" s="189"/>
      <c r="G4" s="189"/>
      <c r="H4" s="189"/>
      <c r="I4" s="189"/>
      <c r="J4" s="5"/>
      <c r="K4" s="5"/>
      <c r="L4" s="5"/>
      <c r="M4" s="5"/>
      <c r="N4" s="5"/>
      <c r="O4" s="5"/>
      <c r="P4" s="5"/>
      <c r="Q4" s="5"/>
      <c r="U4" s="67"/>
      <c r="W4" s="60" t="s">
        <v>169</v>
      </c>
    </row>
    <row r="5" spans="1:23" ht="21.75" customHeight="1">
      <c r="A5" s="165" t="s">
        <v>255</v>
      </c>
      <c r="B5" s="165" t="s">
        <v>180</v>
      </c>
      <c r="C5" s="165" t="s">
        <v>181</v>
      </c>
      <c r="D5" s="165" t="s">
        <v>256</v>
      </c>
      <c r="E5" s="148" t="s">
        <v>182</v>
      </c>
      <c r="F5" s="148" t="s">
        <v>183</v>
      </c>
      <c r="G5" s="148" t="s">
        <v>257</v>
      </c>
      <c r="H5" s="148" t="s">
        <v>258</v>
      </c>
      <c r="I5" s="145" t="s">
        <v>57</v>
      </c>
      <c r="J5" s="145" t="s">
        <v>259</v>
      </c>
      <c r="K5" s="145"/>
      <c r="L5" s="145"/>
      <c r="M5" s="145"/>
      <c r="N5" s="190" t="s">
        <v>188</v>
      </c>
      <c r="O5" s="190"/>
      <c r="P5" s="190"/>
      <c r="Q5" s="148" t="s">
        <v>63</v>
      </c>
      <c r="R5" s="116" t="s">
        <v>78</v>
      </c>
      <c r="S5" s="157"/>
      <c r="T5" s="157"/>
      <c r="U5" s="157"/>
      <c r="V5" s="157"/>
      <c r="W5" s="117"/>
    </row>
    <row r="6" spans="1:23" ht="21.75" customHeight="1">
      <c r="A6" s="171"/>
      <c r="B6" s="171"/>
      <c r="C6" s="171"/>
      <c r="D6" s="171"/>
      <c r="E6" s="188"/>
      <c r="F6" s="188"/>
      <c r="G6" s="188"/>
      <c r="H6" s="188"/>
      <c r="I6" s="145"/>
      <c r="J6" s="184" t="s">
        <v>60</v>
      </c>
      <c r="K6" s="184"/>
      <c r="L6" s="184" t="s">
        <v>61</v>
      </c>
      <c r="M6" s="184" t="s">
        <v>62</v>
      </c>
      <c r="N6" s="185" t="s">
        <v>60</v>
      </c>
      <c r="O6" s="185" t="s">
        <v>61</v>
      </c>
      <c r="P6" s="185" t="s">
        <v>62</v>
      </c>
      <c r="Q6" s="188"/>
      <c r="R6" s="148" t="s">
        <v>59</v>
      </c>
      <c r="S6" s="148" t="s">
        <v>70</v>
      </c>
      <c r="T6" s="148" t="s">
        <v>194</v>
      </c>
      <c r="U6" s="148" t="s">
        <v>66</v>
      </c>
      <c r="V6" s="148" t="s">
        <v>67</v>
      </c>
      <c r="W6" s="148" t="s">
        <v>68</v>
      </c>
    </row>
    <row r="7" spans="1:23" ht="40.5" customHeight="1">
      <c r="A7" s="187"/>
      <c r="B7" s="187"/>
      <c r="C7" s="187"/>
      <c r="D7" s="187"/>
      <c r="E7" s="153"/>
      <c r="F7" s="153"/>
      <c r="G7" s="153"/>
      <c r="H7" s="153"/>
      <c r="I7" s="145"/>
      <c r="J7" s="30" t="s">
        <v>59</v>
      </c>
      <c r="K7" s="30" t="s">
        <v>260</v>
      </c>
      <c r="L7" s="184"/>
      <c r="M7" s="184"/>
      <c r="N7" s="153"/>
      <c r="O7" s="153"/>
      <c r="P7" s="153"/>
      <c r="Q7" s="153"/>
      <c r="R7" s="153"/>
      <c r="S7" s="153"/>
      <c r="T7" s="153"/>
      <c r="U7" s="119"/>
      <c r="V7" s="153"/>
      <c r="W7" s="153"/>
    </row>
    <row r="8" spans="1:23" ht="15" customHeight="1">
      <c r="A8" s="10">
        <v>1</v>
      </c>
      <c r="B8" s="10">
        <v>2</v>
      </c>
      <c r="C8" s="10">
        <v>3</v>
      </c>
      <c r="D8" s="10">
        <v>4</v>
      </c>
      <c r="E8" s="10">
        <v>5</v>
      </c>
      <c r="F8" s="10">
        <v>6</v>
      </c>
      <c r="G8" s="10">
        <v>7</v>
      </c>
      <c r="H8" s="10">
        <v>8</v>
      </c>
      <c r="I8" s="10">
        <v>9</v>
      </c>
      <c r="J8" s="10">
        <v>10</v>
      </c>
      <c r="K8" s="10">
        <v>11</v>
      </c>
      <c r="L8" s="10">
        <v>12</v>
      </c>
      <c r="M8" s="10">
        <v>13</v>
      </c>
      <c r="N8" s="10">
        <v>14</v>
      </c>
      <c r="O8" s="10">
        <v>15</v>
      </c>
      <c r="P8" s="10">
        <v>16</v>
      </c>
      <c r="Q8" s="10">
        <v>17</v>
      </c>
      <c r="R8" s="10">
        <v>18</v>
      </c>
      <c r="S8" s="10">
        <v>19</v>
      </c>
      <c r="T8" s="10">
        <v>20</v>
      </c>
      <c r="U8" s="10">
        <v>21</v>
      </c>
      <c r="V8" s="10">
        <v>22</v>
      </c>
      <c r="W8" s="10">
        <v>23</v>
      </c>
    </row>
    <row r="9" spans="1:23" ht="15" customHeight="1">
      <c r="A9" s="10" t="s">
        <v>261</v>
      </c>
      <c r="B9" s="64" t="s">
        <v>262</v>
      </c>
      <c r="C9" s="10" t="s">
        <v>263</v>
      </c>
      <c r="D9" s="10" t="s">
        <v>72</v>
      </c>
      <c r="E9" s="10" t="s">
        <v>94</v>
      </c>
      <c r="F9" s="10" t="s">
        <v>95</v>
      </c>
      <c r="G9" s="10" t="s">
        <v>264</v>
      </c>
      <c r="H9" s="10" t="s">
        <v>265</v>
      </c>
      <c r="I9" s="11">
        <v>59300</v>
      </c>
      <c r="J9" s="11">
        <v>59300</v>
      </c>
      <c r="K9" s="11">
        <v>59300</v>
      </c>
      <c r="L9" s="10"/>
      <c r="M9" s="10"/>
      <c r="N9" s="10"/>
      <c r="O9" s="10"/>
      <c r="P9" s="10"/>
      <c r="Q9" s="10"/>
      <c r="R9" s="10"/>
      <c r="S9" s="10"/>
      <c r="T9" s="10"/>
      <c r="U9" s="10"/>
      <c r="V9" s="10"/>
      <c r="W9" s="10"/>
    </row>
    <row r="10" spans="1:23" ht="15" customHeight="1">
      <c r="A10" s="10" t="s">
        <v>261</v>
      </c>
      <c r="B10" s="64" t="s">
        <v>266</v>
      </c>
      <c r="C10" s="10" t="s">
        <v>267</v>
      </c>
      <c r="D10" s="10" t="s">
        <v>72</v>
      </c>
      <c r="E10" s="10" t="s">
        <v>94</v>
      </c>
      <c r="F10" s="10" t="s">
        <v>95</v>
      </c>
      <c r="G10" s="10" t="s">
        <v>264</v>
      </c>
      <c r="H10" s="10" t="s">
        <v>265</v>
      </c>
      <c r="I10" s="11">
        <v>20000</v>
      </c>
      <c r="J10" s="11">
        <v>20000</v>
      </c>
      <c r="K10" s="11">
        <v>20000</v>
      </c>
      <c r="L10" s="10"/>
      <c r="M10" s="10"/>
      <c r="N10" s="10"/>
      <c r="O10" s="10"/>
      <c r="P10" s="10"/>
      <c r="Q10" s="10"/>
      <c r="R10" s="10"/>
      <c r="S10" s="10"/>
      <c r="T10" s="10"/>
      <c r="U10" s="10"/>
      <c r="V10" s="10"/>
      <c r="W10" s="10"/>
    </row>
    <row r="11" spans="1:23" ht="15" customHeight="1">
      <c r="A11" s="10" t="s">
        <v>261</v>
      </c>
      <c r="B11" s="64" t="s">
        <v>268</v>
      </c>
      <c r="C11" s="10" t="s">
        <v>269</v>
      </c>
      <c r="D11" s="10" t="s">
        <v>72</v>
      </c>
      <c r="E11" s="10" t="s">
        <v>94</v>
      </c>
      <c r="F11" s="10" t="s">
        <v>95</v>
      </c>
      <c r="G11" s="10" t="s">
        <v>264</v>
      </c>
      <c r="H11" s="10" t="s">
        <v>265</v>
      </c>
      <c r="I11" s="11">
        <v>100000</v>
      </c>
      <c r="J11" s="11">
        <v>100000</v>
      </c>
      <c r="K11" s="11">
        <v>100000</v>
      </c>
      <c r="L11" s="10"/>
      <c r="M11" s="10"/>
      <c r="N11" s="10"/>
      <c r="O11" s="10"/>
      <c r="P11" s="10"/>
      <c r="Q11" s="10"/>
      <c r="R11" s="10"/>
      <c r="S11" s="10"/>
      <c r="T11" s="10"/>
      <c r="U11" s="10"/>
      <c r="V11" s="10"/>
      <c r="W11" s="10"/>
    </row>
    <row r="12" spans="1:23" ht="15" customHeight="1">
      <c r="A12" s="10" t="s">
        <v>261</v>
      </c>
      <c r="B12" s="64" t="s">
        <v>270</v>
      </c>
      <c r="C12" s="10" t="s">
        <v>271</v>
      </c>
      <c r="D12" s="10" t="s">
        <v>72</v>
      </c>
      <c r="E12" s="10" t="s">
        <v>94</v>
      </c>
      <c r="F12" s="10" t="s">
        <v>95</v>
      </c>
      <c r="G12" s="10" t="s">
        <v>264</v>
      </c>
      <c r="H12" s="10" t="s">
        <v>265</v>
      </c>
      <c r="I12" s="11">
        <v>100000</v>
      </c>
      <c r="J12" s="11">
        <v>100000</v>
      </c>
      <c r="K12" s="11">
        <v>100000</v>
      </c>
      <c r="L12" s="10"/>
      <c r="M12" s="10"/>
      <c r="N12" s="10"/>
      <c r="O12" s="10"/>
      <c r="P12" s="10"/>
      <c r="Q12" s="10"/>
      <c r="R12" s="10"/>
      <c r="S12" s="10"/>
      <c r="T12" s="10"/>
      <c r="U12" s="10"/>
      <c r="V12" s="10"/>
      <c r="W12" s="10"/>
    </row>
    <row r="13" spans="1:23" ht="15" customHeight="1">
      <c r="A13" s="10" t="s">
        <v>261</v>
      </c>
      <c r="B13" s="64" t="s">
        <v>272</v>
      </c>
      <c r="C13" s="10" t="s">
        <v>273</v>
      </c>
      <c r="D13" s="10" t="s">
        <v>72</v>
      </c>
      <c r="E13" s="10" t="s">
        <v>94</v>
      </c>
      <c r="F13" s="10" t="s">
        <v>95</v>
      </c>
      <c r="G13" s="10" t="s">
        <v>264</v>
      </c>
      <c r="H13" s="10" t="s">
        <v>265</v>
      </c>
      <c r="I13" s="11">
        <v>100000</v>
      </c>
      <c r="J13" s="11">
        <v>100000</v>
      </c>
      <c r="K13" s="11">
        <v>100000</v>
      </c>
      <c r="L13" s="10"/>
      <c r="M13" s="10"/>
      <c r="N13" s="10"/>
      <c r="O13" s="10"/>
      <c r="P13" s="10"/>
      <c r="Q13" s="10"/>
      <c r="R13" s="10"/>
      <c r="S13" s="10"/>
      <c r="T13" s="10"/>
      <c r="U13" s="10"/>
      <c r="V13" s="10"/>
      <c r="W13" s="10"/>
    </row>
    <row r="14" spans="1:23" ht="15" customHeight="1">
      <c r="A14" s="10" t="s">
        <v>261</v>
      </c>
      <c r="B14" s="64" t="s">
        <v>274</v>
      </c>
      <c r="C14" s="10" t="s">
        <v>275</v>
      </c>
      <c r="D14" s="10" t="s">
        <v>72</v>
      </c>
      <c r="E14" s="10" t="s">
        <v>94</v>
      </c>
      <c r="F14" s="10" t="s">
        <v>95</v>
      </c>
      <c r="G14" s="10" t="s">
        <v>264</v>
      </c>
      <c r="H14" s="10" t="s">
        <v>265</v>
      </c>
      <c r="I14" s="11">
        <v>150000</v>
      </c>
      <c r="J14" s="11">
        <v>150000</v>
      </c>
      <c r="K14" s="11">
        <v>150000</v>
      </c>
      <c r="L14" s="10"/>
      <c r="M14" s="10"/>
      <c r="N14" s="10"/>
      <c r="O14" s="10"/>
      <c r="P14" s="10"/>
      <c r="Q14" s="10"/>
      <c r="R14" s="10"/>
      <c r="S14" s="10"/>
      <c r="T14" s="10"/>
      <c r="U14" s="10"/>
      <c r="V14" s="10"/>
      <c r="W14" s="10"/>
    </row>
    <row r="15" spans="1:23" ht="15" customHeight="1">
      <c r="A15" s="10" t="s">
        <v>261</v>
      </c>
      <c r="B15" s="64" t="s">
        <v>276</v>
      </c>
      <c r="C15" s="10" t="s">
        <v>277</v>
      </c>
      <c r="D15" s="10" t="s">
        <v>72</v>
      </c>
      <c r="E15" s="10" t="s">
        <v>94</v>
      </c>
      <c r="F15" s="10" t="s">
        <v>95</v>
      </c>
      <c r="G15" s="10" t="s">
        <v>264</v>
      </c>
      <c r="H15" s="10" t="s">
        <v>265</v>
      </c>
      <c r="I15" s="11">
        <v>30000</v>
      </c>
      <c r="J15" s="11">
        <v>30000</v>
      </c>
      <c r="K15" s="11">
        <v>30000</v>
      </c>
      <c r="L15" s="10"/>
      <c r="M15" s="10"/>
      <c r="N15" s="10"/>
      <c r="O15" s="10"/>
      <c r="P15" s="10"/>
      <c r="Q15" s="10"/>
      <c r="R15" s="10"/>
      <c r="S15" s="10"/>
      <c r="T15" s="10"/>
      <c r="U15" s="10"/>
      <c r="V15" s="10"/>
      <c r="W15" s="10"/>
    </row>
    <row r="16" spans="1:23" ht="15" customHeight="1">
      <c r="A16" s="10" t="s">
        <v>261</v>
      </c>
      <c r="B16" s="64" t="s">
        <v>278</v>
      </c>
      <c r="C16" s="10" t="s">
        <v>279</v>
      </c>
      <c r="D16" s="10" t="s">
        <v>72</v>
      </c>
      <c r="E16" s="10" t="s">
        <v>92</v>
      </c>
      <c r="F16" s="10" t="s">
        <v>93</v>
      </c>
      <c r="G16" s="10" t="s">
        <v>280</v>
      </c>
      <c r="H16" s="10" t="s">
        <v>281</v>
      </c>
      <c r="I16" s="11">
        <v>30000</v>
      </c>
      <c r="J16" s="11">
        <v>30000</v>
      </c>
      <c r="K16" s="11">
        <v>30000</v>
      </c>
      <c r="L16" s="10"/>
      <c r="M16" s="10"/>
      <c r="N16" s="10"/>
      <c r="O16" s="10"/>
      <c r="P16" s="10"/>
      <c r="Q16" s="10"/>
      <c r="R16" s="10"/>
      <c r="S16" s="10"/>
      <c r="T16" s="10"/>
      <c r="U16" s="10"/>
      <c r="V16" s="10"/>
      <c r="W16" s="10"/>
    </row>
    <row r="17" spans="1:23" ht="15" customHeight="1">
      <c r="A17" s="10" t="s">
        <v>261</v>
      </c>
      <c r="B17" s="64" t="s">
        <v>282</v>
      </c>
      <c r="C17" s="10" t="s">
        <v>283</v>
      </c>
      <c r="D17" s="10" t="s">
        <v>72</v>
      </c>
      <c r="E17" s="10" t="s">
        <v>92</v>
      </c>
      <c r="F17" s="10" t="s">
        <v>93</v>
      </c>
      <c r="G17" s="10" t="s">
        <v>264</v>
      </c>
      <c r="H17" s="10" t="s">
        <v>265</v>
      </c>
      <c r="I17" s="11">
        <v>22500</v>
      </c>
      <c r="J17" s="11">
        <v>22500</v>
      </c>
      <c r="K17" s="11">
        <v>22500</v>
      </c>
      <c r="L17" s="10"/>
      <c r="M17" s="10"/>
      <c r="N17" s="10"/>
      <c r="O17" s="10"/>
      <c r="P17" s="10"/>
      <c r="Q17" s="10"/>
      <c r="R17" s="10"/>
      <c r="S17" s="10"/>
      <c r="T17" s="10"/>
      <c r="U17" s="10"/>
      <c r="V17" s="10"/>
      <c r="W17" s="10"/>
    </row>
    <row r="18" spans="1:23" ht="15" customHeight="1">
      <c r="A18" s="10" t="s">
        <v>261</v>
      </c>
      <c r="B18" s="64" t="s">
        <v>284</v>
      </c>
      <c r="C18" s="10" t="s">
        <v>285</v>
      </c>
      <c r="D18" s="10" t="s">
        <v>72</v>
      </c>
      <c r="E18" s="10" t="s">
        <v>94</v>
      </c>
      <c r="F18" s="10" t="s">
        <v>95</v>
      </c>
      <c r="G18" s="10" t="s">
        <v>264</v>
      </c>
      <c r="H18" s="10" t="s">
        <v>265</v>
      </c>
      <c r="I18" s="11">
        <v>100000</v>
      </c>
      <c r="J18" s="11">
        <v>100000</v>
      </c>
      <c r="K18" s="11">
        <v>100000</v>
      </c>
      <c r="L18" s="10"/>
      <c r="M18" s="10"/>
      <c r="N18" s="10"/>
      <c r="O18" s="10"/>
      <c r="P18" s="10"/>
      <c r="Q18" s="10"/>
      <c r="R18" s="10"/>
      <c r="S18" s="10"/>
      <c r="T18" s="10"/>
      <c r="U18" s="10"/>
      <c r="V18" s="10"/>
      <c r="W18" s="10"/>
    </row>
    <row r="19" spans="1:23" ht="15" customHeight="1">
      <c r="A19" s="10" t="s">
        <v>261</v>
      </c>
      <c r="B19" s="64" t="s">
        <v>286</v>
      </c>
      <c r="C19" s="10" t="s">
        <v>287</v>
      </c>
      <c r="D19" s="10" t="s">
        <v>72</v>
      </c>
      <c r="E19" s="10" t="s">
        <v>94</v>
      </c>
      <c r="F19" s="10" t="s">
        <v>95</v>
      </c>
      <c r="G19" s="10" t="s">
        <v>223</v>
      </c>
      <c r="H19" s="10" t="s">
        <v>224</v>
      </c>
      <c r="I19" s="11">
        <v>50000</v>
      </c>
      <c r="J19" s="11">
        <v>50000</v>
      </c>
      <c r="K19" s="11">
        <v>50000</v>
      </c>
      <c r="L19" s="10"/>
      <c r="M19" s="10"/>
      <c r="N19" s="10"/>
      <c r="O19" s="10"/>
      <c r="P19" s="10"/>
      <c r="Q19" s="10"/>
      <c r="R19" s="10"/>
      <c r="S19" s="10"/>
      <c r="T19" s="10"/>
      <c r="U19" s="10"/>
      <c r="V19" s="10"/>
      <c r="W19" s="10"/>
    </row>
    <row r="20" spans="1:23" ht="15" customHeight="1">
      <c r="A20" s="10" t="s">
        <v>261</v>
      </c>
      <c r="B20" s="64" t="s">
        <v>288</v>
      </c>
      <c r="C20" s="10" t="s">
        <v>289</v>
      </c>
      <c r="D20" s="10" t="s">
        <v>72</v>
      </c>
      <c r="E20" s="10" t="s">
        <v>94</v>
      </c>
      <c r="F20" s="10" t="s">
        <v>95</v>
      </c>
      <c r="G20" s="10" t="s">
        <v>209</v>
      </c>
      <c r="H20" s="10" t="s">
        <v>210</v>
      </c>
      <c r="I20" s="11">
        <v>20000</v>
      </c>
      <c r="J20" s="11">
        <v>20000</v>
      </c>
      <c r="K20" s="11">
        <v>20000</v>
      </c>
      <c r="L20" s="10"/>
      <c r="M20" s="10"/>
      <c r="N20" s="10"/>
      <c r="O20" s="10"/>
      <c r="P20" s="10"/>
      <c r="Q20" s="10"/>
      <c r="R20" s="10"/>
      <c r="S20" s="10"/>
      <c r="T20" s="10"/>
      <c r="U20" s="10"/>
      <c r="V20" s="10"/>
      <c r="W20" s="10"/>
    </row>
    <row r="21" spans="1:23" ht="15" customHeight="1">
      <c r="A21" s="10" t="s">
        <v>261</v>
      </c>
      <c r="B21" s="64" t="s">
        <v>290</v>
      </c>
      <c r="C21" s="10" t="s">
        <v>291</v>
      </c>
      <c r="D21" s="10" t="s">
        <v>72</v>
      </c>
      <c r="E21" s="10" t="s">
        <v>94</v>
      </c>
      <c r="F21" s="10" t="s">
        <v>95</v>
      </c>
      <c r="G21" s="10" t="s">
        <v>264</v>
      </c>
      <c r="H21" s="10" t="s">
        <v>265</v>
      </c>
      <c r="I21" s="11">
        <v>300000</v>
      </c>
      <c r="J21" s="11">
        <v>300000</v>
      </c>
      <c r="K21" s="11">
        <v>300000</v>
      </c>
      <c r="L21" s="10"/>
      <c r="M21" s="10"/>
      <c r="N21" s="10"/>
      <c r="O21" s="10"/>
      <c r="P21" s="10"/>
      <c r="Q21" s="10"/>
      <c r="R21" s="10"/>
      <c r="S21" s="10"/>
      <c r="T21" s="10"/>
      <c r="U21" s="10"/>
      <c r="V21" s="10"/>
      <c r="W21" s="10"/>
    </row>
    <row r="22" spans="1:23" ht="15" customHeight="1">
      <c r="A22" s="10" t="s">
        <v>261</v>
      </c>
      <c r="B22" s="64" t="s">
        <v>292</v>
      </c>
      <c r="C22" s="10" t="s">
        <v>293</v>
      </c>
      <c r="D22" s="10" t="s">
        <v>72</v>
      </c>
      <c r="E22" s="10" t="s">
        <v>94</v>
      </c>
      <c r="F22" s="10" t="s">
        <v>95</v>
      </c>
      <c r="G22" s="10" t="s">
        <v>223</v>
      </c>
      <c r="H22" s="10" t="s">
        <v>224</v>
      </c>
      <c r="I22" s="11">
        <v>30000</v>
      </c>
      <c r="J22" s="11">
        <v>30000</v>
      </c>
      <c r="K22" s="11">
        <v>30000</v>
      </c>
      <c r="L22" s="10"/>
      <c r="M22" s="10"/>
      <c r="N22" s="10"/>
      <c r="O22" s="10"/>
      <c r="P22" s="10"/>
      <c r="Q22" s="10"/>
      <c r="R22" s="10"/>
      <c r="S22" s="10"/>
      <c r="T22" s="10"/>
      <c r="U22" s="10"/>
      <c r="V22" s="10"/>
      <c r="W22" s="10"/>
    </row>
    <row r="23" spans="1:23" ht="15" customHeight="1">
      <c r="A23" s="10" t="s">
        <v>261</v>
      </c>
      <c r="B23" s="64" t="s">
        <v>294</v>
      </c>
      <c r="C23" s="10" t="s">
        <v>295</v>
      </c>
      <c r="D23" s="10" t="s">
        <v>72</v>
      </c>
      <c r="E23" s="10" t="s">
        <v>94</v>
      </c>
      <c r="F23" s="10" t="s">
        <v>95</v>
      </c>
      <c r="G23" s="10" t="s">
        <v>209</v>
      </c>
      <c r="H23" s="10" t="s">
        <v>210</v>
      </c>
      <c r="I23" s="11">
        <v>5000</v>
      </c>
      <c r="J23" s="11">
        <v>5000</v>
      </c>
      <c r="K23" s="11">
        <v>5000</v>
      </c>
      <c r="L23" s="10"/>
      <c r="M23" s="10"/>
      <c r="N23" s="10"/>
      <c r="O23" s="10"/>
      <c r="P23" s="10"/>
      <c r="Q23" s="10"/>
      <c r="R23" s="10"/>
      <c r="S23" s="10"/>
      <c r="T23" s="10"/>
      <c r="U23" s="10"/>
      <c r="V23" s="10"/>
      <c r="W23" s="10"/>
    </row>
    <row r="24" spans="1:23" ht="15" customHeight="1">
      <c r="A24" s="10" t="s">
        <v>261</v>
      </c>
      <c r="B24" s="64" t="s">
        <v>294</v>
      </c>
      <c r="C24" s="10" t="s">
        <v>295</v>
      </c>
      <c r="D24" s="10" t="s">
        <v>72</v>
      </c>
      <c r="E24" s="10" t="s">
        <v>94</v>
      </c>
      <c r="F24" s="10" t="s">
        <v>95</v>
      </c>
      <c r="G24" s="10" t="s">
        <v>264</v>
      </c>
      <c r="H24" s="10" t="s">
        <v>265</v>
      </c>
      <c r="I24" s="11">
        <v>15000</v>
      </c>
      <c r="J24" s="11">
        <v>15000</v>
      </c>
      <c r="K24" s="11">
        <v>15000</v>
      </c>
      <c r="L24" s="10"/>
      <c r="M24" s="10"/>
      <c r="N24" s="10"/>
      <c r="O24" s="10"/>
      <c r="P24" s="10"/>
      <c r="Q24" s="10"/>
      <c r="R24" s="10"/>
      <c r="S24" s="10"/>
      <c r="T24" s="10"/>
      <c r="U24" s="10"/>
      <c r="V24" s="10"/>
      <c r="W24" s="10"/>
    </row>
    <row r="25" spans="1:23" ht="15" customHeight="1">
      <c r="A25" s="10" t="s">
        <v>261</v>
      </c>
      <c r="B25" s="64" t="s">
        <v>296</v>
      </c>
      <c r="C25" s="10" t="s">
        <v>297</v>
      </c>
      <c r="D25" s="10" t="s">
        <v>72</v>
      </c>
      <c r="E25" s="10" t="s">
        <v>94</v>
      </c>
      <c r="F25" s="10" t="s">
        <v>95</v>
      </c>
      <c r="G25" s="10" t="s">
        <v>223</v>
      </c>
      <c r="H25" s="10" t="s">
        <v>224</v>
      </c>
      <c r="I25" s="11">
        <v>50000</v>
      </c>
      <c r="J25" s="11">
        <v>50000</v>
      </c>
      <c r="K25" s="11">
        <v>50000</v>
      </c>
      <c r="L25" s="10"/>
      <c r="M25" s="10"/>
      <c r="N25" s="10"/>
      <c r="O25" s="10"/>
      <c r="P25" s="10"/>
      <c r="Q25" s="10"/>
      <c r="R25" s="10"/>
      <c r="S25" s="10"/>
      <c r="T25" s="10"/>
      <c r="U25" s="10"/>
      <c r="V25" s="10"/>
      <c r="W25" s="10"/>
    </row>
    <row r="26" spans="1:23" ht="15" customHeight="1">
      <c r="A26" s="10" t="s">
        <v>261</v>
      </c>
      <c r="B26" s="64" t="s">
        <v>298</v>
      </c>
      <c r="C26" s="10" t="s">
        <v>299</v>
      </c>
      <c r="D26" s="10" t="s">
        <v>72</v>
      </c>
      <c r="E26" s="10" t="s">
        <v>94</v>
      </c>
      <c r="F26" s="10" t="s">
        <v>95</v>
      </c>
      <c r="G26" s="10" t="s">
        <v>264</v>
      </c>
      <c r="H26" s="10" t="s">
        <v>265</v>
      </c>
      <c r="I26" s="11">
        <v>148600</v>
      </c>
      <c r="J26" s="11">
        <v>148600</v>
      </c>
      <c r="K26" s="11">
        <v>148600</v>
      </c>
      <c r="L26" s="10"/>
      <c r="M26" s="10"/>
      <c r="N26" s="10"/>
      <c r="O26" s="10"/>
      <c r="P26" s="10"/>
      <c r="Q26" s="10"/>
      <c r="R26" s="10"/>
      <c r="S26" s="10"/>
      <c r="T26" s="10"/>
      <c r="U26" s="10"/>
      <c r="V26" s="10"/>
      <c r="W26" s="10"/>
    </row>
    <row r="27" spans="1:23" ht="15" customHeight="1">
      <c r="A27" s="10" t="s">
        <v>261</v>
      </c>
      <c r="B27" s="64" t="s">
        <v>300</v>
      </c>
      <c r="C27" s="10" t="s">
        <v>301</v>
      </c>
      <c r="D27" s="10" t="s">
        <v>72</v>
      </c>
      <c r="E27" s="10" t="s">
        <v>94</v>
      </c>
      <c r="F27" s="10" t="s">
        <v>95</v>
      </c>
      <c r="G27" s="10" t="s">
        <v>302</v>
      </c>
      <c r="H27" s="10" t="s">
        <v>303</v>
      </c>
      <c r="I27" s="11">
        <v>64600</v>
      </c>
      <c r="J27" s="11">
        <v>64600</v>
      </c>
      <c r="K27" s="11">
        <v>64600</v>
      </c>
      <c r="L27" s="10"/>
      <c r="M27" s="10"/>
      <c r="N27" s="10"/>
      <c r="O27" s="10"/>
      <c r="P27" s="10"/>
      <c r="Q27" s="10"/>
      <c r="R27" s="10"/>
      <c r="S27" s="10"/>
      <c r="T27" s="10"/>
      <c r="U27" s="10"/>
      <c r="V27" s="10"/>
      <c r="W27" s="10"/>
    </row>
    <row r="28" spans="1:23" ht="15" customHeight="1">
      <c r="A28" s="10" t="s">
        <v>261</v>
      </c>
      <c r="B28" s="64" t="s">
        <v>304</v>
      </c>
      <c r="C28" s="10" t="s">
        <v>305</v>
      </c>
      <c r="D28" s="10" t="s">
        <v>72</v>
      </c>
      <c r="E28" s="10" t="s">
        <v>94</v>
      </c>
      <c r="F28" s="10" t="s">
        <v>95</v>
      </c>
      <c r="G28" s="10" t="s">
        <v>264</v>
      </c>
      <c r="H28" s="10" t="s">
        <v>265</v>
      </c>
      <c r="I28" s="11">
        <v>60000</v>
      </c>
      <c r="J28" s="11">
        <v>60000</v>
      </c>
      <c r="K28" s="11">
        <v>60000</v>
      </c>
      <c r="L28" s="10"/>
      <c r="M28" s="10"/>
      <c r="N28" s="10"/>
      <c r="O28" s="10"/>
      <c r="P28" s="10"/>
      <c r="Q28" s="10"/>
      <c r="R28" s="10"/>
      <c r="S28" s="10"/>
      <c r="T28" s="10"/>
      <c r="U28" s="10"/>
      <c r="V28" s="10"/>
      <c r="W28" s="10"/>
    </row>
    <row r="29" spans="1:23" ht="15" customHeight="1">
      <c r="A29" s="10" t="s">
        <v>261</v>
      </c>
      <c r="B29" s="64" t="s">
        <v>306</v>
      </c>
      <c r="C29" s="10" t="s">
        <v>307</v>
      </c>
      <c r="D29" s="10" t="s">
        <v>72</v>
      </c>
      <c r="E29" s="10" t="s">
        <v>92</v>
      </c>
      <c r="F29" s="10" t="s">
        <v>93</v>
      </c>
      <c r="G29" s="10" t="s">
        <v>264</v>
      </c>
      <c r="H29" s="10" t="s">
        <v>265</v>
      </c>
      <c r="I29" s="11">
        <v>45000</v>
      </c>
      <c r="J29" s="11">
        <v>45000</v>
      </c>
      <c r="K29" s="11">
        <v>45000</v>
      </c>
      <c r="L29" s="10"/>
      <c r="M29" s="10"/>
      <c r="N29" s="10"/>
      <c r="O29" s="10"/>
      <c r="P29" s="10"/>
      <c r="Q29" s="10"/>
      <c r="R29" s="10"/>
      <c r="S29" s="10"/>
      <c r="T29" s="10"/>
      <c r="U29" s="10"/>
      <c r="V29" s="10"/>
      <c r="W29" s="10"/>
    </row>
    <row r="30" spans="1:23" ht="15" customHeight="1">
      <c r="A30" s="10" t="s">
        <v>261</v>
      </c>
      <c r="B30" s="64" t="s">
        <v>308</v>
      </c>
      <c r="C30" s="10" t="s">
        <v>309</v>
      </c>
      <c r="D30" s="10" t="s">
        <v>72</v>
      </c>
      <c r="E30" s="10" t="s">
        <v>94</v>
      </c>
      <c r="F30" s="10" t="s">
        <v>95</v>
      </c>
      <c r="G30" s="10" t="s">
        <v>223</v>
      </c>
      <c r="H30" s="10" t="s">
        <v>224</v>
      </c>
      <c r="I30" s="11">
        <v>40000</v>
      </c>
      <c r="J30" s="11">
        <v>40000</v>
      </c>
      <c r="K30" s="11">
        <v>40000</v>
      </c>
      <c r="L30" s="10"/>
      <c r="M30" s="10"/>
      <c r="N30" s="10"/>
      <c r="O30" s="10"/>
      <c r="P30" s="10"/>
      <c r="Q30" s="10"/>
      <c r="R30" s="10"/>
      <c r="S30" s="10"/>
      <c r="T30" s="10"/>
      <c r="U30" s="10"/>
      <c r="V30" s="10"/>
      <c r="W30" s="10"/>
    </row>
    <row r="31" spans="1:23" ht="15" customHeight="1">
      <c r="A31" s="10" t="s">
        <v>261</v>
      </c>
      <c r="B31" s="64" t="s">
        <v>308</v>
      </c>
      <c r="C31" s="10" t="s">
        <v>309</v>
      </c>
      <c r="D31" s="10" t="s">
        <v>72</v>
      </c>
      <c r="E31" s="10" t="s">
        <v>94</v>
      </c>
      <c r="F31" s="10" t="s">
        <v>95</v>
      </c>
      <c r="G31" s="10" t="s">
        <v>221</v>
      </c>
      <c r="H31" s="10" t="s">
        <v>222</v>
      </c>
      <c r="I31" s="11">
        <v>20000</v>
      </c>
      <c r="J31" s="11">
        <v>20000</v>
      </c>
      <c r="K31" s="11">
        <v>20000</v>
      </c>
      <c r="L31" s="10"/>
      <c r="M31" s="10"/>
      <c r="N31" s="10"/>
      <c r="O31" s="10"/>
      <c r="P31" s="10"/>
      <c r="Q31" s="10"/>
      <c r="R31" s="10"/>
      <c r="S31" s="10"/>
      <c r="T31" s="10"/>
      <c r="U31" s="10"/>
      <c r="V31" s="10"/>
      <c r="W31" s="10"/>
    </row>
    <row r="32" spans="1:23" ht="15" customHeight="1">
      <c r="A32" s="10" t="s">
        <v>261</v>
      </c>
      <c r="B32" s="64" t="s">
        <v>308</v>
      </c>
      <c r="C32" s="10" t="s">
        <v>309</v>
      </c>
      <c r="D32" s="10" t="s">
        <v>72</v>
      </c>
      <c r="E32" s="10" t="s">
        <v>94</v>
      </c>
      <c r="F32" s="10" t="s">
        <v>95</v>
      </c>
      <c r="G32" s="10" t="s">
        <v>264</v>
      </c>
      <c r="H32" s="10" t="s">
        <v>265</v>
      </c>
      <c r="I32" s="11">
        <v>20000</v>
      </c>
      <c r="J32" s="11">
        <v>20000</v>
      </c>
      <c r="K32" s="11">
        <v>20000</v>
      </c>
      <c r="L32" s="10"/>
      <c r="M32" s="10"/>
      <c r="N32" s="10"/>
      <c r="O32" s="10"/>
      <c r="P32" s="10"/>
      <c r="Q32" s="10"/>
      <c r="R32" s="10"/>
      <c r="S32" s="10"/>
      <c r="T32" s="10"/>
      <c r="U32" s="10"/>
      <c r="V32" s="10"/>
      <c r="W32" s="10"/>
    </row>
    <row r="33" spans="1:23" ht="15" customHeight="1">
      <c r="A33" s="10" t="s">
        <v>261</v>
      </c>
      <c r="B33" s="64" t="s">
        <v>308</v>
      </c>
      <c r="C33" s="10" t="s">
        <v>309</v>
      </c>
      <c r="D33" s="10" t="s">
        <v>72</v>
      </c>
      <c r="E33" s="10" t="s">
        <v>94</v>
      </c>
      <c r="F33" s="10" t="s">
        <v>95</v>
      </c>
      <c r="G33" s="10" t="s">
        <v>209</v>
      </c>
      <c r="H33" s="10" t="s">
        <v>210</v>
      </c>
      <c r="I33" s="11">
        <v>20000</v>
      </c>
      <c r="J33" s="11">
        <v>20000</v>
      </c>
      <c r="K33" s="11">
        <v>20000</v>
      </c>
      <c r="L33" s="10"/>
      <c r="M33" s="10"/>
      <c r="N33" s="10"/>
      <c r="O33" s="10"/>
      <c r="P33" s="10"/>
      <c r="Q33" s="10"/>
      <c r="R33" s="10"/>
      <c r="S33" s="10"/>
      <c r="T33" s="10"/>
      <c r="U33" s="10"/>
      <c r="V33" s="10"/>
      <c r="W33" s="10"/>
    </row>
    <row r="34" spans="1:23" ht="18.75" customHeight="1">
      <c r="A34" s="167" t="s">
        <v>118</v>
      </c>
      <c r="B34" s="168"/>
      <c r="C34" s="168"/>
      <c r="D34" s="168"/>
      <c r="E34" s="168"/>
      <c r="F34" s="168"/>
      <c r="G34" s="168"/>
      <c r="H34" s="186"/>
      <c r="I34" s="65">
        <f>SUM(I9:I33)</f>
        <v>1600000</v>
      </c>
      <c r="J34" s="65">
        <f t="shared" ref="J34:K34" si="1">SUM(J9:J33)</f>
        <v>1600000</v>
      </c>
      <c r="K34" s="65">
        <f t="shared" si="1"/>
        <v>1600000</v>
      </c>
      <c r="L34" s="66"/>
      <c r="M34" s="66"/>
      <c r="N34" s="66"/>
      <c r="O34" s="66"/>
      <c r="P34" s="66"/>
      <c r="Q34" s="66"/>
      <c r="R34" s="66"/>
      <c r="S34" s="66"/>
      <c r="T34" s="66"/>
      <c r="U34" s="28"/>
      <c r="V34" s="66"/>
      <c r="W34" s="66"/>
    </row>
  </sheetData>
  <mergeCells count="28">
    <mergeCell ref="A3:W3"/>
    <mergeCell ref="A4:I4"/>
    <mergeCell ref="J5:M5"/>
    <mergeCell ref="N5:P5"/>
    <mergeCell ref="R5:W5"/>
    <mergeCell ref="Q5:Q7"/>
    <mergeCell ref="R6:R7"/>
    <mergeCell ref="S6:S7"/>
    <mergeCell ref="T6:T7"/>
    <mergeCell ref="U6:U7"/>
    <mergeCell ref="V6:V7"/>
    <mergeCell ref="W6:W7"/>
    <mergeCell ref="J6:K6"/>
    <mergeCell ref="A34:H34"/>
    <mergeCell ref="A5:A7"/>
    <mergeCell ref="B5:B7"/>
    <mergeCell ref="C5:C7"/>
    <mergeCell ref="D5:D7"/>
    <mergeCell ref="E5:E7"/>
    <mergeCell ref="F5:F7"/>
    <mergeCell ref="G5:G7"/>
    <mergeCell ref="H5:H7"/>
    <mergeCell ref="I5:I7"/>
    <mergeCell ref="L6:L7"/>
    <mergeCell ref="M6:M7"/>
    <mergeCell ref="N6:N7"/>
    <mergeCell ref="O6:O7"/>
    <mergeCell ref="P6:P7"/>
  </mergeCells>
  <phoneticPr fontId="23" type="noConversion"/>
  <pageMargins left="0.75" right="0.75" top="1" bottom="1" header="0.5" footer="0.5"/>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Right="0"/>
  </sheetPr>
  <dimension ref="A1:J179"/>
  <sheetViews>
    <sheetView showZeros="0" topLeftCell="B1" workbookViewId="0">
      <pane ySplit="1" topLeftCell="A152" activePane="bottomLeft" state="frozen"/>
      <selection pane="bottomLeft" activeCell="D81" sqref="D81"/>
    </sheetView>
  </sheetViews>
  <sheetFormatPr defaultColWidth="9.1328125" defaultRowHeight="12" customHeight="1"/>
  <cols>
    <col min="1" max="1" width="34.265625" customWidth="1"/>
    <col min="2" max="2" width="29" customWidth="1"/>
    <col min="3" max="3" width="17.19921875" customWidth="1"/>
    <col min="4" max="4" width="21" customWidth="1"/>
    <col min="5" max="5" width="23.59765625" customWidth="1"/>
    <col min="6" max="6" width="11.265625" customWidth="1"/>
    <col min="7" max="7" width="10.33203125" customWidth="1"/>
    <col min="8" max="8" width="9.33203125" customWidth="1"/>
    <col min="9" max="9" width="13.3984375" customWidth="1"/>
    <col min="10" max="10" width="27.46484375" customWidth="1"/>
  </cols>
  <sheetData>
    <row r="1" spans="1:10" ht="12" customHeight="1">
      <c r="A1" s="1"/>
      <c r="B1" s="1"/>
      <c r="C1" s="1"/>
      <c r="D1" s="1"/>
      <c r="E1" s="1"/>
      <c r="F1" s="1"/>
      <c r="G1" s="1"/>
      <c r="H1" s="1"/>
      <c r="I1" s="1"/>
      <c r="J1" s="1"/>
    </row>
    <row r="2" spans="1:10" ht="12" customHeight="1">
      <c r="J2" s="34" t="s">
        <v>310</v>
      </c>
    </row>
    <row r="3" spans="1:10" ht="28.5" customHeight="1">
      <c r="A3" s="112" t="s">
        <v>311</v>
      </c>
      <c r="B3" s="134"/>
      <c r="C3" s="134"/>
      <c r="D3" s="134"/>
      <c r="E3" s="134"/>
      <c r="F3" s="135"/>
      <c r="G3" s="134"/>
      <c r="H3" s="135"/>
      <c r="I3" s="135"/>
      <c r="J3" s="134"/>
    </row>
    <row r="4" spans="1:10" ht="15" customHeight="1">
      <c r="A4" s="151" t="str">
        <f>"单位名称："&amp;"中国共产党昆明市西山区委社会工作部"</f>
        <v>单位名称：中国共产党昆明市西山区委社会工作部</v>
      </c>
      <c r="B4" s="132"/>
      <c r="C4" s="132"/>
      <c r="D4" s="132"/>
      <c r="E4" s="132"/>
      <c r="F4" s="132"/>
      <c r="G4" s="132"/>
      <c r="H4" s="132"/>
    </row>
    <row r="5" spans="1:10" ht="14.25" customHeight="1">
      <c r="A5" s="30" t="s">
        <v>181</v>
      </c>
      <c r="B5" s="30" t="s">
        <v>312</v>
      </c>
      <c r="C5" s="30" t="s">
        <v>313</v>
      </c>
      <c r="D5" s="30" t="s">
        <v>314</v>
      </c>
      <c r="E5" s="30" t="s">
        <v>315</v>
      </c>
      <c r="F5" s="31" t="s">
        <v>316</v>
      </c>
      <c r="G5" s="30" t="s">
        <v>317</v>
      </c>
      <c r="H5" s="31" t="s">
        <v>318</v>
      </c>
      <c r="I5" s="31" t="s">
        <v>319</v>
      </c>
      <c r="J5" s="30" t="s">
        <v>320</v>
      </c>
    </row>
    <row r="6" spans="1:10" ht="14.25" customHeight="1">
      <c r="A6" s="30">
        <v>1</v>
      </c>
      <c r="B6" s="30">
        <v>2</v>
      </c>
      <c r="C6" s="30">
        <v>3</v>
      </c>
      <c r="D6" s="30">
        <v>4</v>
      </c>
      <c r="E6" s="30">
        <v>5</v>
      </c>
      <c r="F6" s="31">
        <v>6</v>
      </c>
      <c r="G6" s="30">
        <v>7</v>
      </c>
      <c r="H6" s="31">
        <v>8</v>
      </c>
      <c r="I6" s="31">
        <v>9</v>
      </c>
      <c r="J6" s="30">
        <v>10</v>
      </c>
    </row>
    <row r="7" spans="1:10" ht="14.25" customHeight="1">
      <c r="A7" s="194" t="s">
        <v>299</v>
      </c>
      <c r="B7" s="191" t="s">
        <v>321</v>
      </c>
      <c r="C7" s="63" t="s">
        <v>322</v>
      </c>
      <c r="D7" s="63" t="s">
        <v>323</v>
      </c>
      <c r="E7" s="63" t="s">
        <v>324</v>
      </c>
      <c r="F7" s="63" t="s">
        <v>325</v>
      </c>
      <c r="G7" s="63" t="s">
        <v>326</v>
      </c>
      <c r="H7" s="63" t="s">
        <v>327</v>
      </c>
      <c r="I7" s="63" t="s">
        <v>328</v>
      </c>
      <c r="J7" s="63" t="s">
        <v>329</v>
      </c>
    </row>
    <row r="8" spans="1:10" ht="14.25" customHeight="1">
      <c r="A8" s="195"/>
      <c r="B8" s="192"/>
      <c r="C8" s="63" t="s">
        <v>322</v>
      </c>
      <c r="D8" s="63" t="s">
        <v>330</v>
      </c>
      <c r="E8" s="63" t="s">
        <v>331</v>
      </c>
      <c r="F8" s="63" t="s">
        <v>332</v>
      </c>
      <c r="G8" s="63" t="s">
        <v>333</v>
      </c>
      <c r="H8" s="63" t="s">
        <v>334</v>
      </c>
      <c r="I8" s="63" t="s">
        <v>328</v>
      </c>
      <c r="J8" s="63" t="s">
        <v>335</v>
      </c>
    </row>
    <row r="9" spans="1:10" ht="14.25" customHeight="1">
      <c r="A9" s="195"/>
      <c r="B9" s="192"/>
      <c r="C9" s="63" t="s">
        <v>322</v>
      </c>
      <c r="D9" s="63" t="s">
        <v>336</v>
      </c>
      <c r="E9" s="63" t="s">
        <v>337</v>
      </c>
      <c r="F9" s="63" t="s">
        <v>332</v>
      </c>
      <c r="G9" s="63" t="s">
        <v>333</v>
      </c>
      <c r="H9" s="63" t="s">
        <v>334</v>
      </c>
      <c r="I9" s="63" t="s">
        <v>328</v>
      </c>
      <c r="J9" s="63" t="s">
        <v>338</v>
      </c>
    </row>
    <row r="10" spans="1:10" ht="14.25" customHeight="1">
      <c r="A10" s="195"/>
      <c r="B10" s="192"/>
      <c r="C10" s="63" t="s">
        <v>322</v>
      </c>
      <c r="D10" s="63" t="s">
        <v>339</v>
      </c>
      <c r="E10" s="63" t="s">
        <v>340</v>
      </c>
      <c r="F10" s="63" t="s">
        <v>332</v>
      </c>
      <c r="G10" s="63" t="s">
        <v>341</v>
      </c>
      <c r="H10" s="63" t="s">
        <v>342</v>
      </c>
      <c r="I10" s="63" t="s">
        <v>328</v>
      </c>
      <c r="J10" s="63" t="s">
        <v>343</v>
      </c>
    </row>
    <row r="11" spans="1:10" ht="14.25" customHeight="1">
      <c r="A11" s="195"/>
      <c r="B11" s="192"/>
      <c r="C11" s="63" t="s">
        <v>344</v>
      </c>
      <c r="D11" s="63" t="s">
        <v>345</v>
      </c>
      <c r="E11" s="63" t="s">
        <v>346</v>
      </c>
      <c r="F11" s="63" t="s">
        <v>332</v>
      </c>
      <c r="G11" s="63" t="s">
        <v>347</v>
      </c>
      <c r="H11" s="63" t="s">
        <v>348</v>
      </c>
      <c r="I11" s="63" t="s">
        <v>349</v>
      </c>
      <c r="J11" s="63" t="s">
        <v>346</v>
      </c>
    </row>
    <row r="12" spans="1:10" ht="14.25" customHeight="1">
      <c r="A12" s="196"/>
      <c r="B12" s="193"/>
      <c r="C12" s="63" t="s">
        <v>350</v>
      </c>
      <c r="D12" s="63" t="s">
        <v>351</v>
      </c>
      <c r="E12" s="63" t="s">
        <v>352</v>
      </c>
      <c r="F12" s="63" t="s">
        <v>325</v>
      </c>
      <c r="G12" s="63" t="s">
        <v>353</v>
      </c>
      <c r="H12" s="63" t="s">
        <v>334</v>
      </c>
      <c r="I12" s="63" t="s">
        <v>328</v>
      </c>
      <c r="J12" s="63" t="s">
        <v>354</v>
      </c>
    </row>
    <row r="13" spans="1:10" ht="14.25" customHeight="1">
      <c r="A13" s="194" t="s">
        <v>287</v>
      </c>
      <c r="B13" s="191" t="s">
        <v>355</v>
      </c>
      <c r="C13" s="63" t="s">
        <v>322</v>
      </c>
      <c r="D13" s="63" t="s">
        <v>323</v>
      </c>
      <c r="E13" s="63" t="s">
        <v>356</v>
      </c>
      <c r="F13" s="63" t="s">
        <v>332</v>
      </c>
      <c r="G13" s="63" t="s">
        <v>357</v>
      </c>
      <c r="H13" s="63" t="s">
        <v>358</v>
      </c>
      <c r="I13" s="63" t="s">
        <v>328</v>
      </c>
      <c r="J13" s="63" t="s">
        <v>359</v>
      </c>
    </row>
    <row r="14" spans="1:10" ht="14.25" customHeight="1">
      <c r="A14" s="195"/>
      <c r="B14" s="192"/>
      <c r="C14" s="63" t="s">
        <v>322</v>
      </c>
      <c r="D14" s="63" t="s">
        <v>323</v>
      </c>
      <c r="E14" s="63" t="s">
        <v>360</v>
      </c>
      <c r="F14" s="63" t="s">
        <v>325</v>
      </c>
      <c r="G14" s="63" t="s">
        <v>165</v>
      </c>
      <c r="H14" s="63" t="s">
        <v>361</v>
      </c>
      <c r="I14" s="63" t="s">
        <v>328</v>
      </c>
      <c r="J14" s="63" t="s">
        <v>362</v>
      </c>
    </row>
    <row r="15" spans="1:10" ht="14.25" customHeight="1">
      <c r="A15" s="195"/>
      <c r="B15" s="192"/>
      <c r="C15" s="63" t="s">
        <v>322</v>
      </c>
      <c r="D15" s="63" t="s">
        <v>323</v>
      </c>
      <c r="E15" s="63" t="s">
        <v>363</v>
      </c>
      <c r="F15" s="63" t="s">
        <v>325</v>
      </c>
      <c r="G15" s="63" t="s">
        <v>364</v>
      </c>
      <c r="H15" s="63" t="s">
        <v>365</v>
      </c>
      <c r="I15" s="63" t="s">
        <v>328</v>
      </c>
      <c r="J15" s="63" t="s">
        <v>366</v>
      </c>
    </row>
    <row r="16" spans="1:10" ht="14.25" customHeight="1">
      <c r="A16" s="195"/>
      <c r="B16" s="192"/>
      <c r="C16" s="63" t="s">
        <v>322</v>
      </c>
      <c r="D16" s="63" t="s">
        <v>330</v>
      </c>
      <c r="E16" s="63" t="s">
        <v>367</v>
      </c>
      <c r="F16" s="63" t="s">
        <v>332</v>
      </c>
      <c r="G16" s="63" t="s">
        <v>333</v>
      </c>
      <c r="H16" s="63" t="s">
        <v>334</v>
      </c>
      <c r="I16" s="63" t="s">
        <v>328</v>
      </c>
      <c r="J16" s="63" t="s">
        <v>368</v>
      </c>
    </row>
    <row r="17" spans="1:10" ht="14.25" customHeight="1">
      <c r="A17" s="195"/>
      <c r="B17" s="192"/>
      <c r="C17" s="63" t="s">
        <v>322</v>
      </c>
      <c r="D17" s="63" t="s">
        <v>330</v>
      </c>
      <c r="E17" s="63" t="s">
        <v>369</v>
      </c>
      <c r="F17" s="63" t="s">
        <v>325</v>
      </c>
      <c r="G17" s="63" t="s">
        <v>370</v>
      </c>
      <c r="H17" s="63" t="s">
        <v>334</v>
      </c>
      <c r="I17" s="63" t="s">
        <v>328</v>
      </c>
      <c r="J17" s="63" t="s">
        <v>371</v>
      </c>
    </row>
    <row r="18" spans="1:10" ht="14.25" customHeight="1">
      <c r="A18" s="195"/>
      <c r="B18" s="192"/>
      <c r="C18" s="63" t="s">
        <v>322</v>
      </c>
      <c r="D18" s="63" t="s">
        <v>336</v>
      </c>
      <c r="E18" s="63" t="s">
        <v>372</v>
      </c>
      <c r="F18" s="63" t="s">
        <v>332</v>
      </c>
      <c r="G18" s="63" t="s">
        <v>333</v>
      </c>
      <c r="H18" s="63" t="s">
        <v>334</v>
      </c>
      <c r="I18" s="63" t="s">
        <v>328</v>
      </c>
      <c r="J18" s="63" t="s">
        <v>373</v>
      </c>
    </row>
    <row r="19" spans="1:10" ht="14.25" customHeight="1">
      <c r="A19" s="195"/>
      <c r="B19" s="192"/>
      <c r="C19" s="63" t="s">
        <v>322</v>
      </c>
      <c r="D19" s="63" t="s">
        <v>339</v>
      </c>
      <c r="E19" s="63" t="s">
        <v>340</v>
      </c>
      <c r="F19" s="63" t="s">
        <v>332</v>
      </c>
      <c r="G19" s="63" t="s">
        <v>165</v>
      </c>
      <c r="H19" s="63" t="s">
        <v>342</v>
      </c>
      <c r="I19" s="63" t="s">
        <v>328</v>
      </c>
      <c r="J19" s="63" t="s">
        <v>343</v>
      </c>
    </row>
    <row r="20" spans="1:10" ht="14.25" customHeight="1">
      <c r="A20" s="195"/>
      <c r="B20" s="192"/>
      <c r="C20" s="63" t="s">
        <v>344</v>
      </c>
      <c r="D20" s="63" t="s">
        <v>345</v>
      </c>
      <c r="E20" s="63" t="s">
        <v>374</v>
      </c>
      <c r="F20" s="63" t="s">
        <v>332</v>
      </c>
      <c r="G20" s="63" t="s">
        <v>375</v>
      </c>
      <c r="H20" s="63" t="s">
        <v>348</v>
      </c>
      <c r="I20" s="63" t="s">
        <v>349</v>
      </c>
      <c r="J20" s="63" t="s">
        <v>376</v>
      </c>
    </row>
    <row r="21" spans="1:10" ht="14.25" customHeight="1">
      <c r="A21" s="195"/>
      <c r="B21" s="192"/>
      <c r="C21" s="63" t="s">
        <v>344</v>
      </c>
      <c r="D21" s="63" t="s">
        <v>345</v>
      </c>
      <c r="E21" s="63" t="s">
        <v>377</v>
      </c>
      <c r="F21" s="63" t="s">
        <v>332</v>
      </c>
      <c r="G21" s="63" t="s">
        <v>375</v>
      </c>
      <c r="H21" s="63" t="s">
        <v>348</v>
      </c>
      <c r="I21" s="63" t="s">
        <v>349</v>
      </c>
      <c r="J21" s="63" t="s">
        <v>376</v>
      </c>
    </row>
    <row r="22" spans="1:10" ht="14.25" customHeight="1">
      <c r="A22" s="196"/>
      <c r="B22" s="193"/>
      <c r="C22" s="63" t="s">
        <v>350</v>
      </c>
      <c r="D22" s="63" t="s">
        <v>351</v>
      </c>
      <c r="E22" s="63" t="s">
        <v>378</v>
      </c>
      <c r="F22" s="63" t="s">
        <v>325</v>
      </c>
      <c r="G22" s="63" t="s">
        <v>353</v>
      </c>
      <c r="H22" s="63" t="s">
        <v>334</v>
      </c>
      <c r="I22" s="63" t="s">
        <v>328</v>
      </c>
      <c r="J22" s="63" t="s">
        <v>379</v>
      </c>
    </row>
    <row r="23" spans="1:10" ht="14.25" customHeight="1">
      <c r="A23" s="194" t="s">
        <v>283</v>
      </c>
      <c r="B23" s="191" t="s">
        <v>380</v>
      </c>
      <c r="C23" s="63" t="s">
        <v>322</v>
      </c>
      <c r="D23" s="63" t="s">
        <v>323</v>
      </c>
      <c r="E23" s="63" t="s">
        <v>381</v>
      </c>
      <c r="F23" s="63" t="s">
        <v>332</v>
      </c>
      <c r="G23" s="63" t="s">
        <v>333</v>
      </c>
      <c r="H23" s="63" t="s">
        <v>334</v>
      </c>
      <c r="I23" s="63" t="s">
        <v>328</v>
      </c>
      <c r="J23" s="63" t="s">
        <v>382</v>
      </c>
    </row>
    <row r="24" spans="1:10" ht="14.25" customHeight="1">
      <c r="A24" s="195"/>
      <c r="B24" s="192"/>
      <c r="C24" s="63" t="s">
        <v>322</v>
      </c>
      <c r="D24" s="63" t="s">
        <v>323</v>
      </c>
      <c r="E24" s="63" t="s">
        <v>383</v>
      </c>
      <c r="F24" s="63" t="s">
        <v>332</v>
      </c>
      <c r="G24" s="63" t="s">
        <v>333</v>
      </c>
      <c r="H24" s="63" t="s">
        <v>334</v>
      </c>
      <c r="I24" s="63" t="s">
        <v>349</v>
      </c>
      <c r="J24" s="63" t="s">
        <v>384</v>
      </c>
    </row>
    <row r="25" spans="1:10" ht="14.25" customHeight="1">
      <c r="A25" s="195"/>
      <c r="B25" s="192"/>
      <c r="C25" s="63" t="s">
        <v>322</v>
      </c>
      <c r="D25" s="63" t="s">
        <v>330</v>
      </c>
      <c r="E25" s="63" t="s">
        <v>385</v>
      </c>
      <c r="F25" s="63" t="s">
        <v>332</v>
      </c>
      <c r="G25" s="63" t="s">
        <v>333</v>
      </c>
      <c r="H25" s="63" t="s">
        <v>334</v>
      </c>
      <c r="I25" s="63" t="s">
        <v>349</v>
      </c>
      <c r="J25" s="63" t="s">
        <v>386</v>
      </c>
    </row>
    <row r="26" spans="1:10" ht="14.25" customHeight="1">
      <c r="A26" s="195"/>
      <c r="B26" s="192"/>
      <c r="C26" s="63" t="s">
        <v>322</v>
      </c>
      <c r="D26" s="63" t="s">
        <v>336</v>
      </c>
      <c r="E26" s="63" t="s">
        <v>387</v>
      </c>
      <c r="F26" s="63" t="s">
        <v>332</v>
      </c>
      <c r="G26" s="63" t="s">
        <v>333</v>
      </c>
      <c r="H26" s="63" t="s">
        <v>334</v>
      </c>
      <c r="I26" s="63" t="s">
        <v>349</v>
      </c>
      <c r="J26" s="63" t="s">
        <v>388</v>
      </c>
    </row>
    <row r="27" spans="1:10" ht="14.25" customHeight="1">
      <c r="A27" s="195"/>
      <c r="B27" s="192"/>
      <c r="C27" s="63" t="s">
        <v>322</v>
      </c>
      <c r="D27" s="63" t="s">
        <v>339</v>
      </c>
      <c r="E27" s="63" t="s">
        <v>340</v>
      </c>
      <c r="F27" s="63" t="s">
        <v>332</v>
      </c>
      <c r="G27" s="63" t="s">
        <v>162</v>
      </c>
      <c r="H27" s="63" t="s">
        <v>342</v>
      </c>
      <c r="I27" s="63" t="s">
        <v>349</v>
      </c>
      <c r="J27" s="63" t="s">
        <v>389</v>
      </c>
    </row>
    <row r="28" spans="1:10" ht="14.25" customHeight="1">
      <c r="A28" s="195"/>
      <c r="B28" s="192"/>
      <c r="C28" s="63" t="s">
        <v>344</v>
      </c>
      <c r="D28" s="63" t="s">
        <v>390</v>
      </c>
      <c r="E28" s="63" t="s">
        <v>391</v>
      </c>
      <c r="F28" s="63" t="s">
        <v>325</v>
      </c>
      <c r="G28" s="63" t="s">
        <v>353</v>
      </c>
      <c r="H28" s="63" t="s">
        <v>334</v>
      </c>
      <c r="I28" s="63" t="s">
        <v>349</v>
      </c>
      <c r="J28" s="63" t="s">
        <v>392</v>
      </c>
    </row>
    <row r="29" spans="1:10" ht="14.25" customHeight="1">
      <c r="A29" s="196"/>
      <c r="B29" s="193"/>
      <c r="C29" s="63" t="s">
        <v>350</v>
      </c>
      <c r="D29" s="63" t="s">
        <v>351</v>
      </c>
      <c r="E29" s="63" t="s">
        <v>351</v>
      </c>
      <c r="F29" s="63" t="s">
        <v>325</v>
      </c>
      <c r="G29" s="63" t="s">
        <v>353</v>
      </c>
      <c r="H29" s="63" t="s">
        <v>334</v>
      </c>
      <c r="I29" s="63" t="s">
        <v>349</v>
      </c>
      <c r="J29" s="63" t="s">
        <v>393</v>
      </c>
    </row>
    <row r="30" spans="1:10" ht="14.25" customHeight="1">
      <c r="A30" s="194" t="s">
        <v>277</v>
      </c>
      <c r="B30" s="191" t="s">
        <v>394</v>
      </c>
      <c r="C30" s="63" t="s">
        <v>322</v>
      </c>
      <c r="D30" s="63" t="s">
        <v>323</v>
      </c>
      <c r="E30" s="63" t="s">
        <v>395</v>
      </c>
      <c r="F30" s="63" t="s">
        <v>325</v>
      </c>
      <c r="G30" s="63" t="s">
        <v>162</v>
      </c>
      <c r="H30" s="63" t="s">
        <v>396</v>
      </c>
      <c r="I30" s="63" t="s">
        <v>328</v>
      </c>
      <c r="J30" s="63" t="s">
        <v>397</v>
      </c>
    </row>
    <row r="31" spans="1:10" ht="14.25" customHeight="1">
      <c r="A31" s="195"/>
      <c r="B31" s="192"/>
      <c r="C31" s="63" t="s">
        <v>322</v>
      </c>
      <c r="D31" s="63" t="s">
        <v>330</v>
      </c>
      <c r="E31" s="63" t="s">
        <v>398</v>
      </c>
      <c r="F31" s="63" t="s">
        <v>332</v>
      </c>
      <c r="G31" s="63" t="s">
        <v>333</v>
      </c>
      <c r="H31" s="63" t="s">
        <v>334</v>
      </c>
      <c r="I31" s="63" t="s">
        <v>328</v>
      </c>
      <c r="J31" s="63" t="s">
        <v>399</v>
      </c>
    </row>
    <row r="32" spans="1:10" ht="14.25" customHeight="1">
      <c r="A32" s="195"/>
      <c r="B32" s="192"/>
      <c r="C32" s="63" t="s">
        <v>322</v>
      </c>
      <c r="D32" s="63" t="s">
        <v>336</v>
      </c>
      <c r="E32" s="63" t="s">
        <v>337</v>
      </c>
      <c r="F32" s="63" t="s">
        <v>332</v>
      </c>
      <c r="G32" s="63" t="s">
        <v>333</v>
      </c>
      <c r="H32" s="63" t="s">
        <v>334</v>
      </c>
      <c r="I32" s="63" t="s">
        <v>328</v>
      </c>
      <c r="J32" s="63" t="s">
        <v>400</v>
      </c>
    </row>
    <row r="33" spans="1:10" ht="14.25" customHeight="1">
      <c r="A33" s="195"/>
      <c r="B33" s="192"/>
      <c r="C33" s="63" t="s">
        <v>322</v>
      </c>
      <c r="D33" s="63" t="s">
        <v>339</v>
      </c>
      <c r="E33" s="63" t="s">
        <v>340</v>
      </c>
      <c r="F33" s="63" t="s">
        <v>332</v>
      </c>
      <c r="G33" s="63" t="s">
        <v>401</v>
      </c>
      <c r="H33" s="63" t="s">
        <v>402</v>
      </c>
      <c r="I33" s="63" t="s">
        <v>328</v>
      </c>
      <c r="J33" s="63" t="s">
        <v>403</v>
      </c>
    </row>
    <row r="34" spans="1:10" ht="14.25" customHeight="1">
      <c r="A34" s="195"/>
      <c r="B34" s="192"/>
      <c r="C34" s="63" t="s">
        <v>344</v>
      </c>
      <c r="D34" s="63" t="s">
        <v>345</v>
      </c>
      <c r="E34" s="63" t="s">
        <v>404</v>
      </c>
      <c r="F34" s="63" t="s">
        <v>332</v>
      </c>
      <c r="G34" s="63" t="s">
        <v>405</v>
      </c>
      <c r="H34" s="63" t="s">
        <v>348</v>
      </c>
      <c r="I34" s="63" t="s">
        <v>349</v>
      </c>
      <c r="J34" s="63" t="s">
        <v>406</v>
      </c>
    </row>
    <row r="35" spans="1:10" ht="14.25" customHeight="1">
      <c r="A35" s="196"/>
      <c r="B35" s="193"/>
      <c r="C35" s="63" t="s">
        <v>350</v>
      </c>
      <c r="D35" s="63" t="s">
        <v>351</v>
      </c>
      <c r="E35" s="63" t="s">
        <v>407</v>
      </c>
      <c r="F35" s="63" t="s">
        <v>325</v>
      </c>
      <c r="G35" s="63" t="s">
        <v>353</v>
      </c>
      <c r="H35" s="63" t="s">
        <v>334</v>
      </c>
      <c r="I35" s="63" t="s">
        <v>328</v>
      </c>
      <c r="J35" s="63" t="s">
        <v>408</v>
      </c>
    </row>
    <row r="36" spans="1:10" ht="14.25" customHeight="1">
      <c r="A36" s="194" t="s">
        <v>291</v>
      </c>
      <c r="B36" s="191" t="s">
        <v>409</v>
      </c>
      <c r="C36" s="63" t="s">
        <v>322</v>
      </c>
      <c r="D36" s="63" t="s">
        <v>323</v>
      </c>
      <c r="E36" s="63" t="s">
        <v>410</v>
      </c>
      <c r="F36" s="63" t="s">
        <v>332</v>
      </c>
      <c r="G36" s="63" t="s">
        <v>163</v>
      </c>
      <c r="H36" s="63" t="s">
        <v>327</v>
      </c>
      <c r="I36" s="63" t="s">
        <v>328</v>
      </c>
      <c r="J36" s="63" t="s">
        <v>411</v>
      </c>
    </row>
    <row r="37" spans="1:10" ht="14.25" customHeight="1">
      <c r="A37" s="195"/>
      <c r="B37" s="192"/>
      <c r="C37" s="63" t="s">
        <v>322</v>
      </c>
      <c r="D37" s="63" t="s">
        <v>323</v>
      </c>
      <c r="E37" s="63" t="s">
        <v>412</v>
      </c>
      <c r="F37" s="63" t="s">
        <v>325</v>
      </c>
      <c r="G37" s="63" t="s">
        <v>357</v>
      </c>
      <c r="H37" s="63" t="s">
        <v>327</v>
      </c>
      <c r="I37" s="63" t="s">
        <v>328</v>
      </c>
      <c r="J37" s="63" t="s">
        <v>411</v>
      </c>
    </row>
    <row r="38" spans="1:10" ht="14.25" customHeight="1">
      <c r="A38" s="195"/>
      <c r="B38" s="192"/>
      <c r="C38" s="63" t="s">
        <v>322</v>
      </c>
      <c r="D38" s="63" t="s">
        <v>330</v>
      </c>
      <c r="E38" s="63" t="s">
        <v>413</v>
      </c>
      <c r="F38" s="63" t="s">
        <v>332</v>
      </c>
      <c r="G38" s="63" t="s">
        <v>333</v>
      </c>
      <c r="H38" s="63" t="s">
        <v>334</v>
      </c>
      <c r="I38" s="63" t="s">
        <v>328</v>
      </c>
      <c r="J38" s="63" t="s">
        <v>414</v>
      </c>
    </row>
    <row r="39" spans="1:10" ht="14.25" customHeight="1">
      <c r="A39" s="195"/>
      <c r="B39" s="192"/>
      <c r="C39" s="63" t="s">
        <v>322</v>
      </c>
      <c r="D39" s="63" t="s">
        <v>330</v>
      </c>
      <c r="E39" s="63" t="s">
        <v>415</v>
      </c>
      <c r="F39" s="63" t="s">
        <v>325</v>
      </c>
      <c r="G39" s="63" t="s">
        <v>162</v>
      </c>
      <c r="H39" s="63" t="s">
        <v>334</v>
      </c>
      <c r="I39" s="63" t="s">
        <v>328</v>
      </c>
      <c r="J39" s="63" t="s">
        <v>411</v>
      </c>
    </row>
    <row r="40" spans="1:10" ht="14.25" customHeight="1">
      <c r="A40" s="195"/>
      <c r="B40" s="192"/>
      <c r="C40" s="63" t="s">
        <v>322</v>
      </c>
      <c r="D40" s="63" t="s">
        <v>336</v>
      </c>
      <c r="E40" s="63" t="s">
        <v>416</v>
      </c>
      <c r="F40" s="63" t="s">
        <v>332</v>
      </c>
      <c r="G40" s="63" t="s">
        <v>417</v>
      </c>
      <c r="H40" s="63" t="s">
        <v>418</v>
      </c>
      <c r="I40" s="63" t="s">
        <v>349</v>
      </c>
      <c r="J40" s="63" t="s">
        <v>338</v>
      </c>
    </row>
    <row r="41" spans="1:10" ht="14.25" customHeight="1">
      <c r="A41" s="195"/>
      <c r="B41" s="192"/>
      <c r="C41" s="63" t="s">
        <v>322</v>
      </c>
      <c r="D41" s="63" t="s">
        <v>339</v>
      </c>
      <c r="E41" s="63" t="s">
        <v>340</v>
      </c>
      <c r="F41" s="63" t="s">
        <v>332</v>
      </c>
      <c r="G41" s="63" t="s">
        <v>419</v>
      </c>
      <c r="H41" s="63" t="s">
        <v>420</v>
      </c>
      <c r="I41" s="63" t="s">
        <v>328</v>
      </c>
      <c r="J41" s="63" t="s">
        <v>421</v>
      </c>
    </row>
    <row r="42" spans="1:10" ht="14.25" customHeight="1">
      <c r="A42" s="195"/>
      <c r="B42" s="192"/>
      <c r="C42" s="63" t="s">
        <v>344</v>
      </c>
      <c r="D42" s="63" t="s">
        <v>345</v>
      </c>
      <c r="E42" s="63" t="s">
        <v>422</v>
      </c>
      <c r="F42" s="63" t="s">
        <v>332</v>
      </c>
      <c r="G42" s="63" t="s">
        <v>423</v>
      </c>
      <c r="H42" s="63" t="s">
        <v>348</v>
      </c>
      <c r="I42" s="63" t="s">
        <v>349</v>
      </c>
      <c r="J42" s="63" t="s">
        <v>424</v>
      </c>
    </row>
    <row r="43" spans="1:10" ht="14.25" customHeight="1">
      <c r="A43" s="196"/>
      <c r="B43" s="193"/>
      <c r="C43" s="63" t="s">
        <v>350</v>
      </c>
      <c r="D43" s="63" t="s">
        <v>351</v>
      </c>
      <c r="E43" s="63" t="s">
        <v>425</v>
      </c>
      <c r="F43" s="63" t="s">
        <v>325</v>
      </c>
      <c r="G43" s="63" t="s">
        <v>353</v>
      </c>
      <c r="H43" s="63" t="s">
        <v>334</v>
      </c>
      <c r="I43" s="63" t="s">
        <v>328</v>
      </c>
      <c r="J43" s="63" t="s">
        <v>426</v>
      </c>
    </row>
    <row r="44" spans="1:10" ht="14.25" customHeight="1">
      <c r="A44" s="194" t="s">
        <v>271</v>
      </c>
      <c r="B44" s="191" t="s">
        <v>427</v>
      </c>
      <c r="C44" s="63" t="s">
        <v>322</v>
      </c>
      <c r="D44" s="63" t="s">
        <v>323</v>
      </c>
      <c r="E44" s="63" t="s">
        <v>428</v>
      </c>
      <c r="F44" s="63" t="s">
        <v>325</v>
      </c>
      <c r="G44" s="63" t="s">
        <v>429</v>
      </c>
      <c r="H44" s="63" t="s">
        <v>430</v>
      </c>
      <c r="I44" s="63" t="s">
        <v>328</v>
      </c>
      <c r="J44" s="63" t="s">
        <v>431</v>
      </c>
    </row>
    <row r="45" spans="1:10" ht="14.25" customHeight="1">
      <c r="A45" s="195"/>
      <c r="B45" s="192"/>
      <c r="C45" s="63" t="s">
        <v>322</v>
      </c>
      <c r="D45" s="63" t="s">
        <v>323</v>
      </c>
      <c r="E45" s="63" t="s">
        <v>432</v>
      </c>
      <c r="F45" s="63" t="s">
        <v>325</v>
      </c>
      <c r="G45" s="63" t="s">
        <v>419</v>
      </c>
      <c r="H45" s="63" t="s">
        <v>430</v>
      </c>
      <c r="I45" s="63" t="s">
        <v>328</v>
      </c>
      <c r="J45" s="63" t="s">
        <v>433</v>
      </c>
    </row>
    <row r="46" spans="1:10" ht="14.25" customHeight="1">
      <c r="A46" s="195"/>
      <c r="B46" s="192"/>
      <c r="C46" s="63" t="s">
        <v>322</v>
      </c>
      <c r="D46" s="63" t="s">
        <v>330</v>
      </c>
      <c r="E46" s="63" t="s">
        <v>434</v>
      </c>
      <c r="F46" s="63" t="s">
        <v>332</v>
      </c>
      <c r="G46" s="63" t="s">
        <v>435</v>
      </c>
      <c r="H46" s="63" t="s">
        <v>334</v>
      </c>
      <c r="I46" s="63" t="s">
        <v>349</v>
      </c>
      <c r="J46" s="63" t="s">
        <v>436</v>
      </c>
    </row>
    <row r="47" spans="1:10" ht="14.25" customHeight="1">
      <c r="A47" s="195"/>
      <c r="B47" s="192"/>
      <c r="C47" s="63" t="s">
        <v>322</v>
      </c>
      <c r="D47" s="63" t="s">
        <v>336</v>
      </c>
      <c r="E47" s="63" t="s">
        <v>437</v>
      </c>
      <c r="F47" s="63" t="s">
        <v>332</v>
      </c>
      <c r="G47" s="63" t="s">
        <v>333</v>
      </c>
      <c r="H47" s="63" t="s">
        <v>334</v>
      </c>
      <c r="I47" s="63" t="s">
        <v>349</v>
      </c>
      <c r="J47" s="63" t="s">
        <v>438</v>
      </c>
    </row>
    <row r="48" spans="1:10" ht="14.25" customHeight="1">
      <c r="A48" s="195"/>
      <c r="B48" s="192"/>
      <c r="C48" s="63" t="s">
        <v>322</v>
      </c>
      <c r="D48" s="63" t="s">
        <v>339</v>
      </c>
      <c r="E48" s="63" t="s">
        <v>340</v>
      </c>
      <c r="F48" s="63" t="s">
        <v>332</v>
      </c>
      <c r="G48" s="63" t="s">
        <v>419</v>
      </c>
      <c r="H48" s="63" t="s">
        <v>342</v>
      </c>
      <c r="I48" s="63" t="s">
        <v>349</v>
      </c>
      <c r="J48" s="63" t="s">
        <v>389</v>
      </c>
    </row>
    <row r="49" spans="1:10" ht="14.25" customHeight="1">
      <c r="A49" s="195"/>
      <c r="B49" s="192"/>
      <c r="C49" s="63" t="s">
        <v>344</v>
      </c>
      <c r="D49" s="63" t="s">
        <v>345</v>
      </c>
      <c r="E49" s="63" t="s">
        <v>439</v>
      </c>
      <c r="F49" s="63" t="s">
        <v>325</v>
      </c>
      <c r="G49" s="63" t="s">
        <v>440</v>
      </c>
      <c r="H49" s="63" t="s">
        <v>334</v>
      </c>
      <c r="I49" s="63" t="s">
        <v>349</v>
      </c>
      <c r="J49" s="63" t="s">
        <v>441</v>
      </c>
    </row>
    <row r="50" spans="1:10" ht="14.25" customHeight="1">
      <c r="A50" s="196"/>
      <c r="B50" s="193"/>
      <c r="C50" s="63" t="s">
        <v>350</v>
      </c>
      <c r="D50" s="63" t="s">
        <v>351</v>
      </c>
      <c r="E50" s="63" t="s">
        <v>442</v>
      </c>
      <c r="F50" s="63" t="s">
        <v>325</v>
      </c>
      <c r="G50" s="63" t="s">
        <v>353</v>
      </c>
      <c r="H50" s="63" t="s">
        <v>334</v>
      </c>
      <c r="I50" s="63" t="s">
        <v>328</v>
      </c>
      <c r="J50" s="63" t="s">
        <v>443</v>
      </c>
    </row>
    <row r="51" spans="1:10" ht="14.25" customHeight="1">
      <c r="A51" s="194" t="s">
        <v>305</v>
      </c>
      <c r="B51" s="191" t="s">
        <v>444</v>
      </c>
      <c r="C51" s="63" t="s">
        <v>322</v>
      </c>
      <c r="D51" s="63" t="s">
        <v>323</v>
      </c>
      <c r="E51" s="63" t="s">
        <v>445</v>
      </c>
      <c r="F51" s="63" t="s">
        <v>325</v>
      </c>
      <c r="G51" s="63" t="s">
        <v>163</v>
      </c>
      <c r="H51" s="63" t="s">
        <v>327</v>
      </c>
      <c r="I51" s="63" t="s">
        <v>328</v>
      </c>
      <c r="J51" s="63" t="s">
        <v>446</v>
      </c>
    </row>
    <row r="52" spans="1:10" ht="14.25" customHeight="1">
      <c r="A52" s="195"/>
      <c r="B52" s="192"/>
      <c r="C52" s="63" t="s">
        <v>322</v>
      </c>
      <c r="D52" s="63" t="s">
        <v>330</v>
      </c>
      <c r="E52" s="63" t="s">
        <v>447</v>
      </c>
      <c r="F52" s="63" t="s">
        <v>332</v>
      </c>
      <c r="G52" s="63" t="s">
        <v>333</v>
      </c>
      <c r="H52" s="63" t="s">
        <v>334</v>
      </c>
      <c r="I52" s="63" t="s">
        <v>328</v>
      </c>
      <c r="J52" s="63" t="s">
        <v>448</v>
      </c>
    </row>
    <row r="53" spans="1:10" ht="14.25" customHeight="1">
      <c r="A53" s="195"/>
      <c r="B53" s="192"/>
      <c r="C53" s="63" t="s">
        <v>322</v>
      </c>
      <c r="D53" s="63" t="s">
        <v>336</v>
      </c>
      <c r="E53" s="63" t="s">
        <v>337</v>
      </c>
      <c r="F53" s="63" t="s">
        <v>332</v>
      </c>
      <c r="G53" s="63" t="s">
        <v>333</v>
      </c>
      <c r="H53" s="63" t="s">
        <v>334</v>
      </c>
      <c r="I53" s="63" t="s">
        <v>328</v>
      </c>
      <c r="J53" s="63" t="s">
        <v>449</v>
      </c>
    </row>
    <row r="54" spans="1:10" ht="14.25" customHeight="1">
      <c r="A54" s="195"/>
      <c r="B54" s="192"/>
      <c r="C54" s="63" t="s">
        <v>322</v>
      </c>
      <c r="D54" s="63" t="s">
        <v>339</v>
      </c>
      <c r="E54" s="63" t="s">
        <v>340</v>
      </c>
      <c r="F54" s="63" t="s">
        <v>332</v>
      </c>
      <c r="G54" s="63" t="s">
        <v>162</v>
      </c>
      <c r="H54" s="63" t="s">
        <v>420</v>
      </c>
      <c r="I54" s="63" t="s">
        <v>328</v>
      </c>
      <c r="J54" s="63" t="s">
        <v>450</v>
      </c>
    </row>
    <row r="55" spans="1:10" ht="14.25" customHeight="1">
      <c r="A55" s="195"/>
      <c r="B55" s="192"/>
      <c r="C55" s="63" t="s">
        <v>344</v>
      </c>
      <c r="D55" s="63" t="s">
        <v>345</v>
      </c>
      <c r="E55" s="63" t="s">
        <v>451</v>
      </c>
      <c r="F55" s="63" t="s">
        <v>332</v>
      </c>
      <c r="G55" s="63" t="s">
        <v>452</v>
      </c>
      <c r="H55" s="63" t="s">
        <v>348</v>
      </c>
      <c r="I55" s="63" t="s">
        <v>349</v>
      </c>
      <c r="J55" s="63" t="s">
        <v>453</v>
      </c>
    </row>
    <row r="56" spans="1:10" ht="14.25" customHeight="1">
      <c r="A56" s="196"/>
      <c r="B56" s="193"/>
      <c r="C56" s="63" t="s">
        <v>350</v>
      </c>
      <c r="D56" s="63" t="s">
        <v>351</v>
      </c>
      <c r="E56" s="63" t="s">
        <v>454</v>
      </c>
      <c r="F56" s="63" t="s">
        <v>325</v>
      </c>
      <c r="G56" s="63" t="s">
        <v>353</v>
      </c>
      <c r="H56" s="63" t="s">
        <v>334</v>
      </c>
      <c r="I56" s="63" t="s">
        <v>328</v>
      </c>
      <c r="J56" s="63" t="s">
        <v>455</v>
      </c>
    </row>
    <row r="57" spans="1:10" ht="14.25" customHeight="1">
      <c r="A57" s="194" t="s">
        <v>293</v>
      </c>
      <c r="B57" s="191" t="s">
        <v>456</v>
      </c>
      <c r="C57" s="63" t="s">
        <v>322</v>
      </c>
      <c r="D57" s="63" t="s">
        <v>323</v>
      </c>
      <c r="E57" s="63" t="s">
        <v>457</v>
      </c>
      <c r="F57" s="63" t="s">
        <v>332</v>
      </c>
      <c r="G57" s="63" t="s">
        <v>458</v>
      </c>
      <c r="H57" s="63" t="s">
        <v>365</v>
      </c>
      <c r="I57" s="63" t="s">
        <v>328</v>
      </c>
      <c r="J57" s="63" t="s">
        <v>459</v>
      </c>
    </row>
    <row r="58" spans="1:10" ht="14.25" customHeight="1">
      <c r="A58" s="195"/>
      <c r="B58" s="192"/>
      <c r="C58" s="63" t="s">
        <v>322</v>
      </c>
      <c r="D58" s="63" t="s">
        <v>323</v>
      </c>
      <c r="E58" s="63" t="s">
        <v>460</v>
      </c>
      <c r="F58" s="63" t="s">
        <v>325</v>
      </c>
      <c r="G58" s="63" t="s">
        <v>461</v>
      </c>
      <c r="H58" s="63" t="s">
        <v>365</v>
      </c>
      <c r="I58" s="63" t="s">
        <v>328</v>
      </c>
      <c r="J58" s="63" t="s">
        <v>462</v>
      </c>
    </row>
    <row r="59" spans="1:10" ht="14.25" customHeight="1">
      <c r="A59" s="195"/>
      <c r="B59" s="192"/>
      <c r="C59" s="63" t="s">
        <v>322</v>
      </c>
      <c r="D59" s="63" t="s">
        <v>330</v>
      </c>
      <c r="E59" s="63" t="s">
        <v>463</v>
      </c>
      <c r="F59" s="63" t="s">
        <v>325</v>
      </c>
      <c r="G59" s="63" t="s">
        <v>464</v>
      </c>
      <c r="H59" s="63" t="s">
        <v>334</v>
      </c>
      <c r="I59" s="63" t="s">
        <v>328</v>
      </c>
      <c r="J59" s="63" t="s">
        <v>465</v>
      </c>
    </row>
    <row r="60" spans="1:10" ht="14.25" customHeight="1">
      <c r="A60" s="195"/>
      <c r="B60" s="192"/>
      <c r="C60" s="63" t="s">
        <v>322</v>
      </c>
      <c r="D60" s="63" t="s">
        <v>330</v>
      </c>
      <c r="E60" s="63" t="s">
        <v>367</v>
      </c>
      <c r="F60" s="63" t="s">
        <v>332</v>
      </c>
      <c r="G60" s="63" t="s">
        <v>333</v>
      </c>
      <c r="H60" s="63" t="s">
        <v>334</v>
      </c>
      <c r="I60" s="63" t="s">
        <v>328</v>
      </c>
      <c r="J60" s="63" t="s">
        <v>466</v>
      </c>
    </row>
    <row r="61" spans="1:10" ht="14.25" customHeight="1">
      <c r="A61" s="195"/>
      <c r="B61" s="192"/>
      <c r="C61" s="63" t="s">
        <v>322</v>
      </c>
      <c r="D61" s="63" t="s">
        <v>336</v>
      </c>
      <c r="E61" s="63" t="s">
        <v>467</v>
      </c>
      <c r="F61" s="63" t="s">
        <v>332</v>
      </c>
      <c r="G61" s="63" t="s">
        <v>166</v>
      </c>
      <c r="H61" s="63" t="s">
        <v>361</v>
      </c>
      <c r="I61" s="63" t="s">
        <v>328</v>
      </c>
      <c r="J61" s="63" t="s">
        <v>468</v>
      </c>
    </row>
    <row r="62" spans="1:10" ht="14.25" customHeight="1">
      <c r="A62" s="195"/>
      <c r="B62" s="192"/>
      <c r="C62" s="63" t="s">
        <v>322</v>
      </c>
      <c r="D62" s="63" t="s">
        <v>339</v>
      </c>
      <c r="E62" s="63" t="s">
        <v>340</v>
      </c>
      <c r="F62" s="63" t="s">
        <v>332</v>
      </c>
      <c r="G62" s="63" t="s">
        <v>163</v>
      </c>
      <c r="H62" s="63" t="s">
        <v>342</v>
      </c>
      <c r="I62" s="63" t="s">
        <v>328</v>
      </c>
      <c r="J62" s="63" t="s">
        <v>343</v>
      </c>
    </row>
    <row r="63" spans="1:10" ht="14.25" customHeight="1">
      <c r="A63" s="195"/>
      <c r="B63" s="192"/>
      <c r="C63" s="63" t="s">
        <v>344</v>
      </c>
      <c r="D63" s="63" t="s">
        <v>345</v>
      </c>
      <c r="E63" s="63" t="s">
        <v>469</v>
      </c>
      <c r="F63" s="63" t="s">
        <v>325</v>
      </c>
      <c r="G63" s="63" t="s">
        <v>423</v>
      </c>
      <c r="H63" s="63" t="s">
        <v>348</v>
      </c>
      <c r="I63" s="63" t="s">
        <v>349</v>
      </c>
      <c r="J63" s="63" t="s">
        <v>469</v>
      </c>
    </row>
    <row r="64" spans="1:10" ht="14.25" customHeight="1">
      <c r="A64" s="196"/>
      <c r="B64" s="193"/>
      <c r="C64" s="63" t="s">
        <v>350</v>
      </c>
      <c r="D64" s="63" t="s">
        <v>351</v>
      </c>
      <c r="E64" s="63" t="s">
        <v>378</v>
      </c>
      <c r="F64" s="63" t="s">
        <v>325</v>
      </c>
      <c r="G64" s="63" t="s">
        <v>353</v>
      </c>
      <c r="H64" s="63" t="s">
        <v>334</v>
      </c>
      <c r="I64" s="63" t="s">
        <v>328</v>
      </c>
      <c r="J64" s="63" t="s">
        <v>470</v>
      </c>
    </row>
    <row r="65" spans="1:10" ht="14.25" customHeight="1">
      <c r="A65" s="194" t="s">
        <v>263</v>
      </c>
      <c r="B65" s="191" t="s">
        <v>471</v>
      </c>
      <c r="C65" s="63" t="s">
        <v>322</v>
      </c>
      <c r="D65" s="63" t="s">
        <v>323</v>
      </c>
      <c r="E65" s="63" t="s">
        <v>472</v>
      </c>
      <c r="F65" s="63" t="s">
        <v>325</v>
      </c>
      <c r="G65" s="63" t="s">
        <v>164</v>
      </c>
      <c r="H65" s="63" t="s">
        <v>396</v>
      </c>
      <c r="I65" s="63" t="s">
        <v>328</v>
      </c>
      <c r="J65" s="63" t="s">
        <v>473</v>
      </c>
    </row>
    <row r="66" spans="1:10" ht="14.25" customHeight="1">
      <c r="A66" s="195"/>
      <c r="B66" s="192"/>
      <c r="C66" s="63" t="s">
        <v>322</v>
      </c>
      <c r="D66" s="63" t="s">
        <v>323</v>
      </c>
      <c r="E66" s="63" t="s">
        <v>474</v>
      </c>
      <c r="F66" s="63" t="s">
        <v>325</v>
      </c>
      <c r="G66" s="63" t="s">
        <v>475</v>
      </c>
      <c r="H66" s="63" t="s">
        <v>476</v>
      </c>
      <c r="I66" s="63" t="s">
        <v>328</v>
      </c>
      <c r="J66" s="63" t="s">
        <v>477</v>
      </c>
    </row>
    <row r="67" spans="1:10" ht="14.25" customHeight="1">
      <c r="A67" s="195"/>
      <c r="B67" s="192"/>
      <c r="C67" s="63" t="s">
        <v>322</v>
      </c>
      <c r="D67" s="63" t="s">
        <v>323</v>
      </c>
      <c r="E67" s="63" t="s">
        <v>478</v>
      </c>
      <c r="F67" s="63" t="s">
        <v>325</v>
      </c>
      <c r="G67" s="63" t="s">
        <v>333</v>
      </c>
      <c r="H67" s="63" t="s">
        <v>476</v>
      </c>
      <c r="I67" s="63" t="s">
        <v>328</v>
      </c>
      <c r="J67" s="63" t="s">
        <v>477</v>
      </c>
    </row>
    <row r="68" spans="1:10" ht="14.25" customHeight="1">
      <c r="A68" s="195"/>
      <c r="B68" s="192"/>
      <c r="C68" s="63" t="s">
        <v>322</v>
      </c>
      <c r="D68" s="63" t="s">
        <v>330</v>
      </c>
      <c r="E68" s="63" t="s">
        <v>479</v>
      </c>
      <c r="F68" s="63" t="s">
        <v>325</v>
      </c>
      <c r="G68" s="63" t="s">
        <v>480</v>
      </c>
      <c r="H68" s="63" t="s">
        <v>481</v>
      </c>
      <c r="I68" s="63" t="s">
        <v>349</v>
      </c>
      <c r="J68" s="63" t="s">
        <v>482</v>
      </c>
    </row>
    <row r="69" spans="1:10" ht="14.25" customHeight="1">
      <c r="A69" s="195"/>
      <c r="B69" s="192"/>
      <c r="C69" s="63" t="s">
        <v>322</v>
      </c>
      <c r="D69" s="63" t="s">
        <v>330</v>
      </c>
      <c r="E69" s="63" t="s">
        <v>483</v>
      </c>
      <c r="F69" s="63" t="s">
        <v>325</v>
      </c>
      <c r="G69" s="63" t="s">
        <v>484</v>
      </c>
      <c r="H69" s="63" t="s">
        <v>348</v>
      </c>
      <c r="I69" s="63" t="s">
        <v>349</v>
      </c>
      <c r="J69" s="63" t="s">
        <v>485</v>
      </c>
    </row>
    <row r="70" spans="1:10" ht="14.25" customHeight="1">
      <c r="A70" s="195"/>
      <c r="B70" s="192"/>
      <c r="C70" s="63" t="s">
        <v>322</v>
      </c>
      <c r="D70" s="63" t="s">
        <v>336</v>
      </c>
      <c r="E70" s="63" t="s">
        <v>486</v>
      </c>
      <c r="F70" s="63" t="s">
        <v>325</v>
      </c>
      <c r="G70" s="63" t="s">
        <v>162</v>
      </c>
      <c r="H70" s="63" t="s">
        <v>487</v>
      </c>
      <c r="I70" s="63" t="s">
        <v>328</v>
      </c>
      <c r="J70" s="63" t="s">
        <v>488</v>
      </c>
    </row>
    <row r="71" spans="1:10" ht="14.25" customHeight="1">
      <c r="A71" s="195"/>
      <c r="B71" s="192"/>
      <c r="C71" s="63" t="s">
        <v>322</v>
      </c>
      <c r="D71" s="63" t="s">
        <v>336</v>
      </c>
      <c r="E71" s="63" t="s">
        <v>489</v>
      </c>
      <c r="F71" s="63" t="s">
        <v>332</v>
      </c>
      <c r="G71" s="63" t="s">
        <v>357</v>
      </c>
      <c r="H71" s="63" t="s">
        <v>490</v>
      </c>
      <c r="I71" s="63" t="s">
        <v>328</v>
      </c>
      <c r="J71" s="63" t="s">
        <v>491</v>
      </c>
    </row>
    <row r="72" spans="1:10" ht="14.25" customHeight="1">
      <c r="A72" s="195"/>
      <c r="B72" s="192"/>
      <c r="C72" s="63" t="s">
        <v>322</v>
      </c>
      <c r="D72" s="63" t="s">
        <v>339</v>
      </c>
      <c r="E72" s="63" t="s">
        <v>340</v>
      </c>
      <c r="F72" s="63" t="s">
        <v>492</v>
      </c>
      <c r="G72" s="63" t="s">
        <v>493</v>
      </c>
      <c r="H72" s="63" t="s">
        <v>342</v>
      </c>
      <c r="I72" s="63" t="s">
        <v>328</v>
      </c>
      <c r="J72" s="63" t="s">
        <v>494</v>
      </c>
    </row>
    <row r="73" spans="1:10" ht="14.25" customHeight="1">
      <c r="A73" s="195"/>
      <c r="B73" s="192"/>
      <c r="C73" s="63" t="s">
        <v>344</v>
      </c>
      <c r="D73" s="63" t="s">
        <v>345</v>
      </c>
      <c r="E73" s="63" t="s">
        <v>495</v>
      </c>
      <c r="F73" s="63" t="s">
        <v>332</v>
      </c>
      <c r="G73" s="63" t="s">
        <v>496</v>
      </c>
      <c r="H73" s="63" t="s">
        <v>348</v>
      </c>
      <c r="I73" s="63" t="s">
        <v>349</v>
      </c>
      <c r="J73" s="63" t="s">
        <v>497</v>
      </c>
    </row>
    <row r="74" spans="1:10" ht="14.25" customHeight="1">
      <c r="A74" s="195"/>
      <c r="B74" s="192"/>
      <c r="C74" s="63" t="s">
        <v>344</v>
      </c>
      <c r="D74" s="63" t="s">
        <v>345</v>
      </c>
      <c r="E74" s="63" t="s">
        <v>498</v>
      </c>
      <c r="F74" s="63" t="s">
        <v>332</v>
      </c>
      <c r="G74" s="63" t="s">
        <v>499</v>
      </c>
      <c r="H74" s="63" t="s">
        <v>500</v>
      </c>
      <c r="I74" s="63" t="s">
        <v>349</v>
      </c>
      <c r="J74" s="63" t="s">
        <v>501</v>
      </c>
    </row>
    <row r="75" spans="1:10" ht="14.25" customHeight="1">
      <c r="A75" s="196"/>
      <c r="B75" s="193"/>
      <c r="C75" s="63" t="s">
        <v>350</v>
      </c>
      <c r="D75" s="63" t="s">
        <v>351</v>
      </c>
      <c r="E75" s="63" t="s">
        <v>407</v>
      </c>
      <c r="F75" s="63" t="s">
        <v>325</v>
      </c>
      <c r="G75" s="63" t="s">
        <v>502</v>
      </c>
      <c r="H75" s="63" t="s">
        <v>334</v>
      </c>
      <c r="I75" s="63" t="s">
        <v>328</v>
      </c>
      <c r="J75" s="63" t="s">
        <v>503</v>
      </c>
    </row>
    <row r="76" spans="1:10" ht="14.25" customHeight="1">
      <c r="A76" s="194" t="s">
        <v>307</v>
      </c>
      <c r="B76" s="191" t="s">
        <v>504</v>
      </c>
      <c r="C76" s="63" t="s">
        <v>322</v>
      </c>
      <c r="D76" s="63" t="s">
        <v>323</v>
      </c>
      <c r="E76" s="63" t="s">
        <v>505</v>
      </c>
      <c r="F76" s="63" t="s">
        <v>332</v>
      </c>
      <c r="G76" s="63" t="s">
        <v>506</v>
      </c>
      <c r="H76" s="63" t="s">
        <v>507</v>
      </c>
      <c r="I76" s="63" t="s">
        <v>328</v>
      </c>
      <c r="J76" s="63" t="s">
        <v>508</v>
      </c>
    </row>
    <row r="77" spans="1:10" ht="14.25" customHeight="1">
      <c r="A77" s="195"/>
      <c r="B77" s="192"/>
      <c r="C77" s="63" t="s">
        <v>322</v>
      </c>
      <c r="D77" s="63" t="s">
        <v>323</v>
      </c>
      <c r="E77" s="63" t="s">
        <v>509</v>
      </c>
      <c r="F77" s="63" t="s">
        <v>325</v>
      </c>
      <c r="G77" s="63" t="s">
        <v>510</v>
      </c>
      <c r="H77" s="63" t="s">
        <v>327</v>
      </c>
      <c r="I77" s="63" t="s">
        <v>328</v>
      </c>
      <c r="J77" s="63" t="s">
        <v>511</v>
      </c>
    </row>
    <row r="78" spans="1:10" ht="14.25" customHeight="1">
      <c r="A78" s="195"/>
      <c r="B78" s="192"/>
      <c r="C78" s="63" t="s">
        <v>322</v>
      </c>
      <c r="D78" s="63" t="s">
        <v>330</v>
      </c>
      <c r="E78" s="63" t="s">
        <v>512</v>
      </c>
      <c r="F78" s="63" t="s">
        <v>332</v>
      </c>
      <c r="G78" s="63" t="s">
        <v>333</v>
      </c>
      <c r="H78" s="63" t="s">
        <v>334</v>
      </c>
      <c r="I78" s="63" t="s">
        <v>349</v>
      </c>
      <c r="J78" s="63" t="s">
        <v>513</v>
      </c>
    </row>
    <row r="79" spans="1:10" ht="14.25" customHeight="1">
      <c r="A79" s="195"/>
      <c r="B79" s="192"/>
      <c r="C79" s="63" t="s">
        <v>322</v>
      </c>
      <c r="D79" s="63" t="s">
        <v>336</v>
      </c>
      <c r="E79" s="63" t="s">
        <v>514</v>
      </c>
      <c r="F79" s="63" t="s">
        <v>332</v>
      </c>
      <c r="G79" s="63" t="s">
        <v>333</v>
      </c>
      <c r="H79" s="63" t="s">
        <v>334</v>
      </c>
      <c r="I79" s="63" t="s">
        <v>349</v>
      </c>
      <c r="J79" s="63" t="s">
        <v>515</v>
      </c>
    </row>
    <row r="80" spans="1:10" ht="14.25" customHeight="1">
      <c r="A80" s="195"/>
      <c r="B80" s="192"/>
      <c r="C80" s="63" t="s">
        <v>322</v>
      </c>
      <c r="D80" s="63" t="s">
        <v>336</v>
      </c>
      <c r="E80" s="63" t="s">
        <v>337</v>
      </c>
      <c r="F80" s="63" t="s">
        <v>332</v>
      </c>
      <c r="G80" s="63" t="s">
        <v>333</v>
      </c>
      <c r="H80" s="63" t="s">
        <v>334</v>
      </c>
      <c r="I80" s="63" t="s">
        <v>349</v>
      </c>
      <c r="J80" s="63" t="s">
        <v>516</v>
      </c>
    </row>
    <row r="81" spans="1:10" ht="14.25" customHeight="1">
      <c r="A81" s="195"/>
      <c r="B81" s="192"/>
      <c r="C81" s="63" t="s">
        <v>322</v>
      </c>
      <c r="D81" s="63" t="s">
        <v>339</v>
      </c>
      <c r="E81" s="63" t="s">
        <v>340</v>
      </c>
      <c r="F81" s="63" t="s">
        <v>332</v>
      </c>
      <c r="G81" s="63" t="s">
        <v>165</v>
      </c>
      <c r="H81" s="63" t="s">
        <v>342</v>
      </c>
      <c r="I81" s="63" t="s">
        <v>328</v>
      </c>
      <c r="J81" s="63" t="s">
        <v>494</v>
      </c>
    </row>
    <row r="82" spans="1:10" ht="14.25" customHeight="1">
      <c r="A82" s="195"/>
      <c r="B82" s="192"/>
      <c r="C82" s="63" t="s">
        <v>344</v>
      </c>
      <c r="D82" s="63" t="s">
        <v>345</v>
      </c>
      <c r="E82" s="63" t="s">
        <v>517</v>
      </c>
      <c r="F82" s="63" t="s">
        <v>332</v>
      </c>
      <c r="G82" s="63" t="s">
        <v>518</v>
      </c>
      <c r="H82" s="63" t="s">
        <v>334</v>
      </c>
      <c r="I82" s="63" t="s">
        <v>349</v>
      </c>
      <c r="J82" s="63" t="s">
        <v>519</v>
      </c>
    </row>
    <row r="83" spans="1:10" ht="14.25" customHeight="1">
      <c r="A83" s="196"/>
      <c r="B83" s="193"/>
      <c r="C83" s="63" t="s">
        <v>350</v>
      </c>
      <c r="D83" s="63" t="s">
        <v>351</v>
      </c>
      <c r="E83" s="63" t="s">
        <v>520</v>
      </c>
      <c r="F83" s="63" t="s">
        <v>325</v>
      </c>
      <c r="G83" s="63" t="s">
        <v>353</v>
      </c>
      <c r="H83" s="63" t="s">
        <v>334</v>
      </c>
      <c r="I83" s="63" t="s">
        <v>349</v>
      </c>
      <c r="J83" s="63" t="s">
        <v>521</v>
      </c>
    </row>
    <row r="84" spans="1:10" ht="14.25" customHeight="1">
      <c r="A84" s="194" t="s">
        <v>279</v>
      </c>
      <c r="B84" s="191" t="s">
        <v>522</v>
      </c>
      <c r="C84" s="63" t="s">
        <v>322</v>
      </c>
      <c r="D84" s="63" t="s">
        <v>323</v>
      </c>
      <c r="E84" s="63" t="s">
        <v>523</v>
      </c>
      <c r="F84" s="63" t="s">
        <v>332</v>
      </c>
      <c r="G84" s="63" t="s">
        <v>162</v>
      </c>
      <c r="H84" s="63" t="s">
        <v>524</v>
      </c>
      <c r="I84" s="63" t="s">
        <v>328</v>
      </c>
      <c r="J84" s="63" t="s">
        <v>525</v>
      </c>
    </row>
    <row r="85" spans="1:10" ht="14.25" customHeight="1">
      <c r="A85" s="195"/>
      <c r="B85" s="192"/>
      <c r="C85" s="63" t="s">
        <v>322</v>
      </c>
      <c r="D85" s="63" t="s">
        <v>323</v>
      </c>
      <c r="E85" s="63" t="s">
        <v>526</v>
      </c>
      <c r="F85" s="63" t="s">
        <v>325</v>
      </c>
      <c r="G85" s="63" t="s">
        <v>527</v>
      </c>
      <c r="H85" s="63" t="s">
        <v>528</v>
      </c>
      <c r="I85" s="63" t="s">
        <v>328</v>
      </c>
      <c r="J85" s="63" t="s">
        <v>529</v>
      </c>
    </row>
    <row r="86" spans="1:10" ht="14.25" customHeight="1">
      <c r="A86" s="195"/>
      <c r="B86" s="192"/>
      <c r="C86" s="63" t="s">
        <v>322</v>
      </c>
      <c r="D86" s="63" t="s">
        <v>323</v>
      </c>
      <c r="E86" s="63" t="s">
        <v>530</v>
      </c>
      <c r="F86" s="63" t="s">
        <v>325</v>
      </c>
      <c r="G86" s="63" t="s">
        <v>163</v>
      </c>
      <c r="H86" s="63" t="s">
        <v>531</v>
      </c>
      <c r="I86" s="63" t="s">
        <v>328</v>
      </c>
      <c r="J86" s="63" t="s">
        <v>532</v>
      </c>
    </row>
    <row r="87" spans="1:10" ht="14.25" customHeight="1">
      <c r="A87" s="195"/>
      <c r="B87" s="192"/>
      <c r="C87" s="63" t="s">
        <v>322</v>
      </c>
      <c r="D87" s="63" t="s">
        <v>330</v>
      </c>
      <c r="E87" s="63" t="s">
        <v>533</v>
      </c>
      <c r="F87" s="63" t="s">
        <v>332</v>
      </c>
      <c r="G87" s="63" t="s">
        <v>333</v>
      </c>
      <c r="H87" s="63" t="s">
        <v>334</v>
      </c>
      <c r="I87" s="63" t="s">
        <v>328</v>
      </c>
      <c r="J87" s="63" t="s">
        <v>534</v>
      </c>
    </row>
    <row r="88" spans="1:10" ht="14.25" customHeight="1">
      <c r="A88" s="195"/>
      <c r="B88" s="192"/>
      <c r="C88" s="63" t="s">
        <v>322</v>
      </c>
      <c r="D88" s="63" t="s">
        <v>336</v>
      </c>
      <c r="E88" s="63" t="s">
        <v>535</v>
      </c>
      <c r="F88" s="63" t="s">
        <v>332</v>
      </c>
      <c r="G88" s="63" t="s">
        <v>333</v>
      </c>
      <c r="H88" s="63" t="s">
        <v>334</v>
      </c>
      <c r="I88" s="63" t="s">
        <v>328</v>
      </c>
      <c r="J88" s="63" t="s">
        <v>536</v>
      </c>
    </row>
    <row r="89" spans="1:10" ht="14.25" customHeight="1">
      <c r="A89" s="195"/>
      <c r="B89" s="192"/>
      <c r="C89" s="63" t="s">
        <v>322</v>
      </c>
      <c r="D89" s="63" t="s">
        <v>339</v>
      </c>
      <c r="E89" s="63" t="s">
        <v>340</v>
      </c>
      <c r="F89" s="63" t="s">
        <v>332</v>
      </c>
      <c r="G89" s="63" t="s">
        <v>163</v>
      </c>
      <c r="H89" s="63" t="s">
        <v>342</v>
      </c>
      <c r="I89" s="63" t="s">
        <v>328</v>
      </c>
      <c r="J89" s="63" t="s">
        <v>537</v>
      </c>
    </row>
    <row r="90" spans="1:10" ht="14.25" customHeight="1">
      <c r="A90" s="195"/>
      <c r="B90" s="192"/>
      <c r="C90" s="63" t="s">
        <v>344</v>
      </c>
      <c r="D90" s="63" t="s">
        <v>390</v>
      </c>
      <c r="E90" s="63" t="s">
        <v>538</v>
      </c>
      <c r="F90" s="63" t="s">
        <v>325</v>
      </c>
      <c r="G90" s="63" t="s">
        <v>502</v>
      </c>
      <c r="H90" s="63" t="s">
        <v>334</v>
      </c>
      <c r="I90" s="63" t="s">
        <v>328</v>
      </c>
      <c r="J90" s="63" t="s">
        <v>539</v>
      </c>
    </row>
    <row r="91" spans="1:10" ht="14.25" customHeight="1">
      <c r="A91" s="196"/>
      <c r="B91" s="193"/>
      <c r="C91" s="63" t="s">
        <v>350</v>
      </c>
      <c r="D91" s="63" t="s">
        <v>351</v>
      </c>
      <c r="E91" s="63" t="s">
        <v>540</v>
      </c>
      <c r="F91" s="63" t="s">
        <v>325</v>
      </c>
      <c r="G91" s="63" t="s">
        <v>353</v>
      </c>
      <c r="H91" s="63" t="s">
        <v>334</v>
      </c>
      <c r="I91" s="63" t="s">
        <v>328</v>
      </c>
      <c r="J91" s="63" t="s">
        <v>541</v>
      </c>
    </row>
    <row r="92" spans="1:10" ht="14.25" customHeight="1">
      <c r="A92" s="194" t="s">
        <v>301</v>
      </c>
      <c r="B92" s="191" t="s">
        <v>542</v>
      </c>
      <c r="C92" s="63" t="s">
        <v>322</v>
      </c>
      <c r="D92" s="63" t="s">
        <v>323</v>
      </c>
      <c r="E92" s="63" t="s">
        <v>543</v>
      </c>
      <c r="F92" s="63" t="s">
        <v>325</v>
      </c>
      <c r="G92" s="63" t="s">
        <v>357</v>
      </c>
      <c r="H92" s="63" t="s">
        <v>327</v>
      </c>
      <c r="I92" s="63" t="s">
        <v>328</v>
      </c>
      <c r="J92" s="63" t="s">
        <v>544</v>
      </c>
    </row>
    <row r="93" spans="1:10" ht="14.25" customHeight="1">
      <c r="A93" s="195"/>
      <c r="B93" s="192"/>
      <c r="C93" s="63" t="s">
        <v>322</v>
      </c>
      <c r="D93" s="63" t="s">
        <v>323</v>
      </c>
      <c r="E93" s="63" t="s">
        <v>545</v>
      </c>
      <c r="F93" s="63" t="s">
        <v>325</v>
      </c>
      <c r="G93" s="63" t="s">
        <v>546</v>
      </c>
      <c r="H93" s="63" t="s">
        <v>327</v>
      </c>
      <c r="I93" s="63" t="s">
        <v>328</v>
      </c>
      <c r="J93" s="63" t="s">
        <v>547</v>
      </c>
    </row>
    <row r="94" spans="1:10" ht="14.25" customHeight="1">
      <c r="A94" s="195"/>
      <c r="B94" s="192"/>
      <c r="C94" s="63" t="s">
        <v>322</v>
      </c>
      <c r="D94" s="63" t="s">
        <v>323</v>
      </c>
      <c r="E94" s="63" t="s">
        <v>548</v>
      </c>
      <c r="F94" s="63" t="s">
        <v>325</v>
      </c>
      <c r="G94" s="63" t="s">
        <v>546</v>
      </c>
      <c r="H94" s="63" t="s">
        <v>365</v>
      </c>
      <c r="I94" s="63" t="s">
        <v>328</v>
      </c>
      <c r="J94" s="63" t="s">
        <v>549</v>
      </c>
    </row>
    <row r="95" spans="1:10" ht="14.25" customHeight="1">
      <c r="A95" s="195"/>
      <c r="B95" s="192"/>
      <c r="C95" s="63" t="s">
        <v>322</v>
      </c>
      <c r="D95" s="63" t="s">
        <v>330</v>
      </c>
      <c r="E95" s="63" t="s">
        <v>550</v>
      </c>
      <c r="F95" s="63" t="s">
        <v>332</v>
      </c>
      <c r="G95" s="63" t="s">
        <v>333</v>
      </c>
      <c r="H95" s="63" t="s">
        <v>334</v>
      </c>
      <c r="I95" s="63" t="s">
        <v>328</v>
      </c>
      <c r="J95" s="63" t="s">
        <v>551</v>
      </c>
    </row>
    <row r="96" spans="1:10" ht="14.25" customHeight="1">
      <c r="A96" s="195"/>
      <c r="B96" s="192"/>
      <c r="C96" s="63" t="s">
        <v>322</v>
      </c>
      <c r="D96" s="63" t="s">
        <v>336</v>
      </c>
      <c r="E96" s="63" t="s">
        <v>552</v>
      </c>
      <c r="F96" s="63" t="s">
        <v>332</v>
      </c>
      <c r="G96" s="63" t="s">
        <v>333</v>
      </c>
      <c r="H96" s="63" t="s">
        <v>334</v>
      </c>
      <c r="I96" s="63" t="s">
        <v>328</v>
      </c>
      <c r="J96" s="63" t="s">
        <v>553</v>
      </c>
    </row>
    <row r="97" spans="1:10" ht="14.25" customHeight="1">
      <c r="A97" s="195"/>
      <c r="B97" s="192"/>
      <c r="C97" s="63" t="s">
        <v>322</v>
      </c>
      <c r="D97" s="63" t="s">
        <v>339</v>
      </c>
      <c r="E97" s="63" t="s">
        <v>340</v>
      </c>
      <c r="F97" s="63" t="s">
        <v>332</v>
      </c>
      <c r="G97" s="63" t="s">
        <v>554</v>
      </c>
      <c r="H97" s="63" t="s">
        <v>342</v>
      </c>
      <c r="I97" s="63" t="s">
        <v>328</v>
      </c>
      <c r="J97" s="63" t="s">
        <v>555</v>
      </c>
    </row>
    <row r="98" spans="1:10" ht="14.25" customHeight="1">
      <c r="A98" s="195"/>
      <c r="B98" s="192"/>
      <c r="C98" s="63" t="s">
        <v>344</v>
      </c>
      <c r="D98" s="63" t="s">
        <v>345</v>
      </c>
      <c r="E98" s="63" t="s">
        <v>556</v>
      </c>
      <c r="F98" s="63" t="s">
        <v>332</v>
      </c>
      <c r="G98" s="63" t="s">
        <v>557</v>
      </c>
      <c r="H98" s="63" t="s">
        <v>348</v>
      </c>
      <c r="I98" s="63" t="s">
        <v>349</v>
      </c>
      <c r="J98" s="63" t="s">
        <v>558</v>
      </c>
    </row>
    <row r="99" spans="1:10" ht="14.25" customHeight="1">
      <c r="A99" s="195"/>
      <c r="B99" s="192"/>
      <c r="C99" s="63" t="s">
        <v>344</v>
      </c>
      <c r="D99" s="63" t="s">
        <v>345</v>
      </c>
      <c r="E99" s="63" t="s">
        <v>559</v>
      </c>
      <c r="F99" s="63" t="s">
        <v>332</v>
      </c>
      <c r="G99" s="63" t="s">
        <v>560</v>
      </c>
      <c r="H99" s="63" t="s">
        <v>348</v>
      </c>
      <c r="I99" s="63" t="s">
        <v>349</v>
      </c>
      <c r="J99" s="63" t="s">
        <v>558</v>
      </c>
    </row>
    <row r="100" spans="1:10" ht="14.25" customHeight="1">
      <c r="A100" s="196"/>
      <c r="B100" s="193"/>
      <c r="C100" s="63" t="s">
        <v>350</v>
      </c>
      <c r="D100" s="63" t="s">
        <v>351</v>
      </c>
      <c r="E100" s="63" t="s">
        <v>520</v>
      </c>
      <c r="F100" s="63" t="s">
        <v>325</v>
      </c>
      <c r="G100" s="63" t="s">
        <v>353</v>
      </c>
      <c r="H100" s="63" t="s">
        <v>334</v>
      </c>
      <c r="I100" s="63" t="s">
        <v>328</v>
      </c>
      <c r="J100" s="63" t="s">
        <v>561</v>
      </c>
    </row>
    <row r="101" spans="1:10" ht="14.25" customHeight="1">
      <c r="A101" s="194" t="s">
        <v>297</v>
      </c>
      <c r="B101" s="191" t="s">
        <v>562</v>
      </c>
      <c r="C101" s="63" t="s">
        <v>322</v>
      </c>
      <c r="D101" s="63" t="s">
        <v>323</v>
      </c>
      <c r="E101" s="63" t="s">
        <v>563</v>
      </c>
      <c r="F101" s="63" t="s">
        <v>325</v>
      </c>
      <c r="G101" s="63" t="s">
        <v>357</v>
      </c>
      <c r="H101" s="63" t="s">
        <v>507</v>
      </c>
      <c r="I101" s="63" t="s">
        <v>328</v>
      </c>
      <c r="J101" s="63" t="s">
        <v>563</v>
      </c>
    </row>
    <row r="102" spans="1:10" ht="14.25" customHeight="1">
      <c r="A102" s="195"/>
      <c r="B102" s="192"/>
      <c r="C102" s="63" t="s">
        <v>322</v>
      </c>
      <c r="D102" s="63" t="s">
        <v>323</v>
      </c>
      <c r="E102" s="63" t="s">
        <v>363</v>
      </c>
      <c r="F102" s="63" t="s">
        <v>332</v>
      </c>
      <c r="G102" s="63" t="s">
        <v>364</v>
      </c>
      <c r="H102" s="63" t="s">
        <v>365</v>
      </c>
      <c r="I102" s="63" t="s">
        <v>328</v>
      </c>
      <c r="J102" s="63" t="s">
        <v>562</v>
      </c>
    </row>
    <row r="103" spans="1:10" ht="14.25" customHeight="1">
      <c r="A103" s="195"/>
      <c r="B103" s="192"/>
      <c r="C103" s="63" t="s">
        <v>322</v>
      </c>
      <c r="D103" s="63" t="s">
        <v>330</v>
      </c>
      <c r="E103" s="63" t="s">
        <v>367</v>
      </c>
      <c r="F103" s="63" t="s">
        <v>332</v>
      </c>
      <c r="G103" s="63" t="s">
        <v>333</v>
      </c>
      <c r="H103" s="63" t="s">
        <v>334</v>
      </c>
      <c r="I103" s="63" t="s">
        <v>328</v>
      </c>
      <c r="J103" s="63" t="s">
        <v>368</v>
      </c>
    </row>
    <row r="104" spans="1:10" ht="14.25" customHeight="1">
      <c r="A104" s="195"/>
      <c r="B104" s="192"/>
      <c r="C104" s="63" t="s">
        <v>322</v>
      </c>
      <c r="D104" s="63" t="s">
        <v>330</v>
      </c>
      <c r="E104" s="63" t="s">
        <v>369</v>
      </c>
      <c r="F104" s="63" t="s">
        <v>325</v>
      </c>
      <c r="G104" s="63" t="s">
        <v>370</v>
      </c>
      <c r="H104" s="63" t="s">
        <v>334</v>
      </c>
      <c r="I104" s="63" t="s">
        <v>328</v>
      </c>
      <c r="J104" s="63" t="s">
        <v>371</v>
      </c>
    </row>
    <row r="105" spans="1:10" ht="14.25" customHeight="1">
      <c r="A105" s="195"/>
      <c r="B105" s="192"/>
      <c r="C105" s="63" t="s">
        <v>322</v>
      </c>
      <c r="D105" s="63" t="s">
        <v>336</v>
      </c>
      <c r="E105" s="63" t="s">
        <v>564</v>
      </c>
      <c r="F105" s="63" t="s">
        <v>332</v>
      </c>
      <c r="G105" s="63" t="s">
        <v>333</v>
      </c>
      <c r="H105" s="63" t="s">
        <v>334</v>
      </c>
      <c r="I105" s="63" t="s">
        <v>328</v>
      </c>
      <c r="J105" s="63" t="s">
        <v>565</v>
      </c>
    </row>
    <row r="106" spans="1:10" ht="14.25" customHeight="1">
      <c r="A106" s="195"/>
      <c r="B106" s="192"/>
      <c r="C106" s="63" t="s">
        <v>322</v>
      </c>
      <c r="D106" s="63" t="s">
        <v>339</v>
      </c>
      <c r="E106" s="63" t="s">
        <v>340</v>
      </c>
      <c r="F106" s="63" t="s">
        <v>332</v>
      </c>
      <c r="G106" s="63" t="s">
        <v>165</v>
      </c>
      <c r="H106" s="63" t="s">
        <v>342</v>
      </c>
      <c r="I106" s="63" t="s">
        <v>328</v>
      </c>
      <c r="J106" s="63" t="s">
        <v>343</v>
      </c>
    </row>
    <row r="107" spans="1:10" ht="14.25" customHeight="1">
      <c r="A107" s="195"/>
      <c r="B107" s="192"/>
      <c r="C107" s="63" t="s">
        <v>344</v>
      </c>
      <c r="D107" s="63" t="s">
        <v>345</v>
      </c>
      <c r="E107" s="63" t="s">
        <v>566</v>
      </c>
      <c r="F107" s="63" t="s">
        <v>325</v>
      </c>
      <c r="G107" s="63" t="s">
        <v>423</v>
      </c>
      <c r="H107" s="63" t="s">
        <v>348</v>
      </c>
      <c r="I107" s="63" t="s">
        <v>349</v>
      </c>
      <c r="J107" s="63" t="s">
        <v>567</v>
      </c>
    </row>
    <row r="108" spans="1:10" ht="14.25" customHeight="1">
      <c r="A108" s="196"/>
      <c r="B108" s="193"/>
      <c r="C108" s="63" t="s">
        <v>350</v>
      </c>
      <c r="D108" s="63" t="s">
        <v>351</v>
      </c>
      <c r="E108" s="63" t="s">
        <v>568</v>
      </c>
      <c r="F108" s="63" t="s">
        <v>325</v>
      </c>
      <c r="G108" s="63" t="s">
        <v>353</v>
      </c>
      <c r="H108" s="63" t="s">
        <v>334</v>
      </c>
      <c r="I108" s="63" t="s">
        <v>328</v>
      </c>
      <c r="J108" s="63" t="s">
        <v>569</v>
      </c>
    </row>
    <row r="109" spans="1:10" ht="14.25" customHeight="1">
      <c r="A109" s="194" t="s">
        <v>267</v>
      </c>
      <c r="B109" s="191" t="s">
        <v>570</v>
      </c>
      <c r="C109" s="63" t="s">
        <v>322</v>
      </c>
      <c r="D109" s="63" t="s">
        <v>323</v>
      </c>
      <c r="E109" s="63" t="s">
        <v>571</v>
      </c>
      <c r="F109" s="63" t="s">
        <v>325</v>
      </c>
      <c r="G109" s="63" t="s">
        <v>419</v>
      </c>
      <c r="H109" s="63" t="s">
        <v>572</v>
      </c>
      <c r="I109" s="63" t="s">
        <v>328</v>
      </c>
      <c r="J109" s="63" t="s">
        <v>573</v>
      </c>
    </row>
    <row r="110" spans="1:10" ht="14.25" customHeight="1">
      <c r="A110" s="195"/>
      <c r="B110" s="192"/>
      <c r="C110" s="63" t="s">
        <v>322</v>
      </c>
      <c r="D110" s="63" t="s">
        <v>330</v>
      </c>
      <c r="E110" s="63" t="s">
        <v>574</v>
      </c>
      <c r="F110" s="63" t="s">
        <v>325</v>
      </c>
      <c r="G110" s="63" t="s">
        <v>364</v>
      </c>
      <c r="H110" s="63" t="s">
        <v>334</v>
      </c>
      <c r="I110" s="63" t="s">
        <v>328</v>
      </c>
      <c r="J110" s="63" t="s">
        <v>575</v>
      </c>
    </row>
    <row r="111" spans="1:10" ht="14.25" customHeight="1">
      <c r="A111" s="195"/>
      <c r="B111" s="192"/>
      <c r="C111" s="63" t="s">
        <v>322</v>
      </c>
      <c r="D111" s="63" t="s">
        <v>336</v>
      </c>
      <c r="E111" s="63" t="s">
        <v>576</v>
      </c>
      <c r="F111" s="63" t="s">
        <v>332</v>
      </c>
      <c r="G111" s="63" t="s">
        <v>577</v>
      </c>
      <c r="H111" s="63" t="s">
        <v>578</v>
      </c>
      <c r="I111" s="63" t="s">
        <v>328</v>
      </c>
      <c r="J111" s="63" t="s">
        <v>579</v>
      </c>
    </row>
    <row r="112" spans="1:10" ht="14.25" customHeight="1">
      <c r="A112" s="195"/>
      <c r="B112" s="192"/>
      <c r="C112" s="63" t="s">
        <v>322</v>
      </c>
      <c r="D112" s="63" t="s">
        <v>339</v>
      </c>
      <c r="E112" s="63" t="s">
        <v>340</v>
      </c>
      <c r="F112" s="63" t="s">
        <v>332</v>
      </c>
      <c r="G112" s="63" t="s">
        <v>580</v>
      </c>
      <c r="H112" s="63" t="s">
        <v>420</v>
      </c>
      <c r="I112" s="63" t="s">
        <v>328</v>
      </c>
      <c r="J112" s="63" t="s">
        <v>581</v>
      </c>
    </row>
    <row r="113" spans="1:10" ht="14.25" customHeight="1">
      <c r="A113" s="195"/>
      <c r="B113" s="192"/>
      <c r="C113" s="63" t="s">
        <v>344</v>
      </c>
      <c r="D113" s="63" t="s">
        <v>345</v>
      </c>
      <c r="E113" s="63" t="s">
        <v>582</v>
      </c>
      <c r="F113" s="63" t="s">
        <v>332</v>
      </c>
      <c r="G113" s="63" t="s">
        <v>583</v>
      </c>
      <c r="H113" s="63" t="s">
        <v>348</v>
      </c>
      <c r="I113" s="63" t="s">
        <v>349</v>
      </c>
      <c r="J113" s="63" t="s">
        <v>582</v>
      </c>
    </row>
    <row r="114" spans="1:10" ht="14.25" customHeight="1">
      <c r="A114" s="196"/>
      <c r="B114" s="193"/>
      <c r="C114" s="63" t="s">
        <v>350</v>
      </c>
      <c r="D114" s="63" t="s">
        <v>351</v>
      </c>
      <c r="E114" s="63" t="s">
        <v>584</v>
      </c>
      <c r="F114" s="63" t="s">
        <v>325</v>
      </c>
      <c r="G114" s="63" t="s">
        <v>353</v>
      </c>
      <c r="H114" s="63" t="s">
        <v>334</v>
      </c>
      <c r="I114" s="63" t="s">
        <v>328</v>
      </c>
      <c r="J114" s="63" t="s">
        <v>585</v>
      </c>
    </row>
    <row r="115" spans="1:10" ht="14.25" customHeight="1">
      <c r="A115" s="194" t="s">
        <v>273</v>
      </c>
      <c r="B115" s="191" t="s">
        <v>586</v>
      </c>
      <c r="C115" s="63" t="s">
        <v>322</v>
      </c>
      <c r="D115" s="63" t="s">
        <v>323</v>
      </c>
      <c r="E115" s="63" t="s">
        <v>587</v>
      </c>
      <c r="F115" s="63" t="s">
        <v>325</v>
      </c>
      <c r="G115" s="63" t="s">
        <v>162</v>
      </c>
      <c r="H115" s="63" t="s">
        <v>396</v>
      </c>
      <c r="I115" s="63" t="s">
        <v>328</v>
      </c>
      <c r="J115" s="63" t="s">
        <v>588</v>
      </c>
    </row>
    <row r="116" spans="1:10" ht="14.25" customHeight="1">
      <c r="A116" s="195"/>
      <c r="B116" s="192"/>
      <c r="C116" s="63" t="s">
        <v>322</v>
      </c>
      <c r="D116" s="63" t="s">
        <v>323</v>
      </c>
      <c r="E116" s="63" t="s">
        <v>589</v>
      </c>
      <c r="F116" s="63" t="s">
        <v>325</v>
      </c>
      <c r="G116" s="63" t="s">
        <v>162</v>
      </c>
      <c r="H116" s="63" t="s">
        <v>327</v>
      </c>
      <c r="I116" s="63" t="s">
        <v>328</v>
      </c>
      <c r="J116" s="63" t="s">
        <v>590</v>
      </c>
    </row>
    <row r="117" spans="1:10" ht="14.25" customHeight="1">
      <c r="A117" s="195"/>
      <c r="B117" s="192"/>
      <c r="C117" s="63" t="s">
        <v>322</v>
      </c>
      <c r="D117" s="63" t="s">
        <v>330</v>
      </c>
      <c r="E117" s="63" t="s">
        <v>591</v>
      </c>
      <c r="F117" s="63" t="s">
        <v>332</v>
      </c>
      <c r="G117" s="63" t="s">
        <v>435</v>
      </c>
      <c r="H117" s="63" t="s">
        <v>334</v>
      </c>
      <c r="I117" s="63" t="s">
        <v>328</v>
      </c>
      <c r="J117" s="63" t="s">
        <v>592</v>
      </c>
    </row>
    <row r="118" spans="1:10" ht="14.25" customHeight="1">
      <c r="A118" s="195"/>
      <c r="B118" s="192"/>
      <c r="C118" s="63" t="s">
        <v>322</v>
      </c>
      <c r="D118" s="63" t="s">
        <v>330</v>
      </c>
      <c r="E118" s="63" t="s">
        <v>593</v>
      </c>
      <c r="F118" s="63" t="s">
        <v>332</v>
      </c>
      <c r="G118" s="63" t="s">
        <v>333</v>
      </c>
      <c r="H118" s="63" t="s">
        <v>334</v>
      </c>
      <c r="I118" s="63" t="s">
        <v>328</v>
      </c>
      <c r="J118" s="63" t="s">
        <v>594</v>
      </c>
    </row>
    <row r="119" spans="1:10" ht="14.25" customHeight="1">
      <c r="A119" s="195"/>
      <c r="B119" s="192"/>
      <c r="C119" s="63" t="s">
        <v>322</v>
      </c>
      <c r="D119" s="63" t="s">
        <v>330</v>
      </c>
      <c r="E119" s="63" t="s">
        <v>595</v>
      </c>
      <c r="F119" s="63" t="s">
        <v>332</v>
      </c>
      <c r="G119" s="63" t="s">
        <v>333</v>
      </c>
      <c r="H119" s="63" t="s">
        <v>334</v>
      </c>
      <c r="I119" s="63" t="s">
        <v>328</v>
      </c>
      <c r="J119" s="63" t="s">
        <v>596</v>
      </c>
    </row>
    <row r="120" spans="1:10" ht="14.25" customHeight="1">
      <c r="A120" s="195"/>
      <c r="B120" s="192"/>
      <c r="C120" s="63" t="s">
        <v>322</v>
      </c>
      <c r="D120" s="63" t="s">
        <v>336</v>
      </c>
      <c r="E120" s="63" t="s">
        <v>597</v>
      </c>
      <c r="F120" s="63" t="s">
        <v>332</v>
      </c>
      <c r="G120" s="63" t="s">
        <v>598</v>
      </c>
      <c r="H120" s="63" t="s">
        <v>599</v>
      </c>
      <c r="I120" s="63" t="s">
        <v>328</v>
      </c>
      <c r="J120" s="63" t="s">
        <v>600</v>
      </c>
    </row>
    <row r="121" spans="1:10" ht="14.25" customHeight="1">
      <c r="A121" s="195"/>
      <c r="B121" s="192"/>
      <c r="C121" s="63" t="s">
        <v>322</v>
      </c>
      <c r="D121" s="63" t="s">
        <v>336</v>
      </c>
      <c r="E121" s="63" t="s">
        <v>601</v>
      </c>
      <c r="F121" s="63" t="s">
        <v>332</v>
      </c>
      <c r="G121" s="63" t="s">
        <v>602</v>
      </c>
      <c r="H121" s="63" t="s">
        <v>599</v>
      </c>
      <c r="I121" s="63" t="s">
        <v>328</v>
      </c>
      <c r="J121" s="63" t="s">
        <v>603</v>
      </c>
    </row>
    <row r="122" spans="1:10" ht="14.25" customHeight="1">
      <c r="A122" s="195"/>
      <c r="B122" s="192"/>
      <c r="C122" s="63" t="s">
        <v>322</v>
      </c>
      <c r="D122" s="63" t="s">
        <v>339</v>
      </c>
      <c r="E122" s="63" t="s">
        <v>340</v>
      </c>
      <c r="F122" s="63" t="s">
        <v>332</v>
      </c>
      <c r="G122" s="63" t="s">
        <v>604</v>
      </c>
      <c r="H122" s="63" t="s">
        <v>402</v>
      </c>
      <c r="I122" s="63" t="s">
        <v>328</v>
      </c>
      <c r="J122" s="63" t="s">
        <v>605</v>
      </c>
    </row>
    <row r="123" spans="1:10" ht="14.25" customHeight="1">
      <c r="A123" s="195"/>
      <c r="B123" s="192"/>
      <c r="C123" s="63" t="s">
        <v>344</v>
      </c>
      <c r="D123" s="63" t="s">
        <v>345</v>
      </c>
      <c r="E123" s="63" t="s">
        <v>606</v>
      </c>
      <c r="F123" s="63" t="s">
        <v>332</v>
      </c>
      <c r="G123" s="63" t="s">
        <v>423</v>
      </c>
      <c r="H123" s="63" t="s">
        <v>348</v>
      </c>
      <c r="I123" s="63" t="s">
        <v>349</v>
      </c>
      <c r="J123" s="63" t="s">
        <v>607</v>
      </c>
    </row>
    <row r="124" spans="1:10" ht="14.25" customHeight="1">
      <c r="A124" s="196"/>
      <c r="B124" s="193"/>
      <c r="C124" s="63" t="s">
        <v>350</v>
      </c>
      <c r="D124" s="63" t="s">
        <v>351</v>
      </c>
      <c r="E124" s="63" t="s">
        <v>608</v>
      </c>
      <c r="F124" s="63" t="s">
        <v>325</v>
      </c>
      <c r="G124" s="63" t="s">
        <v>609</v>
      </c>
      <c r="H124" s="63" t="s">
        <v>334</v>
      </c>
      <c r="I124" s="63" t="s">
        <v>328</v>
      </c>
      <c r="J124" s="63" t="s">
        <v>610</v>
      </c>
    </row>
    <row r="125" spans="1:10" ht="14.25" customHeight="1">
      <c r="A125" s="194" t="s">
        <v>269</v>
      </c>
      <c r="B125" s="191" t="s">
        <v>611</v>
      </c>
      <c r="C125" s="63" t="s">
        <v>322</v>
      </c>
      <c r="D125" s="63" t="s">
        <v>323</v>
      </c>
      <c r="E125" s="63" t="s">
        <v>612</v>
      </c>
      <c r="F125" s="63" t="s">
        <v>325</v>
      </c>
      <c r="G125" s="63" t="s">
        <v>613</v>
      </c>
      <c r="H125" s="63" t="s">
        <v>327</v>
      </c>
      <c r="I125" s="63" t="s">
        <v>328</v>
      </c>
      <c r="J125" s="63" t="s">
        <v>614</v>
      </c>
    </row>
    <row r="126" spans="1:10" ht="14.25" customHeight="1">
      <c r="A126" s="195"/>
      <c r="B126" s="192"/>
      <c r="C126" s="63" t="s">
        <v>322</v>
      </c>
      <c r="D126" s="63" t="s">
        <v>323</v>
      </c>
      <c r="E126" s="63" t="s">
        <v>615</v>
      </c>
      <c r="F126" s="63" t="s">
        <v>332</v>
      </c>
      <c r="G126" s="63" t="s">
        <v>419</v>
      </c>
      <c r="H126" s="63" t="s">
        <v>327</v>
      </c>
      <c r="I126" s="63" t="s">
        <v>328</v>
      </c>
      <c r="J126" s="63" t="s">
        <v>616</v>
      </c>
    </row>
    <row r="127" spans="1:10" ht="14.25" customHeight="1">
      <c r="A127" s="195"/>
      <c r="B127" s="192"/>
      <c r="C127" s="63" t="s">
        <v>322</v>
      </c>
      <c r="D127" s="63" t="s">
        <v>330</v>
      </c>
      <c r="E127" s="63" t="s">
        <v>617</v>
      </c>
      <c r="F127" s="63" t="s">
        <v>332</v>
      </c>
      <c r="G127" s="63" t="s">
        <v>333</v>
      </c>
      <c r="H127" s="63" t="s">
        <v>334</v>
      </c>
      <c r="I127" s="63" t="s">
        <v>328</v>
      </c>
      <c r="J127" s="63" t="s">
        <v>618</v>
      </c>
    </row>
    <row r="128" spans="1:10" ht="14.25" customHeight="1">
      <c r="A128" s="195"/>
      <c r="B128" s="192"/>
      <c r="C128" s="63" t="s">
        <v>322</v>
      </c>
      <c r="D128" s="63" t="s">
        <v>336</v>
      </c>
      <c r="E128" s="63" t="s">
        <v>619</v>
      </c>
      <c r="F128" s="63" t="s">
        <v>492</v>
      </c>
      <c r="G128" s="63" t="s">
        <v>620</v>
      </c>
      <c r="H128" s="63" t="s">
        <v>578</v>
      </c>
      <c r="I128" s="63" t="s">
        <v>328</v>
      </c>
      <c r="J128" s="63" t="s">
        <v>621</v>
      </c>
    </row>
    <row r="129" spans="1:10" ht="14.25" customHeight="1">
      <c r="A129" s="195"/>
      <c r="B129" s="192"/>
      <c r="C129" s="63" t="s">
        <v>322</v>
      </c>
      <c r="D129" s="63" t="s">
        <v>336</v>
      </c>
      <c r="E129" s="63" t="s">
        <v>622</v>
      </c>
      <c r="F129" s="63" t="s">
        <v>492</v>
      </c>
      <c r="G129" s="63" t="s">
        <v>623</v>
      </c>
      <c r="H129" s="63" t="s">
        <v>578</v>
      </c>
      <c r="I129" s="63" t="s">
        <v>328</v>
      </c>
      <c r="J129" s="63" t="s">
        <v>621</v>
      </c>
    </row>
    <row r="130" spans="1:10" ht="14.25" customHeight="1">
      <c r="A130" s="195"/>
      <c r="B130" s="192"/>
      <c r="C130" s="63" t="s">
        <v>322</v>
      </c>
      <c r="D130" s="63" t="s">
        <v>336</v>
      </c>
      <c r="E130" s="63" t="s">
        <v>624</v>
      </c>
      <c r="F130" s="63" t="s">
        <v>492</v>
      </c>
      <c r="G130" s="63" t="s">
        <v>625</v>
      </c>
      <c r="H130" s="63" t="s">
        <v>578</v>
      </c>
      <c r="I130" s="63" t="s">
        <v>328</v>
      </c>
      <c r="J130" s="63" t="s">
        <v>621</v>
      </c>
    </row>
    <row r="131" spans="1:10" ht="14.25" customHeight="1">
      <c r="A131" s="195"/>
      <c r="B131" s="192"/>
      <c r="C131" s="63" t="s">
        <v>322</v>
      </c>
      <c r="D131" s="63" t="s">
        <v>336</v>
      </c>
      <c r="E131" s="63" t="s">
        <v>626</v>
      </c>
      <c r="F131" s="63" t="s">
        <v>492</v>
      </c>
      <c r="G131" s="63" t="s">
        <v>627</v>
      </c>
      <c r="H131" s="63" t="s">
        <v>578</v>
      </c>
      <c r="I131" s="63" t="s">
        <v>328</v>
      </c>
      <c r="J131" s="63" t="s">
        <v>621</v>
      </c>
    </row>
    <row r="132" spans="1:10" ht="14.25" customHeight="1">
      <c r="A132" s="195"/>
      <c r="B132" s="192"/>
      <c r="C132" s="63" t="s">
        <v>322</v>
      </c>
      <c r="D132" s="63" t="s">
        <v>339</v>
      </c>
      <c r="E132" s="63" t="s">
        <v>340</v>
      </c>
      <c r="F132" s="63" t="s">
        <v>332</v>
      </c>
      <c r="G132" s="63" t="s">
        <v>357</v>
      </c>
      <c r="H132" s="63" t="s">
        <v>628</v>
      </c>
      <c r="I132" s="63" t="s">
        <v>328</v>
      </c>
      <c r="J132" s="63" t="s">
        <v>629</v>
      </c>
    </row>
    <row r="133" spans="1:10" ht="14.25" customHeight="1">
      <c r="A133" s="195"/>
      <c r="B133" s="192"/>
      <c r="C133" s="63" t="s">
        <v>344</v>
      </c>
      <c r="D133" s="63" t="s">
        <v>345</v>
      </c>
      <c r="E133" s="63" t="s">
        <v>630</v>
      </c>
      <c r="F133" s="63" t="s">
        <v>332</v>
      </c>
      <c r="G133" s="63" t="s">
        <v>423</v>
      </c>
      <c r="H133" s="63" t="s">
        <v>348</v>
      </c>
      <c r="I133" s="63" t="s">
        <v>349</v>
      </c>
      <c r="J133" s="63" t="s">
        <v>630</v>
      </c>
    </row>
    <row r="134" spans="1:10" ht="14.25" customHeight="1">
      <c r="A134" s="195"/>
      <c r="B134" s="192"/>
      <c r="C134" s="63" t="s">
        <v>344</v>
      </c>
      <c r="D134" s="63" t="s">
        <v>345</v>
      </c>
      <c r="E134" s="63" t="s">
        <v>631</v>
      </c>
      <c r="F134" s="63" t="s">
        <v>332</v>
      </c>
      <c r="G134" s="63" t="s">
        <v>423</v>
      </c>
      <c r="H134" s="63" t="s">
        <v>348</v>
      </c>
      <c r="I134" s="63" t="s">
        <v>349</v>
      </c>
      <c r="J134" s="63" t="s">
        <v>631</v>
      </c>
    </row>
    <row r="135" spans="1:10" ht="14.25" customHeight="1">
      <c r="A135" s="196"/>
      <c r="B135" s="193"/>
      <c r="C135" s="63" t="s">
        <v>350</v>
      </c>
      <c r="D135" s="63" t="s">
        <v>351</v>
      </c>
      <c r="E135" s="63" t="s">
        <v>632</v>
      </c>
      <c r="F135" s="63" t="s">
        <v>325</v>
      </c>
      <c r="G135" s="63" t="s">
        <v>609</v>
      </c>
      <c r="H135" s="63" t="s">
        <v>334</v>
      </c>
      <c r="I135" s="63" t="s">
        <v>328</v>
      </c>
      <c r="J135" s="63" t="s">
        <v>633</v>
      </c>
    </row>
    <row r="136" spans="1:10" ht="14.25" customHeight="1">
      <c r="A136" s="194" t="s">
        <v>295</v>
      </c>
      <c r="B136" s="191" t="s">
        <v>634</v>
      </c>
      <c r="C136" s="63" t="s">
        <v>322</v>
      </c>
      <c r="D136" s="63" t="s">
        <v>323</v>
      </c>
      <c r="E136" s="63" t="s">
        <v>635</v>
      </c>
      <c r="F136" s="63" t="s">
        <v>325</v>
      </c>
      <c r="G136" s="63" t="s">
        <v>357</v>
      </c>
      <c r="H136" s="63" t="s">
        <v>358</v>
      </c>
      <c r="I136" s="63" t="s">
        <v>328</v>
      </c>
      <c r="J136" s="63" t="s">
        <v>636</v>
      </c>
    </row>
    <row r="137" spans="1:10" ht="14.25" customHeight="1">
      <c r="A137" s="195"/>
      <c r="B137" s="192"/>
      <c r="C137" s="63" t="s">
        <v>322</v>
      </c>
      <c r="D137" s="63" t="s">
        <v>323</v>
      </c>
      <c r="E137" s="63" t="s">
        <v>637</v>
      </c>
      <c r="F137" s="63" t="s">
        <v>325</v>
      </c>
      <c r="G137" s="63" t="s">
        <v>357</v>
      </c>
      <c r="H137" s="63" t="s">
        <v>327</v>
      </c>
      <c r="I137" s="63" t="s">
        <v>328</v>
      </c>
      <c r="J137" s="63" t="s">
        <v>638</v>
      </c>
    </row>
    <row r="138" spans="1:10" ht="14.25" customHeight="1">
      <c r="A138" s="195"/>
      <c r="B138" s="192"/>
      <c r="C138" s="63" t="s">
        <v>322</v>
      </c>
      <c r="D138" s="63" t="s">
        <v>330</v>
      </c>
      <c r="E138" s="63" t="s">
        <v>639</v>
      </c>
      <c r="F138" s="63" t="s">
        <v>332</v>
      </c>
      <c r="G138" s="63" t="s">
        <v>333</v>
      </c>
      <c r="H138" s="63" t="s">
        <v>334</v>
      </c>
      <c r="I138" s="63" t="s">
        <v>349</v>
      </c>
      <c r="J138" s="63" t="s">
        <v>640</v>
      </c>
    </row>
    <row r="139" spans="1:10" ht="14.25" customHeight="1">
      <c r="A139" s="195"/>
      <c r="B139" s="192"/>
      <c r="C139" s="63" t="s">
        <v>322</v>
      </c>
      <c r="D139" s="63" t="s">
        <v>330</v>
      </c>
      <c r="E139" s="63" t="s">
        <v>641</v>
      </c>
      <c r="F139" s="63" t="s">
        <v>332</v>
      </c>
      <c r="G139" s="63" t="s">
        <v>333</v>
      </c>
      <c r="H139" s="63" t="s">
        <v>334</v>
      </c>
      <c r="I139" s="63" t="s">
        <v>349</v>
      </c>
      <c r="J139" s="63" t="s">
        <v>642</v>
      </c>
    </row>
    <row r="140" spans="1:10" ht="14.25" customHeight="1">
      <c r="A140" s="195"/>
      <c r="B140" s="192"/>
      <c r="C140" s="63" t="s">
        <v>322</v>
      </c>
      <c r="D140" s="63" t="s">
        <v>336</v>
      </c>
      <c r="E140" s="63" t="s">
        <v>643</v>
      </c>
      <c r="F140" s="63" t="s">
        <v>492</v>
      </c>
      <c r="G140" s="63" t="s">
        <v>627</v>
      </c>
      <c r="H140" s="63" t="s">
        <v>644</v>
      </c>
      <c r="I140" s="63" t="s">
        <v>328</v>
      </c>
      <c r="J140" s="63" t="s">
        <v>645</v>
      </c>
    </row>
    <row r="141" spans="1:10" ht="14.25" customHeight="1">
      <c r="A141" s="195"/>
      <c r="B141" s="192"/>
      <c r="C141" s="63" t="s">
        <v>322</v>
      </c>
      <c r="D141" s="63" t="s">
        <v>339</v>
      </c>
      <c r="E141" s="63" t="s">
        <v>340</v>
      </c>
      <c r="F141" s="63" t="s">
        <v>332</v>
      </c>
      <c r="G141" s="63" t="s">
        <v>357</v>
      </c>
      <c r="H141" s="63" t="s">
        <v>420</v>
      </c>
      <c r="I141" s="63" t="s">
        <v>328</v>
      </c>
      <c r="J141" s="63" t="s">
        <v>646</v>
      </c>
    </row>
    <row r="142" spans="1:10" ht="14.25" customHeight="1">
      <c r="A142" s="195"/>
      <c r="B142" s="192"/>
      <c r="C142" s="63" t="s">
        <v>344</v>
      </c>
      <c r="D142" s="63" t="s">
        <v>345</v>
      </c>
      <c r="E142" s="63" t="s">
        <v>556</v>
      </c>
      <c r="F142" s="63" t="s">
        <v>332</v>
      </c>
      <c r="G142" s="63" t="s">
        <v>557</v>
      </c>
      <c r="H142" s="63" t="s">
        <v>348</v>
      </c>
      <c r="I142" s="63" t="s">
        <v>349</v>
      </c>
      <c r="J142" s="63" t="s">
        <v>558</v>
      </c>
    </row>
    <row r="143" spans="1:10" ht="14.25" customHeight="1">
      <c r="A143" s="195"/>
      <c r="B143" s="192"/>
      <c r="C143" s="63" t="s">
        <v>344</v>
      </c>
      <c r="D143" s="63" t="s">
        <v>345</v>
      </c>
      <c r="E143" s="63" t="s">
        <v>559</v>
      </c>
      <c r="F143" s="63" t="s">
        <v>332</v>
      </c>
      <c r="G143" s="63" t="s">
        <v>560</v>
      </c>
      <c r="H143" s="63" t="s">
        <v>348</v>
      </c>
      <c r="I143" s="63" t="s">
        <v>349</v>
      </c>
      <c r="J143" s="63" t="s">
        <v>558</v>
      </c>
    </row>
    <row r="144" spans="1:10" ht="14.25" customHeight="1">
      <c r="A144" s="196"/>
      <c r="B144" s="193"/>
      <c r="C144" s="63" t="s">
        <v>350</v>
      </c>
      <c r="D144" s="63" t="s">
        <v>351</v>
      </c>
      <c r="E144" s="63" t="s">
        <v>647</v>
      </c>
      <c r="F144" s="63" t="s">
        <v>325</v>
      </c>
      <c r="G144" s="63" t="s">
        <v>353</v>
      </c>
      <c r="H144" s="63" t="s">
        <v>334</v>
      </c>
      <c r="I144" s="63" t="s">
        <v>349</v>
      </c>
      <c r="J144" s="63" t="s">
        <v>648</v>
      </c>
    </row>
    <row r="145" spans="1:10" ht="14.25" customHeight="1">
      <c r="A145" s="194" t="s">
        <v>275</v>
      </c>
      <c r="B145" s="191" t="s">
        <v>649</v>
      </c>
      <c r="C145" s="63" t="s">
        <v>322</v>
      </c>
      <c r="D145" s="63" t="s">
        <v>323</v>
      </c>
      <c r="E145" s="63" t="s">
        <v>650</v>
      </c>
      <c r="F145" s="63" t="s">
        <v>325</v>
      </c>
      <c r="G145" s="63" t="s">
        <v>163</v>
      </c>
      <c r="H145" s="63" t="s">
        <v>327</v>
      </c>
      <c r="I145" s="63" t="s">
        <v>328</v>
      </c>
      <c r="J145" s="63" t="s">
        <v>651</v>
      </c>
    </row>
    <row r="146" spans="1:10" ht="14.25" customHeight="1">
      <c r="A146" s="195"/>
      <c r="B146" s="192"/>
      <c r="C146" s="63" t="s">
        <v>322</v>
      </c>
      <c r="D146" s="63" t="s">
        <v>330</v>
      </c>
      <c r="E146" s="63" t="s">
        <v>652</v>
      </c>
      <c r="F146" s="63" t="s">
        <v>332</v>
      </c>
      <c r="G146" s="63" t="s">
        <v>435</v>
      </c>
      <c r="H146" s="63" t="s">
        <v>334</v>
      </c>
      <c r="I146" s="63" t="s">
        <v>328</v>
      </c>
      <c r="J146" s="63" t="s">
        <v>653</v>
      </c>
    </row>
    <row r="147" spans="1:10" ht="14.25" customHeight="1">
      <c r="A147" s="195"/>
      <c r="B147" s="192"/>
      <c r="C147" s="63" t="s">
        <v>322</v>
      </c>
      <c r="D147" s="63" t="s">
        <v>330</v>
      </c>
      <c r="E147" s="63" t="s">
        <v>654</v>
      </c>
      <c r="F147" s="63" t="s">
        <v>332</v>
      </c>
      <c r="G147" s="63" t="s">
        <v>333</v>
      </c>
      <c r="H147" s="63" t="s">
        <v>334</v>
      </c>
      <c r="I147" s="63" t="s">
        <v>328</v>
      </c>
      <c r="J147" s="63" t="s">
        <v>655</v>
      </c>
    </row>
    <row r="148" spans="1:10" ht="14.25" customHeight="1">
      <c r="A148" s="195"/>
      <c r="B148" s="192"/>
      <c r="C148" s="63" t="s">
        <v>322</v>
      </c>
      <c r="D148" s="63" t="s">
        <v>336</v>
      </c>
      <c r="E148" s="63" t="s">
        <v>656</v>
      </c>
      <c r="F148" s="63" t="s">
        <v>492</v>
      </c>
      <c r="G148" s="63" t="s">
        <v>620</v>
      </c>
      <c r="H148" s="63" t="s">
        <v>578</v>
      </c>
      <c r="I148" s="63" t="s">
        <v>328</v>
      </c>
      <c r="J148" s="63" t="s">
        <v>657</v>
      </c>
    </row>
    <row r="149" spans="1:10" ht="14.25" customHeight="1">
      <c r="A149" s="195"/>
      <c r="B149" s="192"/>
      <c r="C149" s="63" t="s">
        <v>322</v>
      </c>
      <c r="D149" s="63" t="s">
        <v>336</v>
      </c>
      <c r="E149" s="63" t="s">
        <v>658</v>
      </c>
      <c r="F149" s="63" t="s">
        <v>492</v>
      </c>
      <c r="G149" s="63" t="s">
        <v>659</v>
      </c>
      <c r="H149" s="63" t="s">
        <v>578</v>
      </c>
      <c r="I149" s="63" t="s">
        <v>328</v>
      </c>
      <c r="J149" s="63" t="s">
        <v>660</v>
      </c>
    </row>
    <row r="150" spans="1:10" ht="14.25" customHeight="1">
      <c r="A150" s="195"/>
      <c r="B150" s="192"/>
      <c r="C150" s="63" t="s">
        <v>322</v>
      </c>
      <c r="D150" s="63" t="s">
        <v>339</v>
      </c>
      <c r="E150" s="63" t="s">
        <v>340</v>
      </c>
      <c r="F150" s="63" t="s">
        <v>492</v>
      </c>
      <c r="G150" s="63" t="s">
        <v>165</v>
      </c>
      <c r="H150" s="63" t="s">
        <v>420</v>
      </c>
      <c r="I150" s="63" t="s">
        <v>328</v>
      </c>
      <c r="J150" s="63" t="s">
        <v>661</v>
      </c>
    </row>
    <row r="151" spans="1:10" ht="14.25" customHeight="1">
      <c r="A151" s="195"/>
      <c r="B151" s="192"/>
      <c r="C151" s="63" t="s">
        <v>344</v>
      </c>
      <c r="D151" s="63" t="s">
        <v>345</v>
      </c>
      <c r="E151" s="63" t="s">
        <v>662</v>
      </c>
      <c r="F151" s="63" t="s">
        <v>332</v>
      </c>
      <c r="G151" s="63" t="s">
        <v>423</v>
      </c>
      <c r="H151" s="63" t="s">
        <v>348</v>
      </c>
      <c r="I151" s="63" t="s">
        <v>349</v>
      </c>
      <c r="J151" s="63" t="s">
        <v>663</v>
      </c>
    </row>
    <row r="152" spans="1:10" ht="14.25" customHeight="1">
      <c r="A152" s="196"/>
      <c r="B152" s="193"/>
      <c r="C152" s="63" t="s">
        <v>350</v>
      </c>
      <c r="D152" s="63" t="s">
        <v>351</v>
      </c>
      <c r="E152" s="63" t="s">
        <v>351</v>
      </c>
      <c r="F152" s="63" t="s">
        <v>325</v>
      </c>
      <c r="G152" s="63" t="s">
        <v>353</v>
      </c>
      <c r="H152" s="63" t="s">
        <v>334</v>
      </c>
      <c r="I152" s="63" t="s">
        <v>328</v>
      </c>
      <c r="J152" s="63" t="s">
        <v>393</v>
      </c>
    </row>
    <row r="153" spans="1:10" ht="14.25" customHeight="1">
      <c r="A153" s="194" t="s">
        <v>309</v>
      </c>
      <c r="B153" s="191" t="s">
        <v>664</v>
      </c>
      <c r="C153" s="63" t="s">
        <v>322</v>
      </c>
      <c r="D153" s="63" t="s">
        <v>323</v>
      </c>
      <c r="E153" s="63" t="s">
        <v>665</v>
      </c>
      <c r="F153" s="63" t="s">
        <v>332</v>
      </c>
      <c r="G153" s="63" t="s">
        <v>666</v>
      </c>
      <c r="H153" s="63" t="s">
        <v>327</v>
      </c>
      <c r="I153" s="63" t="s">
        <v>328</v>
      </c>
      <c r="J153" s="63" t="s">
        <v>667</v>
      </c>
    </row>
    <row r="154" spans="1:10" ht="14.25" customHeight="1">
      <c r="A154" s="195"/>
      <c r="B154" s="192"/>
      <c r="C154" s="63" t="s">
        <v>322</v>
      </c>
      <c r="D154" s="63" t="s">
        <v>323</v>
      </c>
      <c r="E154" s="63" t="s">
        <v>668</v>
      </c>
      <c r="F154" s="63" t="s">
        <v>332</v>
      </c>
      <c r="G154" s="63" t="s">
        <v>669</v>
      </c>
      <c r="H154" s="63" t="s">
        <v>327</v>
      </c>
      <c r="I154" s="63" t="s">
        <v>328</v>
      </c>
      <c r="J154" s="63" t="s">
        <v>667</v>
      </c>
    </row>
    <row r="155" spans="1:10" ht="14.25" customHeight="1">
      <c r="A155" s="195"/>
      <c r="B155" s="192"/>
      <c r="C155" s="63" t="s">
        <v>322</v>
      </c>
      <c r="D155" s="63" t="s">
        <v>323</v>
      </c>
      <c r="E155" s="63" t="s">
        <v>670</v>
      </c>
      <c r="F155" s="63" t="s">
        <v>325</v>
      </c>
      <c r="G155" s="63" t="s">
        <v>357</v>
      </c>
      <c r="H155" s="63" t="s">
        <v>358</v>
      </c>
      <c r="I155" s="63" t="s">
        <v>328</v>
      </c>
      <c r="J155" s="63" t="s">
        <v>671</v>
      </c>
    </row>
    <row r="156" spans="1:10" ht="14.25" customHeight="1">
      <c r="A156" s="195"/>
      <c r="B156" s="192"/>
      <c r="C156" s="63" t="s">
        <v>322</v>
      </c>
      <c r="D156" s="63" t="s">
        <v>330</v>
      </c>
      <c r="E156" s="63" t="s">
        <v>369</v>
      </c>
      <c r="F156" s="63" t="s">
        <v>325</v>
      </c>
      <c r="G156" s="63" t="s">
        <v>672</v>
      </c>
      <c r="H156" s="63" t="s">
        <v>334</v>
      </c>
      <c r="I156" s="63" t="s">
        <v>328</v>
      </c>
      <c r="J156" s="63" t="s">
        <v>673</v>
      </c>
    </row>
    <row r="157" spans="1:10" ht="14.25" customHeight="1">
      <c r="A157" s="195"/>
      <c r="B157" s="192"/>
      <c r="C157" s="63" t="s">
        <v>322</v>
      </c>
      <c r="D157" s="63" t="s">
        <v>330</v>
      </c>
      <c r="E157" s="63" t="s">
        <v>367</v>
      </c>
      <c r="F157" s="63" t="s">
        <v>332</v>
      </c>
      <c r="G157" s="63" t="s">
        <v>333</v>
      </c>
      <c r="H157" s="63" t="s">
        <v>334</v>
      </c>
      <c r="I157" s="63" t="s">
        <v>349</v>
      </c>
      <c r="J157" s="63" t="s">
        <v>466</v>
      </c>
    </row>
    <row r="158" spans="1:10" ht="14.25" customHeight="1">
      <c r="A158" s="195"/>
      <c r="B158" s="192"/>
      <c r="C158" s="63" t="s">
        <v>322</v>
      </c>
      <c r="D158" s="63" t="s">
        <v>336</v>
      </c>
      <c r="E158" s="63" t="s">
        <v>674</v>
      </c>
      <c r="F158" s="63" t="s">
        <v>332</v>
      </c>
      <c r="G158" s="63" t="s">
        <v>417</v>
      </c>
      <c r="H158" s="63" t="s">
        <v>675</v>
      </c>
      <c r="I158" s="63" t="s">
        <v>349</v>
      </c>
      <c r="J158" s="63" t="s">
        <v>676</v>
      </c>
    </row>
    <row r="159" spans="1:10" ht="14.25" customHeight="1">
      <c r="A159" s="195"/>
      <c r="B159" s="192"/>
      <c r="C159" s="63" t="s">
        <v>322</v>
      </c>
      <c r="D159" s="63" t="s">
        <v>339</v>
      </c>
      <c r="E159" s="63" t="s">
        <v>340</v>
      </c>
      <c r="F159" s="63" t="s">
        <v>492</v>
      </c>
      <c r="G159" s="63" t="s">
        <v>419</v>
      </c>
      <c r="H159" s="63" t="s">
        <v>342</v>
      </c>
      <c r="I159" s="63" t="s">
        <v>328</v>
      </c>
      <c r="J159" s="63" t="s">
        <v>494</v>
      </c>
    </row>
    <row r="160" spans="1:10" ht="14.25" customHeight="1">
      <c r="A160" s="195"/>
      <c r="B160" s="192"/>
      <c r="C160" s="63" t="s">
        <v>344</v>
      </c>
      <c r="D160" s="63" t="s">
        <v>345</v>
      </c>
      <c r="E160" s="63" t="s">
        <v>677</v>
      </c>
      <c r="F160" s="63" t="s">
        <v>332</v>
      </c>
      <c r="G160" s="63" t="s">
        <v>423</v>
      </c>
      <c r="H160" s="63" t="s">
        <v>348</v>
      </c>
      <c r="I160" s="63" t="s">
        <v>349</v>
      </c>
      <c r="J160" s="63" t="s">
        <v>678</v>
      </c>
    </row>
    <row r="161" spans="1:10" ht="14.25" customHeight="1">
      <c r="A161" s="196"/>
      <c r="B161" s="193"/>
      <c r="C161" s="63" t="s">
        <v>350</v>
      </c>
      <c r="D161" s="63" t="s">
        <v>351</v>
      </c>
      <c r="E161" s="63" t="s">
        <v>679</v>
      </c>
      <c r="F161" s="63" t="s">
        <v>325</v>
      </c>
      <c r="G161" s="63" t="s">
        <v>353</v>
      </c>
      <c r="H161" s="63" t="s">
        <v>334</v>
      </c>
      <c r="I161" s="63" t="s">
        <v>349</v>
      </c>
      <c r="J161" s="63" t="s">
        <v>680</v>
      </c>
    </row>
    <row r="162" spans="1:10" ht="14.25" customHeight="1">
      <c r="A162" s="194" t="s">
        <v>289</v>
      </c>
      <c r="B162" s="191" t="s">
        <v>681</v>
      </c>
      <c r="C162" s="63" t="s">
        <v>322</v>
      </c>
      <c r="D162" s="63" t="s">
        <v>323</v>
      </c>
      <c r="E162" s="63" t="s">
        <v>682</v>
      </c>
      <c r="F162" s="63" t="s">
        <v>492</v>
      </c>
      <c r="G162" s="63" t="s">
        <v>683</v>
      </c>
      <c r="H162" s="63" t="s">
        <v>684</v>
      </c>
      <c r="I162" s="63" t="s">
        <v>328</v>
      </c>
      <c r="J162" s="63" t="s">
        <v>346</v>
      </c>
    </row>
    <row r="163" spans="1:10" ht="14.25" customHeight="1">
      <c r="A163" s="195"/>
      <c r="B163" s="192"/>
      <c r="C163" s="63" t="s">
        <v>322</v>
      </c>
      <c r="D163" s="63" t="s">
        <v>323</v>
      </c>
      <c r="E163" s="63" t="s">
        <v>685</v>
      </c>
      <c r="F163" s="63" t="s">
        <v>332</v>
      </c>
      <c r="G163" s="63" t="s">
        <v>686</v>
      </c>
      <c r="H163" s="63" t="s">
        <v>327</v>
      </c>
      <c r="I163" s="63" t="s">
        <v>328</v>
      </c>
      <c r="J163" s="63" t="s">
        <v>687</v>
      </c>
    </row>
    <row r="164" spans="1:10" ht="14.25" customHeight="1">
      <c r="A164" s="195"/>
      <c r="B164" s="192"/>
      <c r="C164" s="63" t="s">
        <v>322</v>
      </c>
      <c r="D164" s="63" t="s">
        <v>330</v>
      </c>
      <c r="E164" s="63" t="s">
        <v>688</v>
      </c>
      <c r="F164" s="63" t="s">
        <v>332</v>
      </c>
      <c r="G164" s="63" t="s">
        <v>333</v>
      </c>
      <c r="H164" s="63" t="s">
        <v>334</v>
      </c>
      <c r="I164" s="63" t="s">
        <v>328</v>
      </c>
      <c r="J164" s="63" t="s">
        <v>689</v>
      </c>
    </row>
    <row r="165" spans="1:10" ht="14.25" customHeight="1">
      <c r="A165" s="195"/>
      <c r="B165" s="192"/>
      <c r="C165" s="63" t="s">
        <v>322</v>
      </c>
      <c r="D165" s="63" t="s">
        <v>330</v>
      </c>
      <c r="E165" s="63" t="s">
        <v>690</v>
      </c>
      <c r="F165" s="63" t="s">
        <v>332</v>
      </c>
      <c r="G165" s="63" t="s">
        <v>333</v>
      </c>
      <c r="H165" s="63" t="s">
        <v>334</v>
      </c>
      <c r="I165" s="63" t="s">
        <v>328</v>
      </c>
      <c r="J165" s="63" t="s">
        <v>691</v>
      </c>
    </row>
    <row r="166" spans="1:10" ht="14.25" customHeight="1">
      <c r="A166" s="195"/>
      <c r="B166" s="192"/>
      <c r="C166" s="63" t="s">
        <v>322</v>
      </c>
      <c r="D166" s="63" t="s">
        <v>336</v>
      </c>
      <c r="E166" s="63" t="s">
        <v>692</v>
      </c>
      <c r="F166" s="63" t="s">
        <v>332</v>
      </c>
      <c r="G166" s="63" t="s">
        <v>693</v>
      </c>
      <c r="H166" s="63" t="s">
        <v>599</v>
      </c>
      <c r="I166" s="63" t="s">
        <v>328</v>
      </c>
      <c r="J166" s="63" t="s">
        <v>373</v>
      </c>
    </row>
    <row r="167" spans="1:10" ht="14.25" customHeight="1">
      <c r="A167" s="195"/>
      <c r="B167" s="192"/>
      <c r="C167" s="63" t="s">
        <v>322</v>
      </c>
      <c r="D167" s="63" t="s">
        <v>339</v>
      </c>
      <c r="E167" s="63" t="s">
        <v>340</v>
      </c>
      <c r="F167" s="63" t="s">
        <v>332</v>
      </c>
      <c r="G167" s="63" t="s">
        <v>162</v>
      </c>
      <c r="H167" s="63" t="s">
        <v>342</v>
      </c>
      <c r="I167" s="63" t="s">
        <v>328</v>
      </c>
      <c r="J167" s="63" t="s">
        <v>343</v>
      </c>
    </row>
    <row r="168" spans="1:10" ht="14.25" customHeight="1">
      <c r="A168" s="195"/>
      <c r="B168" s="192"/>
      <c r="C168" s="63" t="s">
        <v>344</v>
      </c>
      <c r="D168" s="63" t="s">
        <v>345</v>
      </c>
      <c r="E168" s="63" t="s">
        <v>694</v>
      </c>
      <c r="F168" s="63" t="s">
        <v>332</v>
      </c>
      <c r="G168" s="63" t="s">
        <v>695</v>
      </c>
      <c r="H168" s="63" t="s">
        <v>696</v>
      </c>
      <c r="I168" s="63" t="s">
        <v>349</v>
      </c>
      <c r="J168" s="63" t="s">
        <v>697</v>
      </c>
    </row>
    <row r="169" spans="1:10" ht="14.25" customHeight="1">
      <c r="A169" s="195"/>
      <c r="B169" s="192"/>
      <c r="C169" s="63" t="s">
        <v>344</v>
      </c>
      <c r="D169" s="63" t="s">
        <v>345</v>
      </c>
      <c r="E169" s="63" t="s">
        <v>698</v>
      </c>
      <c r="F169" s="63" t="s">
        <v>332</v>
      </c>
      <c r="G169" s="63" t="s">
        <v>375</v>
      </c>
      <c r="H169" s="63" t="s">
        <v>348</v>
      </c>
      <c r="I169" s="63" t="s">
        <v>349</v>
      </c>
      <c r="J169" s="63" t="s">
        <v>697</v>
      </c>
    </row>
    <row r="170" spans="1:10" ht="14.25" customHeight="1">
      <c r="A170" s="196"/>
      <c r="B170" s="193"/>
      <c r="C170" s="63" t="s">
        <v>350</v>
      </c>
      <c r="D170" s="63" t="s">
        <v>351</v>
      </c>
      <c r="E170" s="63" t="s">
        <v>520</v>
      </c>
      <c r="F170" s="63" t="s">
        <v>325</v>
      </c>
      <c r="G170" s="63" t="s">
        <v>353</v>
      </c>
      <c r="H170" s="63" t="s">
        <v>334</v>
      </c>
      <c r="I170" s="63" t="s">
        <v>328</v>
      </c>
      <c r="J170" s="63" t="s">
        <v>699</v>
      </c>
    </row>
    <row r="171" spans="1:10" ht="14.25" customHeight="1">
      <c r="A171" s="194" t="s">
        <v>285</v>
      </c>
      <c r="B171" s="191" t="s">
        <v>700</v>
      </c>
      <c r="C171" s="63" t="s">
        <v>322</v>
      </c>
      <c r="D171" s="63" t="s">
        <v>323</v>
      </c>
      <c r="E171" s="63" t="s">
        <v>701</v>
      </c>
      <c r="F171" s="63" t="s">
        <v>332</v>
      </c>
      <c r="G171" s="63" t="s">
        <v>162</v>
      </c>
      <c r="H171" s="63" t="s">
        <v>358</v>
      </c>
      <c r="I171" s="63" t="s">
        <v>328</v>
      </c>
      <c r="J171" s="63" t="s">
        <v>702</v>
      </c>
    </row>
    <row r="172" spans="1:10" ht="14.25" customHeight="1">
      <c r="A172" s="195"/>
      <c r="B172" s="192"/>
      <c r="C172" s="63" t="s">
        <v>322</v>
      </c>
      <c r="D172" s="63" t="s">
        <v>323</v>
      </c>
      <c r="E172" s="63" t="s">
        <v>703</v>
      </c>
      <c r="F172" s="63" t="s">
        <v>332</v>
      </c>
      <c r="G172" s="63" t="s">
        <v>704</v>
      </c>
      <c r="H172" s="63" t="s">
        <v>365</v>
      </c>
      <c r="I172" s="63" t="s">
        <v>328</v>
      </c>
      <c r="J172" s="63" t="s">
        <v>705</v>
      </c>
    </row>
    <row r="173" spans="1:10" ht="14.25" customHeight="1">
      <c r="A173" s="195"/>
      <c r="B173" s="192"/>
      <c r="C173" s="63" t="s">
        <v>322</v>
      </c>
      <c r="D173" s="63" t="s">
        <v>330</v>
      </c>
      <c r="E173" s="63" t="s">
        <v>706</v>
      </c>
      <c r="F173" s="63" t="s">
        <v>332</v>
      </c>
      <c r="G173" s="63" t="s">
        <v>333</v>
      </c>
      <c r="H173" s="63" t="s">
        <v>334</v>
      </c>
      <c r="I173" s="63" t="s">
        <v>328</v>
      </c>
      <c r="J173" s="63" t="s">
        <v>707</v>
      </c>
    </row>
    <row r="174" spans="1:10" ht="14.25" customHeight="1">
      <c r="A174" s="195"/>
      <c r="B174" s="192"/>
      <c r="C174" s="63" t="s">
        <v>322</v>
      </c>
      <c r="D174" s="63" t="s">
        <v>336</v>
      </c>
      <c r="E174" s="63" t="s">
        <v>708</v>
      </c>
      <c r="F174" s="63" t="s">
        <v>332</v>
      </c>
      <c r="G174" s="63" t="s">
        <v>709</v>
      </c>
      <c r="H174" s="63" t="s">
        <v>418</v>
      </c>
      <c r="I174" s="63" t="s">
        <v>328</v>
      </c>
      <c r="J174" s="63" t="s">
        <v>710</v>
      </c>
    </row>
    <row r="175" spans="1:10" ht="14.25" customHeight="1">
      <c r="A175" s="195"/>
      <c r="B175" s="192"/>
      <c r="C175" s="63" t="s">
        <v>322</v>
      </c>
      <c r="D175" s="63" t="s">
        <v>336</v>
      </c>
      <c r="E175" s="63" t="s">
        <v>711</v>
      </c>
      <c r="F175" s="63" t="s">
        <v>332</v>
      </c>
      <c r="G175" s="63" t="s">
        <v>712</v>
      </c>
      <c r="H175" s="63" t="s">
        <v>418</v>
      </c>
      <c r="I175" s="63" t="s">
        <v>328</v>
      </c>
      <c r="J175" s="63" t="s">
        <v>710</v>
      </c>
    </row>
    <row r="176" spans="1:10" ht="14.25" customHeight="1">
      <c r="A176" s="195"/>
      <c r="B176" s="192"/>
      <c r="C176" s="63" t="s">
        <v>322</v>
      </c>
      <c r="D176" s="63" t="s">
        <v>336</v>
      </c>
      <c r="E176" s="63" t="s">
        <v>337</v>
      </c>
      <c r="F176" s="63" t="s">
        <v>332</v>
      </c>
      <c r="G176" s="63" t="s">
        <v>333</v>
      </c>
      <c r="H176" s="63" t="s">
        <v>334</v>
      </c>
      <c r="I176" s="63" t="s">
        <v>328</v>
      </c>
      <c r="J176" s="63" t="s">
        <v>516</v>
      </c>
    </row>
    <row r="177" spans="1:10" ht="14.25" customHeight="1">
      <c r="A177" s="195"/>
      <c r="B177" s="192"/>
      <c r="C177" s="63" t="s">
        <v>322</v>
      </c>
      <c r="D177" s="63" t="s">
        <v>339</v>
      </c>
      <c r="E177" s="63" t="s">
        <v>340</v>
      </c>
      <c r="F177" s="63" t="s">
        <v>332</v>
      </c>
      <c r="G177" s="63" t="s">
        <v>165</v>
      </c>
      <c r="H177" s="63" t="s">
        <v>402</v>
      </c>
      <c r="I177" s="63" t="s">
        <v>328</v>
      </c>
      <c r="J177" s="63" t="s">
        <v>713</v>
      </c>
    </row>
    <row r="178" spans="1:10" ht="14.25" customHeight="1">
      <c r="A178" s="195"/>
      <c r="B178" s="192"/>
      <c r="C178" s="63" t="s">
        <v>344</v>
      </c>
      <c r="D178" s="63" t="s">
        <v>345</v>
      </c>
      <c r="E178" s="63" t="s">
        <v>714</v>
      </c>
      <c r="F178" s="63" t="s">
        <v>332</v>
      </c>
      <c r="G178" s="63" t="s">
        <v>423</v>
      </c>
      <c r="H178" s="63" t="s">
        <v>348</v>
      </c>
      <c r="I178" s="63" t="s">
        <v>349</v>
      </c>
      <c r="J178" s="63" t="s">
        <v>714</v>
      </c>
    </row>
    <row r="179" spans="1:10" ht="14.25" customHeight="1">
      <c r="A179" s="196"/>
      <c r="B179" s="193"/>
      <c r="C179" s="63" t="s">
        <v>350</v>
      </c>
      <c r="D179" s="63" t="s">
        <v>351</v>
      </c>
      <c r="E179" s="63" t="s">
        <v>715</v>
      </c>
      <c r="F179" s="63" t="s">
        <v>325</v>
      </c>
      <c r="G179" s="63" t="s">
        <v>609</v>
      </c>
      <c r="H179" s="63" t="s">
        <v>334</v>
      </c>
      <c r="I179" s="63" t="s">
        <v>328</v>
      </c>
      <c r="J179" s="63" t="s">
        <v>716</v>
      </c>
    </row>
  </sheetData>
  <autoFilter ref="A5:J179" xr:uid="{00000000-0009-0000-0000-000008000000}"/>
  <mergeCells count="44">
    <mergeCell ref="A3:J3"/>
    <mergeCell ref="A4:H4"/>
    <mergeCell ref="A7:A12"/>
    <mergeCell ref="A13:A22"/>
    <mergeCell ref="A23:A29"/>
    <mergeCell ref="A30:A35"/>
    <mergeCell ref="A36:A43"/>
    <mergeCell ref="A44:A50"/>
    <mergeCell ref="A51:A56"/>
    <mergeCell ref="A57:A64"/>
    <mergeCell ref="A65:A75"/>
    <mergeCell ref="A76:A83"/>
    <mergeCell ref="A84:A91"/>
    <mergeCell ref="A92:A100"/>
    <mergeCell ref="A101:A108"/>
    <mergeCell ref="A109:A114"/>
    <mergeCell ref="A115:A124"/>
    <mergeCell ref="A125:A135"/>
    <mergeCell ref="A136:A144"/>
    <mergeCell ref="A145:A152"/>
    <mergeCell ref="A153:A161"/>
    <mergeCell ref="A162:A170"/>
    <mergeCell ref="A171:A179"/>
    <mergeCell ref="B7:B12"/>
    <mergeCell ref="B13:B22"/>
    <mergeCell ref="B23:B29"/>
    <mergeCell ref="B30:B35"/>
    <mergeCell ref="B36:B43"/>
    <mergeCell ref="B44:B50"/>
    <mergeCell ref="B51:B56"/>
    <mergeCell ref="B57:B64"/>
    <mergeCell ref="B65:B75"/>
    <mergeCell ref="B76:B83"/>
    <mergeCell ref="B84:B91"/>
    <mergeCell ref="B92:B100"/>
    <mergeCell ref="B101:B108"/>
    <mergeCell ref="B153:B161"/>
    <mergeCell ref="B162:B170"/>
    <mergeCell ref="B171:B179"/>
    <mergeCell ref="B109:B114"/>
    <mergeCell ref="B115:B124"/>
    <mergeCell ref="B125:B135"/>
    <mergeCell ref="B136:B144"/>
    <mergeCell ref="B145:B152"/>
  </mergeCells>
  <phoneticPr fontId="23"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vt:lpstr>
      <vt:lpstr>部门收入预算表</vt:lpstr>
      <vt:lpstr>部门支出预算表</vt:lpstr>
      <vt:lpstr>部门财政拨款收支预算总表</vt:lpstr>
      <vt:lpstr>一般公共预算支出预算表</vt:lpstr>
      <vt:lpstr>一般公共预算“三公”经费支出预算表</vt:lpstr>
      <vt:lpstr>部门基本支出预算表</vt:lpstr>
      <vt:lpstr>部门项目支出预算表</vt:lpstr>
      <vt:lpstr>部门项目支出绩效目标表</vt:lpstr>
      <vt:lpstr>部门政府性基金预算支出预算表</vt:lpstr>
      <vt:lpstr>部门政府采购预算表</vt:lpstr>
      <vt:lpstr>部门政府购买服务预算表</vt:lpstr>
      <vt:lpstr>对下转移支付预算表</vt:lpstr>
      <vt:lpstr>对下转移支付绩效目标表</vt:lpstr>
      <vt:lpstr>新增资产配置表</vt:lpstr>
      <vt:lpstr>上级转移支付补助项目支出预算表</vt:lpstr>
      <vt:lpstr>部门项目中期规划预算表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晃 晃</cp:lastModifiedBy>
  <dcterms:created xsi:type="dcterms:W3CDTF">2025-01-21T02:50:00Z</dcterms:created>
  <dcterms:modified xsi:type="dcterms:W3CDTF">2025-04-03T05:31:37Z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2052-12.1.0.19302</vt:lpwstr>
  </property>
</Properties>
</file>