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674" firstSheet="10"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'部门项目支出绩效目标表05-2'!$A$5:$J$5</definedName>
  </definedNames>
  <calcPr calcId="144525"/>
</workbook>
</file>

<file path=xl/sharedStrings.xml><?xml version="1.0" encoding="utf-8"?>
<sst xmlns="http://schemas.openxmlformats.org/spreadsheetml/2006/main" count="2523" uniqueCount="737">
  <si>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</si>
  <si>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</si>
  <si>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</si>
  <si>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</si>
  <si>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</si>
  <si>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</si>
  <si>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</si>
  <si>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</si>
  <si>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</si>
  <si>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</si>
  <si>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</si>
  <si>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</si>
  <si>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</si>
  <si>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</si>
  <si>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</si>
  <si>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</si>
  <si>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</si>
  <si>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</si>
  <si>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</si>
  <si>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</si>
  <si>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</si>
  <si>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</si>
  <si>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</si>
  <si>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</si>
  <si>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</si>
  <si>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</si>
  <si>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</si>
  <si>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</si>
  <si>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</si>
  <si>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</si>
  <si>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</si>
  <si>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</si>
  <si>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</si>
  <si>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</si>
  <si>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</si>
  <si>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</si>
  <si>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</si>
  <si>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</si>
  <si>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</si>
  <si>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</si>
  <si>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</si>
  <si>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</si>
  <si>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</si>
  <si>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</si>
  <si>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</si>
  <si>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</si>
  <si>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</si>
  <si>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</si>
  <si>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</si>
  <si>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</si>
  <si>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</si>
  <si>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</si>
  <si>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</si>
  <si>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</si>
  <si>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</si>
  <si>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</si>
  <si>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</si>
  <si>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</si>
  <si>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</si>
  <si>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</si>
  <si>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</si>
  <si>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</si>
  <si>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</si>
  <si>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</si>
  <si>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</si>
  <si>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</si>
  <si>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</si>
  <si>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</si>
  <si>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</si>
  <si>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昆明市西山区应急管理局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</si>
  <si>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</si>
  <si>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</si>
  <si>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</si>
  <si>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</si>
  <si>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</si>
  <si>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</si>
  <si>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</si>
  <si>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</si>
  <si>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</si>
  <si>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</si>
  <si>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</si>
  <si>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</si>
  <si>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</si>
  <si>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</si>
  <si>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</si>
  <si>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</si>
  <si>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</si>
  <si>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</si>
  <si>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</si>
  <si>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</si>
  <si>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</si>
  <si>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</si>
  <si>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</si>
  <si>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</si>
  <si>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</si>
  <si>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</si>
  <si>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</si>
  <si>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</si>
  <si>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</si>
  <si>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</si>
  <si>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</si>
  <si>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</si>
  <si>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</si>
  <si>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</si>
  <si>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</si>
  <si>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</si>
  <si>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</si>
  <si>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</si>
  <si>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</si>
  <si>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</si>
  <si>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</si>
  <si>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</si>
  <si>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</si>
  <si>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</si>
  <si>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</si>
  <si>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</si>
  <si>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</si>
  <si>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</si>
  <si>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21302</t>
  </si>
  <si>
    <t>林业和草原</t>
  </si>
  <si>
    <t>2130234</t>
  </si>
  <si>
    <t>林业草原防灾减灾</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</si>
  <si>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</si>
  <si>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</si>
  <si>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</si>
  <si>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</si>
  <si>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</si>
  <si>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</si>
  <si>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</si>
  <si>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</si>
  <si>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</si>
  <si>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</si>
  <si>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</si>
  <si>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</si>
  <si>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</si>
  <si>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</si>
  <si>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2240104</t>
  </si>
  <si>
    <t>灾害风险防治</t>
  </si>
  <si>
    <t>2240106</t>
  </si>
  <si>
    <t>安全监管</t>
  </si>
  <si>
    <t>2240109</t>
  </si>
  <si>
    <t>应急管理</t>
  </si>
  <si>
    <t>22406</t>
  </si>
  <si>
    <t>自然灾害防治</t>
  </si>
  <si>
    <t>2240699</t>
  </si>
  <si>
    <t>其他自然灾害防治支出</t>
  </si>
  <si>
    <t>22407</t>
  </si>
  <si>
    <t>自然灾害救灾及恢复重建支出</t>
  </si>
  <si>
    <t>2240703</t>
  </si>
  <si>
    <t>自然灾害救灾补助</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</si>
  <si>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</si>
  <si>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</si>
  <si>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</si>
  <si>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</si>
  <si>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</si>
  <si>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</si>
  <si>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</si>
  <si>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</si>
  <si>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</si>
  <si>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</si>
  <si>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</si>
  <si>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</si>
  <si>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</si>
  <si>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</si>
  <si>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</si>
  <si>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</si>
  <si>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</si>
  <si>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</si>
  <si>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</si>
  <si>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</si>
  <si>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</si>
  <si>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</si>
  <si>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</si>
  <si>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</si>
  <si>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</si>
  <si>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</si>
  <si>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</si>
  <si>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</si>
  <si>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</si>
  <si>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</si>
  <si>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</si>
  <si>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</si>
  <si>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</si>
  <si>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</si>
  <si>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</si>
  <si>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</si>
  <si>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</si>
  <si>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</si>
  <si>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</si>
  <si>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</si>
  <si>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</si>
  <si>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</si>
  <si>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</si>
  <si>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</si>
  <si>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</si>
  <si>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</si>
  <si>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</si>
  <si>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</si>
  <si>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</si>
  <si>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</si>
  <si>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</si>
  <si>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</si>
  <si>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</si>
  <si>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</si>
  <si>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</si>
  <si>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</si>
  <si>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</si>
  <si>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</si>
  <si>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</si>
  <si>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</si>
  <si>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</si>
  <si>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</si>
  <si>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</si>
  <si>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</si>
  <si>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</si>
  <si>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530112210000000005417</t>
  </si>
  <si>
    <t>工会经费</t>
  </si>
  <si>
    <t>30228</t>
  </si>
  <si>
    <t>530112251100003735702</t>
  </si>
  <si>
    <t>残疾人保障金</t>
  </si>
  <si>
    <t>30299</t>
  </si>
  <si>
    <t>其他商品和服务支出</t>
  </si>
  <si>
    <t>530112231100001418959</t>
  </si>
  <si>
    <t>离退休人员福利费</t>
  </si>
  <si>
    <t>30229</t>
  </si>
  <si>
    <t>福利费</t>
  </si>
  <si>
    <t>530112210000000005415</t>
  </si>
  <si>
    <t>公车购置及运维费</t>
  </si>
  <si>
    <t>30231</t>
  </si>
  <si>
    <t>公务用车运行维护费</t>
  </si>
  <si>
    <t>530112210000000005419</t>
  </si>
  <si>
    <t>一般公用经费支出</t>
  </si>
  <si>
    <t>30201</t>
  </si>
  <si>
    <t>办公费</t>
  </si>
  <si>
    <t>30205</t>
  </si>
  <si>
    <t>水费</t>
  </si>
  <si>
    <t>30207</t>
  </si>
  <si>
    <t>邮电费</t>
  </si>
  <si>
    <t>30211</t>
  </si>
  <si>
    <t>差旅费</t>
  </si>
  <si>
    <t>30239</t>
  </si>
  <si>
    <t>其他交通费用</t>
  </si>
  <si>
    <t>30215</t>
  </si>
  <si>
    <t>会议费</t>
  </si>
  <si>
    <t>30216</t>
  </si>
  <si>
    <t>培训费</t>
  </si>
  <si>
    <t>30213</t>
  </si>
  <si>
    <t>维修（护）费</t>
  </si>
  <si>
    <t>530112221100000247395</t>
  </si>
  <si>
    <t>事业人员工资支出</t>
  </si>
  <si>
    <t>30101</t>
  </si>
  <si>
    <t>基本工资</t>
  </si>
  <si>
    <t>30102</t>
  </si>
  <si>
    <t>津贴补贴</t>
  </si>
  <si>
    <t>30103</t>
  </si>
  <si>
    <t>奖金</t>
  </si>
  <si>
    <t>30107</t>
  </si>
  <si>
    <t>绩效工资</t>
  </si>
  <si>
    <t>530112231100001213734</t>
  </si>
  <si>
    <t>离退休人员支出</t>
  </si>
  <si>
    <t>30305</t>
  </si>
  <si>
    <t>生活补助</t>
  </si>
  <si>
    <t>530112210000000005413</t>
  </si>
  <si>
    <t>30113</t>
  </si>
  <si>
    <t>530112210000000005418</t>
  </si>
  <si>
    <t>其他公用经费支出</t>
  </si>
  <si>
    <t>530112210000000005412</t>
  </si>
  <si>
    <t>社会保障缴费</t>
  </si>
  <si>
    <t>30108</t>
  </si>
  <si>
    <t>机关事业单位基本养老保险缴费</t>
  </si>
  <si>
    <t>30110</t>
  </si>
  <si>
    <t>职工基本医疗保险缴费</t>
  </si>
  <si>
    <t>30111</t>
  </si>
  <si>
    <t>公务员医疗补助缴费</t>
  </si>
  <si>
    <t>30112</t>
  </si>
  <si>
    <t>其他社会保障缴费</t>
  </si>
  <si>
    <t>530112231100001418956</t>
  </si>
  <si>
    <t>事业人员绩效奖励</t>
  </si>
  <si>
    <t>530112231100001418947</t>
  </si>
  <si>
    <t>行政人员绩效奖励</t>
  </si>
  <si>
    <t>530112241100002196769</t>
  </si>
  <si>
    <t>编外聘用人员支出</t>
  </si>
  <si>
    <t>30199</t>
  </si>
  <si>
    <t>其他工资福利支出</t>
  </si>
  <si>
    <t>530112210000000005416</t>
  </si>
  <si>
    <t>公务交通补贴</t>
  </si>
  <si>
    <t>530112210000000005411</t>
  </si>
  <si>
    <t>行政人员工资支出</t>
  </si>
  <si>
    <t>预算05-1表</t>
  </si>
  <si>
    <t>项目分类</t>
  </si>
  <si>
    <t>项目单位</t>
  </si>
  <si>
    <t>经济科目编码</t>
  </si>
  <si>
    <t>经济科目名称</t>
  </si>
  <si>
    <t>本年拨款</t>
  </si>
  <si>
    <t>其中：本次下达</t>
  </si>
  <si>
    <t>专项业务类</t>
  </si>
  <si>
    <t>530112210000000006810</t>
  </si>
  <si>
    <t>招选中介服务机构开展安全隐患排查及整改复查工作经费</t>
  </si>
  <si>
    <t>30227</t>
  </si>
  <si>
    <t>委托业务费</t>
  </si>
  <si>
    <t>事业发展类</t>
  </si>
  <si>
    <t>530112221100000235623</t>
  </si>
  <si>
    <t>城市安全风险评估和白皮书编制工作经费</t>
  </si>
  <si>
    <t>530112221100000643451</t>
  </si>
  <si>
    <t>租赁办公场所相关事项经费</t>
  </si>
  <si>
    <t>30214</t>
  </si>
  <si>
    <t>租赁费</t>
  </si>
  <si>
    <t>530112241100002233941</t>
  </si>
  <si>
    <t>编制西山区“十五五”应急管理（安全生产）发展规划工作经费</t>
  </si>
  <si>
    <t>530112241100002272931</t>
  </si>
  <si>
    <t>安全生产与应急管理宣传及教育培训资金</t>
  </si>
  <si>
    <t>530112251100003740527</t>
  </si>
  <si>
    <t>应急避难场所专项规划编制工作经费</t>
  </si>
  <si>
    <t>530112251100003740652</t>
  </si>
  <si>
    <t>自然灾害生活救助资金</t>
  </si>
  <si>
    <t>530112251100003740823</t>
  </si>
  <si>
    <t>自然灾害综合风险普查区划项目经费</t>
  </si>
  <si>
    <t>530112251100003740915</t>
  </si>
  <si>
    <t>自然灾害风险普查数据更新经费</t>
  </si>
  <si>
    <t>530112251100003747248</t>
  </si>
  <si>
    <t>聘请法律顾问服务经费</t>
  </si>
  <si>
    <t>530112251100003867609</t>
  </si>
  <si>
    <t>应急队员值守、值班、保险等工作经费</t>
  </si>
  <si>
    <t>530112251100003867683</t>
  </si>
  <si>
    <t>应急管理事务综合工作经费</t>
  </si>
  <si>
    <t>530112251100003867702</t>
  </si>
  <si>
    <t>综合应急救援处置装备购置工作经费</t>
  </si>
  <si>
    <t>30218</t>
  </si>
  <si>
    <t>专用材料费</t>
  </si>
  <si>
    <t>530112251100003867756</t>
  </si>
  <si>
    <t>区直属应急队营房修缮工作经费</t>
  </si>
  <si>
    <t>530112251100003867823</t>
  </si>
  <si>
    <t>高火险期森林草原防火项目工作经费</t>
  </si>
  <si>
    <t>530112251100003867934</t>
  </si>
  <si>
    <t>森林防火管理事务项目工作经费</t>
  </si>
  <si>
    <t>530112251100003868739</t>
  </si>
  <si>
    <t>西山区第五次招选中介服务机构开展安全隐患排查及整改复查工作经费</t>
  </si>
  <si>
    <t>530112251100003868819</t>
  </si>
  <si>
    <t>应急管理与安全生产、事故调查项目工作经费</t>
  </si>
  <si>
    <t>530112251100003869188</t>
  </si>
  <si>
    <t>西山区防灾减灾救灾十五五规划编制工作经费</t>
  </si>
  <si>
    <t>预算05-2表</t>
  </si>
  <si>
    <t>项目年度绩效目标</t>
  </si>
  <si>
    <t>一级指标</t>
  </si>
  <si>
    <t>二级指标</t>
  </si>
  <si>
    <t>三级指标</t>
  </si>
  <si>
    <t>指标性质</t>
  </si>
  <si>
    <t>指标值</t>
  </si>
  <si>
    <t>度量单位</t>
  </si>
  <si>
    <t>指标属性</t>
  </si>
  <si>
    <t>指标内容</t>
  </si>
  <si>
    <t>开展辖区范围内地震灾害、地质灾害、气象灾害、水旱灾害、森林火灾等风险要素的全面调查，统筹协调区级各相关单位任务，编制普查实施细则，重大问题的研究和决策，</t>
  </si>
  <si>
    <t>产出指标</t>
  </si>
  <si>
    <t>数量指标</t>
  </si>
  <si>
    <t>统筹开展全区自然灾害风险调查和灾害风险评估工作完成率</t>
  </si>
  <si>
    <t>&gt;=</t>
  </si>
  <si>
    <t>100</t>
  </si>
  <si>
    <t>%</t>
  </si>
  <si>
    <t>定量指标</t>
  </si>
  <si>
    <t>对调查数据的完整性、规范性、准确性进行质检与核查。质检核查的工作方式和技术手段包括人工质检、软件质检、抽样核查和重点督查等。人工和软件质检，主要指在信息采集过程中和区域信息汇总后，通过人工及软件的方式对调查信息进行质量检查，人工质检主要包括与相关底数进行比对、专家质检、会议研讨等方式；</t>
  </si>
  <si>
    <t>质量指标</t>
  </si>
  <si>
    <t>工作验收通过率</t>
  </si>
  <si>
    <t>定性指标</t>
  </si>
  <si>
    <t>反映工作是否验收通过</t>
  </si>
  <si>
    <t>时效指标</t>
  </si>
  <si>
    <t>工作完成及时性</t>
  </si>
  <si>
    <t>=</t>
  </si>
  <si>
    <t>及时</t>
  </si>
  <si>
    <t>是/否</t>
  </si>
  <si>
    <t>反映工作完成是否及时</t>
  </si>
  <si>
    <t>成本指标</t>
  </si>
  <si>
    <t>经济成本指标</t>
  </si>
  <si>
    <t>150000</t>
  </si>
  <si>
    <t>元</t>
  </si>
  <si>
    <t>全面摸清辖区内风险底数，深入分析和用好资料，进一步完善综合减灾，细化全区防灾减灾基础，有效防范化解重大灾害风险提供科学决策依据。强化业务指导和技术培训，建强普查队伍体系。强化普查宣传，营造良好的普查氛围。印发普查宣传工作方案，设计制作普查标志、标语、手册、宣传片和公益视频，指导地方开展普查宣传。提升自然灾害防治能力、推进国家治理体系和治理能力现代化的迫切性。</t>
  </si>
  <si>
    <t>效益指标</t>
  </si>
  <si>
    <t>社会效益</t>
  </si>
  <si>
    <t>全面摸清辖区内风险底数</t>
  </si>
  <si>
    <t>全面摸清</t>
  </si>
  <si>
    <t>利用内外业调查等工作形式，采集各类调查对象的相关属性信息和空间位置、轮廓信息。在调查过程中，再次核对、清查阶段调查对象缺失、错误等情况，并进行修改和补充，并对采集的各类调查信息同步开展人工质检和软件质检。</t>
  </si>
  <si>
    <t>有效防范化解重大灾害风险</t>
  </si>
  <si>
    <t>有效防范</t>
  </si>
  <si>
    <t>可持续影响</t>
  </si>
  <si>
    <t>提升自然灾害防治能力</t>
  </si>
  <si>
    <t>98</t>
  </si>
  <si>
    <t>通过组织开展第一次全国自然灾害综合风险普查，摸清全区灾害风险隐患底数，查明重点区域抗灾能力，客观认识全区灾害综合风险水平，为国家和西山区政府有效开展自然灾害防治和应急管理工作、切实保障社会经济可持续发展提供权威的灾害风险信息和科学决策依据。</t>
  </si>
  <si>
    <t>满意度指标</t>
  </si>
  <si>
    <t>服务对象满意度</t>
  </si>
  <si>
    <t>受益对象满意度</t>
  </si>
  <si>
    <t>聘请律师事务所，年内实现依法行政、依法执政、依法管理的能力水平提升，确保安全生产执法决策合法合规率100%。</t>
  </si>
  <si>
    <t>聘请律师事务所数量</t>
  </si>
  <si>
    <t>95</t>
  </si>
  <si>
    <t>年</t>
  </si>
  <si>
    <t>聘请法律顾问对全局开展应急管理与安全生产等相关法律服务，具体为行政诉讼、行政强制执行、日常执法咨询、执法培训、提供法律意见等20次（件）。</t>
  </si>
  <si>
    <t>安全生产监管政策决策合规率</t>
  </si>
  <si>
    <t>件</t>
  </si>
  <si>
    <t xml:space="preserve">指导执法计划编制，执法队伍建设和执法规范化建设工作。依法承担一般生产安全事故点差处理。监督事故查处和责任追究落实情况。承担重大政策研究。承担规范性文件的合法性审查和行政复议、行政应诉、行政强制等工作。
</t>
  </si>
  <si>
    <t>重大决策、行政许可、行政强制、行政处罚法律论证率</t>
  </si>
  <si>
    <t>99</t>
  </si>
  <si>
    <t>聘请法律顾问第一时间开展西山应急与安全生产行政诉讼、行政强制执行、日常执法咨询、执法培训、提供法律意见等。</t>
  </si>
  <si>
    <t>经济效益</t>
  </si>
  <si>
    <t>开展法律咨询工作时间</t>
  </si>
  <si>
    <t>聘请法律顾问对全局开展应急管理与安全生产等相关法律服务，具体为行政诉讼、行政强制执行、日常执法咨询、执法培训、提供法律意见等平均每次（件）约4000元。</t>
  </si>
  <si>
    <t>聘请法律顾问费用支付时间</t>
  </si>
  <si>
    <t>法律顾问服务参与西山应急管理与全生产工作，提供法律服务，使辖区人民群众更加了解应急管理与安全生产相关法律法规。在行政处罚，行政执法等方面提供准确的法律条款。</t>
  </si>
  <si>
    <t>生态效益</t>
  </si>
  <si>
    <t>促进安全生产监管工作合法性，无因行政不合法引起社会不稳定事件发生。</t>
  </si>
  <si>
    <t>指导执法计划编制，执法队伍建设和执法规范化建设工作。依法承担一般生产安全事故点差处理。监督事故查处和责任追究落实情况。承担重大政策研究。承担规范性文件的合法性审查和行政复议、行政应诉、行政强制等工作。</t>
  </si>
  <si>
    <t>提高依法行政、依法执政、依法管理的能力水平，提升政府公信力与人民满意度。</t>
  </si>
  <si>
    <t>第三方法律服务参与应急管理与安全生产工作，使执法队伍建设和执法建设工作更加规范。</t>
  </si>
  <si>
    <t>辖区人民群众满意度</t>
  </si>
  <si>
    <t>通过聘请法律顾问参与全区应急管理与安全生产工作，使人民群众更加了解安全生产法、行政诉讼等法律法规，日常生活、工作中如何运用法律保护自己。</t>
  </si>
  <si>
    <t>深刻汲取3.10马街宝花路至小青龙段发生的森林火灾教训，查找问题，补齐短板，进一步加强并做好全区森林草原高火险期防灭火工作，努力确保全区不再发生较大森林火灾。</t>
  </si>
  <si>
    <t>高火险期物质购置指标</t>
  </si>
  <si>
    <t>181</t>
  </si>
  <si>
    <t>人</t>
  </si>
  <si>
    <t>在2025年度森林防火高火险期期间，盘点物资储备，有针对性的补充购置森林草原灭火物资装备，确保实现森林火灾“打早、打小、打了”的工作目标。</t>
  </si>
  <si>
    <t>物资质量指标</t>
  </si>
  <si>
    <t>确保购置物资符合森林灭火行业标准，一次性验收合格，快速投入使用。</t>
  </si>
  <si>
    <t>物资购置时效指标</t>
  </si>
  <si>
    <t>&lt;=</t>
  </si>
  <si>
    <t>2025</t>
  </si>
  <si>
    <t>在2025年3-5月森林防火高火险期，补齐物资短板，确保物资充足，有效应对突发森林火情火灾。</t>
  </si>
  <si>
    <t>通过物资清理盘点，补齐物资短板，购置森林灭火所需物资（如：消防水带、睡袋、水枪、头灯、电筒及配件消耗品等），满足高火险期森林灭火使用，有效控制森林火灾的发生和蔓延。</t>
  </si>
  <si>
    <t>降低经济损失</t>
  </si>
  <si>
    <t>保障及时有效扑救森林火灾，将森林火灾造成的经济损失降到最低。</t>
  </si>
  <si>
    <t>维护社会稳定</t>
  </si>
  <si>
    <t>及时有效处置森林火情火灾，将森林火灾造成的影响降到最低，维护社会稳定发展。</t>
  </si>
  <si>
    <t>生态保护指标</t>
  </si>
  <si>
    <t>及时处置森林火情火灾，火灾扑灭率达95%以上，保护森林资源安全，维护生态建设成果。</t>
  </si>
  <si>
    <t>及时有效扑灭森林火情火灾，维护生态建设成果，保护林业发展。</t>
  </si>
  <si>
    <t>群众满意度</t>
  </si>
  <si>
    <t>及时有效扑灭森林火情火灾，降低森林火灾造成的损失，保护人民群众生命财产安全。</t>
  </si>
  <si>
    <t>根据《关于同意招选中介服务机构开展安全隐患排查及整改复查工作的批复》西政复〔2021〕56号，通过招选中介服务机构开展安全隐患排查及整改复查等工作，达到切实贯彻落实国家、省、市关于做好安全生产工作一系列部署安排，确保西山区安全生产治本攻坚三年行动等工作的高效有力推进、全区安全生产水平提质提效。</t>
  </si>
  <si>
    <t>安全隐患排查及整改复查企业数</t>
  </si>
  <si>
    <t>100%</t>
  </si>
  <si>
    <t>以项目合同约定具体内容及实际工作开展情况为准</t>
  </si>
  <si>
    <t>按合同完成率</t>
  </si>
  <si>
    <t>工作开展实际情况</t>
  </si>
  <si>
    <t>按合同时限完成</t>
  </si>
  <si>
    <t>95%</t>
  </si>
  <si>
    <t>项目实际开展情况</t>
  </si>
  <si>
    <t>结合实际工作开展情况</t>
  </si>
  <si>
    <t>社会成本指标</t>
  </si>
  <si>
    <t>工作实际开展情况</t>
  </si>
  <si>
    <t>实现工作开展期间全区安全形势稳定向好</t>
  </si>
  <si>
    <t>实际情况</t>
  </si>
  <si>
    <t>持续提升应急管理部门综合督查能力和水平</t>
  </si>
  <si>
    <t>群众、企业服务满意度</t>
  </si>
  <si>
    <t>实际工作情况</t>
  </si>
  <si>
    <t>充分运用评估成果，加强应急避难场所规范管理，落实调整完善或标准化改造，及时更新全国应急避难场所信息系统数据。</t>
  </si>
  <si>
    <t>应急避难场所评估种类</t>
  </si>
  <si>
    <t>类</t>
  </si>
  <si>
    <t>可满足避难人口规模，满足所需避难人口百分比，人均有效避难面积，不同级别、类型应急避难场所比例和建设方式比例等。</t>
  </si>
  <si>
    <t>评估结果验收通过率</t>
  </si>
  <si>
    <t>反映评估结果是否得到单位内部认可及验收</t>
  </si>
  <si>
    <t>2025年底前完成</t>
  </si>
  <si>
    <t>反映工作是否在规定时间内完成</t>
  </si>
  <si>
    <t>200000.00</t>
  </si>
  <si>
    <t>按照成本测算开展项目</t>
  </si>
  <si>
    <t>成果引用率</t>
  </si>
  <si>
    <t>80</t>
  </si>
  <si>
    <t>反映成果是否得到有效应用</t>
  </si>
  <si>
    <t>反映受益对象得满意度</t>
  </si>
  <si>
    <t>按照《生产安全事故报告和调查处理条例》（国务院493号令）第二十七条　事故调查中需要进行技术鉴定的，事故调查组应当委托具有国家规定资质的单位进行技术鉴定。必要时，事故调查组可以直接组织专家进行技术鉴定。按照安全排查实际零星聘请专家次数，每次预算5000元，预算10次</t>
  </si>
  <si>
    <t>零星聘请专家次数</t>
  </si>
  <si>
    <t>次</t>
  </si>
  <si>
    <t>专家在事故调查中进行技术鉴定，委托具有国家规定资质的单位专家进行技术鉴定</t>
  </si>
  <si>
    <t>事故调查</t>
  </si>
  <si>
    <t>2025年1年内</t>
  </si>
  <si>
    <t>1.00</t>
  </si>
  <si>
    <t>安全形势持续稳定</t>
  </si>
  <si>
    <t>技术鉴定报告</t>
  </si>
  <si>
    <t>安全形势持续稳定好转</t>
  </si>
  <si>
    <t>保障2025年内全区安全形势持续稳定</t>
  </si>
  <si>
    <t>增强安全、幸福度，确保社会稳定发展</t>
  </si>
  <si>
    <t>应急管理基础能力持续提升，安全生产水平大幅提升，综合减灾救灾能力显著提升，自然灾害得到有效防治，森林火灾得到有效控制。</t>
  </si>
  <si>
    <t>生产安全事故起数</t>
  </si>
  <si>
    <t>同比下降</t>
  </si>
  <si>
    <t>起</t>
  </si>
  <si>
    <t>因生产安全事故死亡人数</t>
  </si>
  <si>
    <t>生产安全事故死亡率</t>
  </si>
  <si>
    <t>按要求达标</t>
  </si>
  <si>
    <t>按规划实现完成</t>
  </si>
  <si>
    <t>2026-2030年完成</t>
  </si>
  <si>
    <t>120000</t>
  </si>
  <si>
    <t>按时限要求完成《西山区“十五五”应急管理（安全生产）发展规划（2026-2030）》</t>
  </si>
  <si>
    <t>构建应急指挥体系，抓牢安全生产关键点，应急管理事业建设取得重要进展，防范和应对安全生产事件综合能力进一步提升</t>
  </si>
  <si>
    <t>效果明显</t>
  </si>
  <si>
    <t>保障全区安全形势持续稳定</t>
  </si>
  <si>
    <t>有效管控重大安全风险，及时处置各类突发事件</t>
  </si>
  <si>
    <t>防范化解重大安全风险、及时应对处置各类灾害事故</t>
  </si>
  <si>
    <t>维护辖区人民生命财产安全</t>
  </si>
  <si>
    <t>根据中共昆明市西山区委办公室昆明市西山区人民政府办公室关于印发《昆明市西山区应急管理局职能配置、内设机构和人员编制规定》的通知、《昆明市应急管理局关于加快推进县（市）区应急指挥中心建设的通知》、《关于印发&lt;西山区事业单位改革方案&gt;的通知）(西办通〔2019〕103号)、《昆明市应急管理局关于印发2020年县区应急管理信息化工作要点的通知》和《昆明市县（区）应急指挥中心建设规范》等文件要求。通过租赁办公住房，全局工作提供硬件保障，确保全年应急管理工作正常有序开展，提升工作效率，为辖区人民生命财产安全保驾护航。</t>
  </si>
  <si>
    <t>租用面积</t>
  </si>
  <si>
    <t>2003.2</t>
  </si>
  <si>
    <t>平方米</t>
  </si>
  <si>
    <t>数据统计，西政复〔2020〕142号关于同意租赁办公场所的批复和相关合同文件</t>
  </si>
  <si>
    <t>通过租赁办公住房，确保各项工作正常开展，确保应急指挥中心建设达标率</t>
  </si>
  <si>
    <t>办公用房租赁时间</t>
  </si>
  <si>
    <t>保护人民群众生命财产安全，应急管理指挥中心及信息化建设达标率</t>
  </si>
  <si>
    <t>积极开展应急管理各项工作，切实维护全区社会大局稳定，重特大事故发生率</t>
  </si>
  <si>
    <t>0</t>
  </si>
  <si>
    <t>　 内部职工满意度</t>
  </si>
  <si>
    <t>数据统计</t>
  </si>
  <si>
    <t>保障全区181名应急队员正常有序开展夜间值守及应急处突工作，有效应对安全生产及自然灾害应急突发事件。为204名应急管理局劳务派遣人员购置意外伤害保险，维护应急处突人员人身安全。不断提升应急管理能力，进一步推动应急管理事业向上发展。</t>
  </si>
  <si>
    <t>夜间值守及超12小时数量指标</t>
  </si>
  <si>
    <t>保障全区181名编制内参与夜间值守及超12小时应急处置应急队员补贴正常发放。</t>
  </si>
  <si>
    <t>劳务派遣人员意外伤害保险数量指标</t>
  </si>
  <si>
    <t>204</t>
  </si>
  <si>
    <t>为西山区应急管理局204名劳务派遣编制人员购置人身意外险。</t>
  </si>
  <si>
    <t>补贴及保险质量指标</t>
  </si>
  <si>
    <t>补贴发放严格执行考勤管理制度，依照考勤据实发放。确保人身意外险及时参保，为参与应急管理事业人员提供人身安全保障。</t>
  </si>
  <si>
    <t>资金使用实效指标</t>
  </si>
  <si>
    <t>确保2025年内，全区181名应急队员夜间值守及超12小时应急处置补贴按时发放，应急管理局204名劳务派遣人员人身意外险按时参保。</t>
  </si>
  <si>
    <t>2250000</t>
  </si>
  <si>
    <t>全区181名应急队员，参与夜间值守按40元/人/天发放，参与超12小时应急处置按100元/人/天发放，两项补贴不重复发放。应急管理局204名劳务派遣人员人身意外险约450元/人。</t>
  </si>
  <si>
    <t>维护社会发展指标</t>
  </si>
  <si>
    <t>确保安全生产类、自然灾害类应急突发事件发生时，第一时间得到有效处置，将灾害事故造成的损失降到最低，切实维护人民群众生命财产安全和社会稳定和谐发展。</t>
  </si>
  <si>
    <t>应急管理能力提升指标</t>
  </si>
  <si>
    <t>强化应急管理职能职责，提升应急处置能力，维护经济社会稳步发展，增强人民群众安全感、幸福感。</t>
  </si>
  <si>
    <t>应急队员满意度指标</t>
  </si>
  <si>
    <t>保障181名应急队员补贴按时据实发放，204名劳务派遣人员人身意外险按时参保</t>
  </si>
  <si>
    <t>坚持以人民为中心，坚持以防为主、防抗救相结合，坚持常态减灾和非常态救灾相统一，将防灾减灾救灾工作纳入安全防控体系建设工作中，努力实现从注重灾后救助向注重灾前预防转变，从应对单一灾种向综合减灾转变，从减少灾害损失向减轻灾害风险转变，着力构建覆盖全灾种、全过程、全方位的自然灾害防治体系，全面提升西山区抵御自然灾害的综合防范能力，为加快建设“云南政治中心服务承载区、山水都市品质区、现代服务业活力区”，全力推动“当好排头兵、实现大发展、率先现代化”奋斗目标的实现，奋力开启区域性国际中心城市中枢门户区现代化建设新局面奠定坚实基础。全区自然灾害防治工程和相关基础设施建设取得新进展，应用防灾减灾科技成果，数字治理、基层治理和社会治理能力取得新突破，综合防灾减灾救灾法治化水平迈上新台阶，应急救援保障能力得到新提升，建立起更加高效科学的自然灾害防治体系，减轻各种自然灾害对西山经济社会发展的影响，积极参与全国综合减灾示范县（区）、全国综合减灾示范社区创建活动，不断提高西山自然灾害防治能力现代化水平。</t>
  </si>
  <si>
    <t>自然灾害规划任务完成数量</t>
  </si>
  <si>
    <t>完成10项指标内容。</t>
  </si>
  <si>
    <t>工作质量达标率</t>
  </si>
  <si>
    <t>反映项目是否达标</t>
  </si>
  <si>
    <t>各项工作完成及时性</t>
  </si>
  <si>
    <t>按合同进度，完成各项工作。</t>
  </si>
  <si>
    <t>100000</t>
  </si>
  <si>
    <t>可持续发展</t>
  </si>
  <si>
    <t xml:space="preserve">西山自然灾害综合风险普查和重点隐患排查工程。西山重点生态功能区生态修复及提升工程。西山涉农社区房屋设施抗震加固工程。西山防汛抗旱能力提升工程。西山地质灾害综合治理和避险移民搬迁工程。西山应急救援中心建设工程。西山自然灾害监测预警信息化工程。西山自然灾害防治技术装备现代化工程。西山防灾减灾能力素质提升工程。西山应急管理信息化建设项目。西山自然灾害救助物资储备体系建设项目等完成情况。
</t>
  </si>
  <si>
    <t xml:space="preserve">西山自然灾害综合风险普查和重点隐患排查工程。西山重点生态功能区生态修复及提升工程。西山涉农社区房屋设施抗震加固工程。西山防汛抗旱能力提升工程。西山地质灾害综合治理和避险移民搬迁工程。西山应急救援中心建设工程。西山自然灾害监测预警信息化工程。西山自然灾害防治技术装备现代化工程。西山防灾减灾能力素质提升工程。西山应急管理信息化建设项目。西山自然灾害救助物资储备体系建设项目等完成情况。
</t>
  </si>
  <si>
    <t>按照国家应急管理部、省应急厅、市应急局要求，为扎实做好冬春救助工作，保障受灾群众温暖过冬、温馨过节，确保社会和谐稳定，</t>
  </si>
  <si>
    <t>救助对象人数（人次）</t>
  </si>
  <si>
    <t>按照“户报、村评、乡审、县定”工作程序，广泛动员宣传，迅速开展摸排，深入了解需求，精准确定救助对象，并分级分类建立需救助人员名单。要及时将因灾遭遇临时生活困难等各类受灾群众纳入救助范围，全面掌握需救助人数、资金等需求，确保应救尽救。</t>
  </si>
  <si>
    <t>政策宣传单发放数量</t>
  </si>
  <si>
    <t>及时向社会公布自然灾害救助政策、款物分配使用、工作措施等有关情况，加强自然灾害救助新闻宣传，主动接受群众监督和社会监督，切实增强自然灾害救助工作的透明度，增强救助效果，提高政府公信力</t>
  </si>
  <si>
    <t>救助对象认定准确率</t>
  </si>
  <si>
    <t>救助人员材料和灾情系统一致后，在已确定救助对象公示结束并无异议的，按照“分类救助、重点救助、精准救助”要求，优先做好倒房重建户和受灾的低保对象、分散供养特困人员、低保边缘家庭、支出型困难家庭、防止返贫监测对象、散居孤儿、留守老人、留守儿童、残疾人等群体100%</t>
  </si>
  <si>
    <t>救助标准执行合规率</t>
  </si>
  <si>
    <t>救助对象为西山区范围内当年遭受自然灾害，造成临时基本生活困难的受灾人员。各街道办事处、西山风景区管理局通过《国家自然灾害灾情管理系统》上报灾情和需救助人员信息（含非常住人口）。</t>
  </si>
  <si>
    <t>救助事项公示度</t>
  </si>
  <si>
    <t>按照公示的救助对象信息，将中央救助资金通过“一卡通”管理平台（以社会保障卡为载体发放惠民惠农财政补贴资金）全部发放到救助对象手中，注明“自然灾害救助”字样，并发送打款提示信息。</t>
  </si>
  <si>
    <t>救助发放及时率</t>
  </si>
  <si>
    <t>天</t>
  </si>
  <si>
    <t>按规定尽快调查、核实、汇总、填报本行政区域内自然灾害救助资金发放情况，报上级应急管理部门、财政部门，上报信息中包含已救助人员姓名、身份证号、金额等内容，重点说明与此前统计上报需救助差异情况，并留存街道、社区备查。</t>
  </si>
  <si>
    <t>转办督办时限</t>
  </si>
  <si>
    <t>反映接到相关投诉等报告的转办督办时限情况。</t>
  </si>
  <si>
    <t>政策知晓率</t>
  </si>
  <si>
    <t>辖区群众知晓政策法规条例信息，反映救助政策的宣传效果情况。
政策知晓率=调查中救助政策知晓人数/调查总人数*100%</t>
  </si>
  <si>
    <t>生活状况改善</t>
  </si>
  <si>
    <t>30</t>
  </si>
  <si>
    <t>遵循“党的领导、政府主导、社会参与、群众自救”的工作方针，受灾群众生活困难应通过组织受灾群众自力更生、生产自救和互助互济，以及各级人民政府帮扶等方式加以解决。按照“专款专用、重点使用、公平公正、注重实效”原则实施救助，保障受灾群众的基本生活。</t>
  </si>
  <si>
    <t>社会稳定人民幸福</t>
  </si>
  <si>
    <t>对受灾困难群众针对性进行分档救助，切实提升救助精细化水平。要重点关注倒房重建户和受灾的低保对象、分散供养特困人员、低保边缘家庭、支出型困难家庭、防止返贫监测对象、散居孤儿、留守老人、留守儿童、残疾人等特殊群体的救助需求。</t>
  </si>
  <si>
    <t>救助对象满意度</t>
  </si>
  <si>
    <t>受灾群众应给予适当救助，用于帮助受灾群众解决冬令春荒期间的口粮、衣被、取暖等基本生活问题。</t>
  </si>
  <si>
    <t>受灾群众温暖过冬</t>
  </si>
  <si>
    <t>显著提升应急队伍应急处置能力，形成立足底线、运转高效的后勤保障体系，不断加强西山区应急管理能力建设，加强应急值守，完善后勤保障，加强培训演练，提升应急能力，推动形成统一指挥、专常兼备、反应灵敏、上下联动、平战结合的应急管理体制机制，不断增强防灾减灾救灾能力，确保人民群众生命财产安全和社会稳定。</t>
  </si>
  <si>
    <t>1000</t>
  </si>
  <si>
    <t>人次</t>
  </si>
  <si>
    <t>开展应急演练、培训不少于10次，全年开展24小时应急值守，保障无人机、卫星电话、通信网络、救援装备等正常运转，为应急队员提供后勤保障，受众人数不少于1000人次。</t>
  </si>
  <si>
    <t>能力提升指标</t>
  </si>
  <si>
    <t>保障应急队伍参与培训、演练及应急管理局24小时值班率达100%，应急救援后勤保障能力提升100%。</t>
  </si>
  <si>
    <t>确保2025年度应急演练、培训正常开展，应急管理局辅助人员24小时在岗在位应急值班，应急处突后勤保障充实有效。</t>
  </si>
  <si>
    <t>300000</t>
  </si>
  <si>
    <t>保障开展应急处置工作时的后勤保障，保障应急管理局辅助人员24小时值班补助发放，保障应急救援处置装备、设备正常运转。</t>
  </si>
  <si>
    <t>经济发展指标</t>
  </si>
  <si>
    <t>全区安全生产形式平稳可控，为经济社会发展提供和谐、安全的发展环境。</t>
  </si>
  <si>
    <t>社会稳定指标</t>
  </si>
  <si>
    <t>全区安全生产类、自然灾害类突发事件有效处置，将灾害损失将到最低，维护社会安定、和谐。</t>
  </si>
  <si>
    <t>不断提升应急管理能力，提升防灾减灾救灾能力，提升政府公信力，推动人民满意型政府建设。</t>
  </si>
  <si>
    <t>人民群众满意度指标</t>
  </si>
  <si>
    <t>提升防灾减灾救灾能力，保障人民群众生命财产安全，降低灾害造成的影响。</t>
  </si>
  <si>
    <t>支撑应急管理业务发展为导向，综合考虑数据获取难度以及年际变化幅度等因素，开展部分重点对象和指标的更新，突出解决最迫切的应用需求。
①对县乡两级区划变化所涉及的对象，调查或更新全部属性指标；
②对其余变动不大的调查对象，开展重点指标更新；其中，县域基础指标统计表重点更新指标包括小麦、玉米、水稻播种面积、产量和单位面积产量；乡（镇）基础指标统计表重点更新指标包括农作物总播种面积、小麦播种面积、玉米播种面积、水稻播种面积、行政区域面积。
③根据数据应用过程中发现的数据问题，对相应数据进行修正。</t>
  </si>
  <si>
    <t>应急管理系统调查成果质检核查完成率</t>
  </si>
  <si>
    <t>对民政、教育、文旅、卫健、商务、宗教等部门行业数据存疑的数据进行质检和核实，针对696条数据更新质检。</t>
  </si>
  <si>
    <t>公共文化场所18、旅游景区4、大型超市、百货商店和亿元以上商品交易市场28、提供住宿的社会服务机构29、学校259、医疗卫生机构114、加油加氢战40、社区行政村减灾能力125条数据，承灾体545条。</t>
  </si>
  <si>
    <t>数据掌握情况</t>
  </si>
  <si>
    <t>有效掌握</t>
  </si>
  <si>
    <t>区划底图更新、数据更新以及数据质量控制，</t>
  </si>
  <si>
    <t>单位满意度</t>
  </si>
  <si>
    <t>依据全国自然灾害综合风险普查建立的应急管理系统调查成果质检核查方案（修订版）根据2021至2023年度数据更新，确定数据质检核查的组织方式，确保数据质量（差错率小于5%）。应急管理部门利用国家制定的质检规则对数据进行审核，质检通过后将数据通过统建系统上报至国家。</t>
  </si>
  <si>
    <t>消除应急队伍营房安全隐患，打造宜居的生活环境和良好的训练环境，不断提高应急队伍的应急处置能力。</t>
  </si>
  <si>
    <t>营房维修指标</t>
  </si>
  <si>
    <t>一</t>
  </si>
  <si>
    <t>对区直属应急队营房操场及围墙进行修缮</t>
  </si>
  <si>
    <t>营房维修质量指标</t>
  </si>
  <si>
    <t>对区直属应急队营房操场及围墙进行修缮，消除营房操场围墙坍塌安全隐患</t>
  </si>
  <si>
    <t>营房维修时效指标</t>
  </si>
  <si>
    <t>在2025年1季度完成营房修缮验收工作</t>
  </si>
  <si>
    <t>200000</t>
  </si>
  <si>
    <t>经区政府同意，安排资金20万元，用于营房修缮项目。</t>
  </si>
  <si>
    <t>按照区委区政府调度安排，及时开展突发时间应急处置，降低因灾造成的经济损失。</t>
  </si>
  <si>
    <t>社会稳定发展指标</t>
  </si>
  <si>
    <t>发生应急突发事件及时有效出动，维护社会稳定。</t>
  </si>
  <si>
    <t>生态发展指标</t>
  </si>
  <si>
    <t>发生森林火情、火灾及时有效处置，保护西山区生态建设成果。</t>
  </si>
  <si>
    <t>可持续指标</t>
  </si>
  <si>
    <t>打造一支能征善战的应急队伍，为西山区经济建设、社会发展保驾护航。</t>
  </si>
  <si>
    <t>应急队员满意度</t>
  </si>
  <si>
    <t>提升应急队伍日常生活环境和训练环境，应急处置能力明显提高。</t>
  </si>
  <si>
    <t>有计划有针对性地储备应对突发事件和应急救援的应急物资、装备，提升应急队伍应急处置能力，形成立足底线、运转高效的应急救援体系，推动形成统一指挥、专常兼备、反应灵敏、上下联动、平战结合的应急管理体制，提高防灾减灾救灾能力，确保人民群众生命财产安全和社会稳定。</t>
  </si>
  <si>
    <t>物资购置指标</t>
  </si>
  <si>
    <t>台套</t>
  </si>
  <si>
    <t>购置全区181名应急队伍所需应急处置服装约500件套，购置应急救援所需装备物资约500台套。</t>
  </si>
  <si>
    <t>购置应急队伍救援服装及装备物资一次性验收合格，符合应急救援行业标准。</t>
  </si>
  <si>
    <t>物资采购时限指标</t>
  </si>
  <si>
    <t>2025年开展物资装备采购，保障物资装备及时到位。</t>
  </si>
  <si>
    <t>460000</t>
  </si>
  <si>
    <t>开展全区181名应急队员所需救援服装、救援装备及物资采购，保障物资充足，采购成本不超过46万元。</t>
  </si>
  <si>
    <t>社会发展指标</t>
  </si>
  <si>
    <t>提升应急队伍应急处置能力，打造一支作风优良、能打胜仗的应急救援队伍，为维护西山区经济社会高质量发展作出贡献。</t>
  </si>
  <si>
    <t>长期指标</t>
  </si>
  <si>
    <t>推动形成统一指挥、专常兼备、平战结合、上下联动的应急管理体系，及时有效处置应急突发事件，维护西山区社会稳定、有序发展。</t>
  </si>
  <si>
    <t>群众满意度指标</t>
  </si>
  <si>
    <t>及时有效处置应急突发事件，保护人民群众生命财产安全，将事故灾难损失降到最低。</t>
  </si>
  <si>
    <t>贯彻“预防为主、积极消灭”的森林草原防灭火方针和“打早、打小、打了”的森林灭火工作目标，全面提升森林草原火情、火灾防控能力及快速反应、安全处置能力，提升应急指挥科技化、信息化能力建设，增强应对突发森林草原火灾的应急处置能力，建立运转有序、指挥高效、作战科学的森林灭火体系，确保森林火情火灾处置及时高效，不发生较大及以上森林草原火灾。</t>
  </si>
  <si>
    <t>森林火灾发生数量</t>
  </si>
  <si>
    <t>1次</t>
  </si>
  <si>
    <t>通过经费投入，提升装备设备建设，增强指挥、作战能力，努力实现森林火灾0发生，实现火情处置在1小时内。</t>
  </si>
  <si>
    <t>装备设备合格率</t>
  </si>
  <si>
    <t>保障森林草原防灭火相关装备设备符合行业标准，验收合格率100%，提升森林草原火情火灾应对能力。</t>
  </si>
  <si>
    <t>经费使用时效指标</t>
  </si>
  <si>
    <t>确保2025年度森林草原火灾扑救物资装备充足，按时完成支付进度。</t>
  </si>
  <si>
    <t>400000</t>
  </si>
  <si>
    <t>加强应急队伍建设，提升物资储备，购置森林火灾扑救所需装备、设备、物资，充实物资保障基础级装备建设能力，及时有效处置突发森林火情火灾。</t>
  </si>
  <si>
    <t>森林火灾损失率</t>
  </si>
  <si>
    <t>及时有效处置突发森林火情火灾，将森林火情火灾造成的损失降到最低。</t>
  </si>
  <si>
    <t>社会稳定</t>
  </si>
  <si>
    <t>保障稳定和谐发展，将森林火情火灾造成的影响降到最低。</t>
  </si>
  <si>
    <t>生态保护</t>
  </si>
  <si>
    <t>确保不发生较大及以上森林火灾，维护西山区生态建设成果。</t>
  </si>
  <si>
    <t>为维护西山区经济社会稳定发展作出贡献。</t>
  </si>
  <si>
    <t>切实维护人民群众生命财产安全，降低灾害造成的损失。</t>
  </si>
  <si>
    <t>通过充分运用《西山区城市安全风险白皮书》《西山区城市安全风险评估报告》《类别风险清单》《点位风险清单》和四色等级安全风险分布图5大成果，推进全区安全生产隐患排查整治工作再上新台阶，积极对接市级部门，开展西山区城市安全风险评估及西山区城市安全风险白皮书编制工作成果验收。</t>
  </si>
  <si>
    <t>安全风险评估</t>
  </si>
  <si>
    <t>建立西山区城市安全风险清单；编制西山区城市四色等级安全风险分布图；制定较大和重大安全风险治理及管控对策；编制《西山区城市安全风险评估报告》；编制《西山区城市安全风险白皮书》，最终形成5大方面成果：《西山区城市安全风险白皮书》《西山区城市安全风险评估报告》《类别风险清单》《点位风险清单》和四色等级安全风险分布图。</t>
  </si>
  <si>
    <t>实际实施进度进行评估</t>
  </si>
  <si>
    <t>要在近年全面推进城市安全发展工作的基础上，形成《城市安全风险白皮书》，申报县（市）区级国家安全发展示范城市。区应急局结合西山实际，初拟了实施方案，经广泛征求意见，修改完善形成了《西山区城市安全风险评估和白皮书编制工作。</t>
  </si>
  <si>
    <t>根据合同进度进行支付</t>
  </si>
  <si>
    <t>1、2022年1月，完成项目成果专家评审后10个工作日内，支付经费14.2万元。2、提交结果审核后支付剩余金额部分。</t>
  </si>
  <si>
    <t>按照工作开展情况评判</t>
  </si>
  <si>
    <t>完善城市风险管控机制</t>
  </si>
  <si>
    <t>综合资料收集情况，开展深入沟通交流，遴选实地调查对象，对城市危险源进行交流访谈、实地调查等，编制形成《西山区城市安全风险白皮书》《西山区城市安全风险评估报告》《类别风险清单》《点位风险清单》和四色等级安全风险分布图5大成果。</t>
  </si>
  <si>
    <t>提示综合职能水平</t>
  </si>
  <si>
    <t>根据实际统计情况，开展西山区城市安全风险评估及西山区城市安全风险白皮书编制工作，深入贯彻落实党中央、国务院，省委、省政府，市委、市政府和区委、区政府关于推进城市安全发展决策部署的重要举措，编制形成《西山区城市安全风险白皮书》《西山区城市安全风险评估报告》《类别风险清单》《点位风险清单》和四色等级安全风险分布图5大成果。</t>
  </si>
  <si>
    <t>增加群众满意度</t>
  </si>
  <si>
    <t>实地进行调查，制定安全风险评估，增强群众满意度</t>
  </si>
  <si>
    <t>坚持“政府推动、社会参与”“管行业必须管安全、管生产必须管安全、管业务必须管安全”的原则，通过发挥市场的资源配置作用和政府的引导作用，积极发展社会力量参与支持安全生产、消防安全等工作，进一步提升安全监管能力和监管水平。区安委办牵头，区级相关部门、街道办事处针对西山区产业结构、安全生产及消防现状特点，确定安全隐患重点防治区域，通过招选安全评价公司聘请专家查隐患的方式，充分发挥安全生产、消防安全等技术专家作用，增强安全生产、消防安全督查检查工作的科学性、实效性。以减少较大事故、坚决杜绝重大事故为目标，严格履行综合监管工作职责，进一步督促各部门、街道和企业认真落实安全生产、消防安全等责任，具体实现全区安全形势持续稳定好转。</t>
  </si>
  <si>
    <t>　 安全隐患排查及整改复查企业数</t>
  </si>
  <si>
    <t>1.危险化学品生产存储使用企业16家
2.加油站36家
3.不带存储的危化经营企业（含非药品易制毒企业）260家
4.非煤矿山（尾矿库）10家
5.烟花爆竹50+1家
6.工贸企业140家</t>
  </si>
  <si>
    <t>　 按合同完成率</t>
  </si>
  <si>
    <t>按合同约定内容开展</t>
  </si>
  <si>
    <t>　 按合同时限完成</t>
  </si>
  <si>
    <t>按照实际工作开展情况</t>
  </si>
  <si>
    <t>　 实现本年度全区安全形势持续稳定好转</t>
  </si>
  <si>
    <t>保障年内全区安全形势持续稳定</t>
  </si>
  <si>
    <t>　 提升应急管理部门综合督查和隐患排查水平</t>
  </si>
  <si>
    <t>05%</t>
  </si>
  <si>
    <t>　 群众、企业服务度100%</t>
  </si>
  <si>
    <t>1.组织开展“防灾减灾宣传日”和“安全生产月”等宣传活动，扩大宣传影响力，提高群众参与度，全面提升受众安全防范意识和能力；2.提升全区部门及企业应急管理安全生产知识普及率，扩大安全知识覆盖面，提高社会公众的满意程度；3.提高全区应急管理人员的综合能力，不断适应新形势下经济社会对应急管理工作要求，切实提升领导干部“有用、能用、管用”的应急管理能力，推动安全生产和应急救援、防灾减灾工作高质量发展3.传播安全文化，凝聚安全宣传氛围，更好的营造西山应急文化氛围，提升应急系统宣传水平，全方位展示西山应急系统形象，全面融合应急业务与党建工作，充分发挥党员先锋模范作用，党组织战斗堡垒作用和党建引领作用，为今后更好开展安全管理工作打下坚实基础。</t>
  </si>
  <si>
    <t>防灾减灾、安全生产、应急管理等宣传</t>
  </si>
  <si>
    <t>1.“5.12”防灾减灾，“10.13”国际减灾宣传，制作宣传袋10000个，宣传折页10000张，防灾减灾包2000个；
2.“安全生产月”制作宣传布袋10000个、抽纸10000盒、挂图400个、纸杯40000个、折页20000张、安全生产法、条例等15000份（件）；
3.媒体宣传及专报65次（条）等。
4.非法违法小化工、危险化学品、烟花爆竹宣册50000份，危险化学经营培训170人次。</t>
  </si>
  <si>
    <t xml:space="preserve">按年初工作计划圆满完成“5.12”防灾减灾，“10.13”国际减灾宣传，
“六月安全生产月”，非法违法小化工、危险化学品、烟花爆竹危险化学经营培训，媒体宣传及专报等相关应急管理与安全生产工作。
</t>
  </si>
  <si>
    <t>1.全国防灾减灾宣传周活动；
2.组织开展“安全生产月”宣传活动:包括开展安全宣传五进活动和宣传月主题活动；
3.应急管理宣传、微信公众号，电视媒体宣传费等新媒体运用维护费用及户外媒介宣传。
4.非法违法小化工、危险化学品、烟花爆竹宣，危险化学经营培训。</t>
  </si>
  <si>
    <t>1000000</t>
  </si>
  <si>
    <t xml:space="preserve">1.“5.12”防灾减灾，“10.13”国际减灾宣传，制作宣传袋，宣传折页，防灾减灾包107000元；
2.“安全生产月”制作宣传布袋、抽纸、挂图、纸杯、折页、安全生产法、条例等300500元；
3.媒体宣传及专报等500000元。
4.非法违法小化工、危险化学品、烟花爆竹宣册50000元，危险化学经营培训42500元。
</t>
  </si>
  <si>
    <t>组织开展“防灾减灾宣传日”和“安全生产月”等宣传活动，全面提升受众安全防范意识和能力；提升全区部门及企业应急管理安全生产知识普及率；传播安全文化，凝聚安全宣传氛围</t>
  </si>
  <si>
    <t xml:space="preserve">通过全年计划开展“5.12”防灾减灾，“10.13”国际减灾宣传，“安全生产月”，非法违法小化工、危险化学品、烟花爆竹，危险化学经营培训。媒体宣传及专报等，使辖区人民群众更加了解应急与安全生产知识，“人人知安全、人人会应急”。
</t>
  </si>
  <si>
    <t>提高群众参与度、扩大安全知识覆盖面，提高社会公众的满意程度切实提升领导干部“有用、能用、管用”的应急管理能力；为今后更好开展安全管理工作打下坚实基础</t>
  </si>
  <si>
    <t>通过全年应急与安全生产工作宣传，使辖区人民群众对应急管理与安全生产知识更加了解，对应急与安全生产工作更加支持。人民群众获得在生活、工作中更加幸福。</t>
  </si>
  <si>
    <t>预算06表</t>
  </si>
  <si>
    <t>政府性基金预算支出预算表</t>
  </si>
  <si>
    <t>单位名称：昆明市发展和改革委员会</t>
  </si>
  <si>
    <t>政府性基金预算支出</t>
  </si>
  <si>
    <t>备注：因根据职能职责及工作要求，我单位无政府性基金预算支出相关内容。</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</si>
  <si>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</si>
  <si>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</si>
  <si>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</si>
  <si>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</si>
  <si>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</si>
  <si>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</si>
  <si>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</si>
  <si>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</si>
  <si>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</si>
  <si>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</si>
  <si>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</si>
  <si>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公务用车燃油费</t>
  </si>
  <si>
    <t>车辆加油、添加燃料服务</t>
  </si>
  <si>
    <t>项</t>
  </si>
  <si>
    <t>特种车辆燃油费</t>
  </si>
  <si>
    <t>公务用车维修维护费</t>
  </si>
  <si>
    <t>车辆维修和保养服务</t>
  </si>
  <si>
    <t>特种车辆维修维护费</t>
  </si>
  <si>
    <t>公务用车保险费</t>
  </si>
  <si>
    <t>机动车保险服务</t>
  </si>
  <si>
    <t>特种车辆保险费</t>
  </si>
  <si>
    <t>采购A4复印纸</t>
  </si>
  <si>
    <t>复印纸</t>
  </si>
  <si>
    <t>批</t>
  </si>
  <si>
    <t xml:space="preserve">招选中介服务机构开展安全隐患排查及整改复查工作经费 </t>
  </si>
  <si>
    <t>其他灾害防治和应急管理服务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</si>
  <si>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</si>
  <si>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</si>
  <si>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</si>
  <si>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</si>
  <si>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</si>
  <si>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</si>
  <si>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</si>
  <si>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</si>
  <si>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备注：因根据职能职责及工作要求，我单位无政府购买服务预算相关内容。</t>
  </si>
  <si>
    <t>预算09-1表</t>
  </si>
  <si>
    <t>单位名称（项目）</t>
  </si>
  <si>
    <t>地区</t>
  </si>
  <si>
    <t>备注：因根据职能职责及工作要求，我单位无对下转移支付预算相关内容。</t>
  </si>
  <si>
    <t>预算09-2表</t>
  </si>
  <si>
    <t>备注：因根据职能职责及工作要求，我单位无对下转移支付绩效相关内容。</t>
  </si>
  <si>
    <t xml:space="preserve">预算10表
</t>
  </si>
  <si>
    <t>资产类别</t>
  </si>
  <si>
    <t>资产分类代码.名称</t>
  </si>
  <si>
    <t>资产名称</t>
  </si>
  <si>
    <t>计量单位</t>
  </si>
  <si>
    <t>财政部门批复数（元）</t>
  </si>
  <si>
    <t>单价</t>
  </si>
  <si>
    <t>金额</t>
  </si>
  <si>
    <t>备注：因根据职能职责及工作要求，我单位无新增资产配置相关内容。</t>
  </si>
  <si>
    <t>预算11表</t>
  </si>
  <si>
    <t>上级补助</t>
  </si>
  <si>
    <t>备注：因根据职能职责及工作要求，我单位无上级转移支付补助项目相关内容。</t>
  </si>
  <si>
    <t>预算12表</t>
  </si>
  <si>
    <t>项目级次</t>
  </si>
  <si>
    <t>311 专项业务类</t>
  </si>
  <si>
    <t>本级</t>
  </si>
  <si>
    <t>313 事业发展类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</si>
</sst>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hh:mm:ss"/>
    <numFmt numFmtId="178" formatCode="yyyy\-mm\-dd\ hh:mm:ss"/>
    <numFmt numFmtId="179" formatCode="yyyy\-mm\-dd"/>
    <numFmt numFmtId="180" formatCode="#,##0.00;\-#,##0.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5"/>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8" fillId="0" borderId="7">
      <alignment horizontal="right" vertical="center"/>
    </xf>
    <xf numFmtId="0" fontId="16"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8" fillId="0" borderId="7">
      <alignment horizontal="right" vertical="center"/>
    </xf>
    <xf numFmtId="0" fontId="22" fillId="0" borderId="0" applyNumberFormat="0" applyFill="0" applyBorder="0" applyAlignment="0" applyProtection="0">
      <alignment vertical="center"/>
    </xf>
    <xf numFmtId="0" fontId="0" fillId="8" borderId="16"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0" fillId="10" borderId="0" applyNumberFormat="0" applyBorder="0" applyAlignment="0" applyProtection="0">
      <alignment vertical="center"/>
    </xf>
    <xf numFmtId="0" fontId="23" fillId="0" borderId="18" applyNumberFormat="0" applyFill="0" applyAlignment="0" applyProtection="0">
      <alignment vertical="center"/>
    </xf>
    <xf numFmtId="0" fontId="20" fillId="11" borderId="0" applyNumberFormat="0" applyBorder="0" applyAlignment="0" applyProtection="0">
      <alignment vertical="center"/>
    </xf>
    <xf numFmtId="0" fontId="29" fillId="12" borderId="19" applyNumberFormat="0" applyAlignment="0" applyProtection="0">
      <alignment vertical="center"/>
    </xf>
    <xf numFmtId="0" fontId="30" fillId="12" borderId="15" applyNumberFormat="0" applyAlignment="0" applyProtection="0">
      <alignment vertical="center"/>
    </xf>
    <xf numFmtId="0" fontId="31" fillId="13" borderId="20" applyNumberFormat="0" applyAlignment="0" applyProtection="0">
      <alignment vertical="center"/>
    </xf>
    <xf numFmtId="0" fontId="16"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10" fontId="18" fillId="0" borderId="7">
      <alignment horizontal="right" vertical="center"/>
    </xf>
    <xf numFmtId="0" fontId="16" fillId="18" borderId="0" applyNumberFormat="0" applyBorder="0" applyAlignment="0" applyProtection="0">
      <alignment vertical="center"/>
    </xf>
    <xf numFmtId="0" fontId="20"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20" fillId="28" borderId="0" applyNumberFormat="0" applyBorder="0" applyAlignment="0" applyProtection="0">
      <alignment vertical="center"/>
    </xf>
    <xf numFmtId="0" fontId="16"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6" fillId="32" borderId="0" applyNumberFormat="0" applyBorder="0" applyAlignment="0" applyProtection="0">
      <alignment vertical="center"/>
    </xf>
    <xf numFmtId="0" fontId="20" fillId="33" borderId="0" applyNumberFormat="0" applyBorder="0" applyAlignment="0" applyProtection="0">
      <alignment vertical="center"/>
    </xf>
    <xf numFmtId="180" fontId="18" fillId="0" borderId="7">
      <alignment horizontal="right" vertical="center"/>
    </xf>
    <xf numFmtId="49" fontId="18" fillId="0" borderId="7">
      <alignment horizontal="left" vertical="center" wrapText="1"/>
    </xf>
    <xf numFmtId="180" fontId="18" fillId="0" borderId="7">
      <alignment horizontal="right" vertical="center"/>
    </xf>
    <xf numFmtId="177" fontId="18" fillId="0" borderId="7">
      <alignment horizontal="right" vertical="center"/>
    </xf>
    <xf numFmtId="176" fontId="18" fillId="0" borderId="7">
      <alignment horizontal="right" vertical="center"/>
    </xf>
  </cellStyleXfs>
  <cellXfs count="260">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180" fontId="5" fillId="0" borderId="7" xfId="54" applyNumberFormat="1" applyFont="1" applyBorder="1">
      <alignment horizontal="right" vertical="center"/>
    </xf>
    <xf numFmtId="0" fontId="2" fillId="0" borderId="1" xfId="0" applyFont="1" applyBorder="1" applyAlignment="1" applyProtection="1">
      <alignment horizontal="left" vertical="center" wrapText="1"/>
      <protection locked="0"/>
    </xf>
    <xf numFmtId="180" fontId="5" fillId="0" borderId="1" xfId="54" applyNumberFormat="1" applyFont="1" applyBorder="1">
      <alignment horizontal="right" vertical="center"/>
    </xf>
    <xf numFmtId="0" fontId="0" fillId="0" borderId="8" xfId="0" applyFont="1" applyFill="1" applyBorder="1" applyAlignment="1">
      <alignment horizontal="center"/>
    </xf>
    <xf numFmtId="180" fontId="5" fillId="0" borderId="8" xfId="54" applyNumberFormat="1" applyFont="1" applyBorder="1">
      <alignment horizontal="right"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80"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80"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76" fontId="5" fillId="0" borderId="7" xfId="56"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6" xfId="56" applyNumberFormat="1" applyFont="1" applyBorder="1" applyAlignment="1">
      <alignment horizontal="center" vertical="center"/>
    </xf>
    <xf numFmtId="0" fontId="2" fillId="0" borderId="7" xfId="0" applyFont="1" applyBorder="1" applyAlignment="1">
      <alignment horizontal="left" vertical="center" wrapText="1"/>
    </xf>
    <xf numFmtId="3" fontId="2"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80"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7" xfId="0" applyFont="1" applyBorder="1" applyAlignment="1" applyProtection="1">
      <alignment horizontal="center" vertical="center"/>
      <protection locked="0"/>
    </xf>
    <xf numFmtId="49" fontId="5" fillId="0" borderId="7" xfId="53" applyFont="1" applyAlignment="1">
      <alignment horizontal="left" vertical="center" wrapText="1" indent="2"/>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0" borderId="7" xfId="0" applyFont="1" applyBorder="1" applyAlignment="1">
      <alignment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 fontId="2" fillId="0" borderId="7" xfId="0" applyNumberFormat="1" applyFont="1" applyBorder="1" applyAlignment="1" applyProtection="1">
      <alignment horizontal="right" vertical="center" wrapText="1"/>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8" xfId="0" applyFont="1" applyBorder="1" applyAlignment="1">
      <alignment horizontal="left" vertical="center"/>
    </xf>
    <xf numFmtId="0" fontId="2" fillId="0" borderId="8" xfId="0" applyFont="1" applyBorder="1" applyAlignment="1" applyProtection="1">
      <alignment horizontal="left" vertical="center"/>
      <protection locked="0"/>
    </xf>
    <xf numFmtId="0" fontId="1" fillId="0" borderId="8"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80" fontId="5" fillId="0" borderId="8" xfId="0" applyNumberFormat="1" applyFont="1" applyBorder="1" applyAlignment="1">
      <alignment horizontal="right" vertical="center"/>
    </xf>
    <xf numFmtId="180" fontId="5" fillId="0" borderId="4" xfId="0" applyNumberFormat="1" applyFont="1" applyBorder="1" applyAlignment="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left" vertical="center" wrapText="1"/>
    </xf>
    <xf numFmtId="180" fontId="5" fillId="0" borderId="4" xfId="0" applyNumberFormat="1" applyFont="1" applyFill="1" applyBorder="1" applyAlignment="1">
      <alignment horizontal="right" vertical="center"/>
    </xf>
    <xf numFmtId="0" fontId="1" fillId="0" borderId="8"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6"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4" fillId="0" borderId="7" xfId="0" applyFont="1" applyFill="1" applyBorder="1" applyAlignment="1">
      <alignment horizontal="center" vertical="center"/>
    </xf>
    <xf numFmtId="180" fontId="5" fillId="0" borderId="1" xfId="0" applyNumberFormat="1" applyFont="1" applyFill="1" applyBorder="1" applyAlignment="1">
      <alignment horizontal="right" vertical="center"/>
    </xf>
    <xf numFmtId="0" fontId="2" fillId="0" borderId="2" xfId="0" applyFont="1" applyFill="1" applyBorder="1" applyAlignment="1">
      <alignment vertical="center" wrapText="1"/>
    </xf>
    <xf numFmtId="4" fontId="2" fillId="0" borderId="8" xfId="0" applyNumberFormat="1" applyFont="1" applyBorder="1" applyAlignment="1">
      <alignment horizontal="right" vertical="center"/>
    </xf>
    <xf numFmtId="0" fontId="0" fillId="0" borderId="8" xfId="0" applyFont="1" applyFill="1" applyBorder="1"/>
    <xf numFmtId="180" fontId="5" fillId="0" borderId="6" xfId="0" applyNumberFormat="1" applyFont="1" applyFill="1" applyBorder="1" applyAlignment="1">
      <alignment horizontal="right" vertical="center"/>
    </xf>
    <xf numFmtId="0" fontId="14" fillId="0" borderId="7" xfId="0" applyFont="1" applyFill="1" applyBorder="1" applyAlignment="1" applyProtection="1">
      <alignment horizontal="center" vertical="center" wrapText="1"/>
      <protection locked="0"/>
    </xf>
    <xf numFmtId="180" fontId="15" fillId="0" borderId="7" xfId="0" applyNumberFormat="1" applyFont="1" applyFill="1" applyBorder="1" applyAlignment="1">
      <alignment horizontal="right" vertical="center"/>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xf>
    <xf numFmtId="0" fontId="2" fillId="0" borderId="13" xfId="0" applyFont="1" applyFill="1" applyBorder="1" applyAlignment="1">
      <alignment horizontal="center" vertical="center" wrapText="1"/>
    </xf>
    <xf numFmtId="0" fontId="2" fillId="0" borderId="12"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2" fillId="0" borderId="2" xfId="0" applyFont="1" applyFill="1" applyBorder="1" applyAlignment="1" applyProtection="1">
      <alignment horizontal="left" vertical="center" wrapText="1"/>
      <protection locked="0"/>
    </xf>
    <xf numFmtId="180" fontId="5" fillId="0" borderId="8" xfId="0" applyNumberFormat="1" applyFont="1" applyFill="1" applyBorder="1" applyAlignment="1">
      <alignment horizontal="right" vertical="center"/>
    </xf>
    <xf numFmtId="0" fontId="2" fillId="0" borderId="2" xfId="0" applyFont="1" applyFill="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0" activePane="bottomLeft" state="frozen"/>
      <selection/>
      <selection pane="bottomLeft" activeCell="D10" sqref="D10:D31"/>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7"/>
      <c r="B2" s="47"/>
      <c r="C2" s="47"/>
      <c r="D2" s="62" t="s">
        <v>0</v>
      </c>
    </row>
    <row r="3" ht="41.25" customHeight="1" spans="1:1">
      <c r="A3" s="42" t="str">
        <f>"2025"&amp;"年部门财务收支预算总表"</f>
        <v>2025年部门财务收支预算总表</v>
      </c>
    </row>
    <row r="4" ht="17.25" customHeight="1" spans="1:4">
      <c r="A4" s="45" t="str">
        <f>"单位名称："&amp;"昆明市西山区应急管理局"</f>
        <v>单位名称：昆明市西山区应急管理局</v>
      </c>
      <c r="B4" s="215"/>
      <c r="D4" s="202" t="s">
        <v>1</v>
      </c>
    </row>
    <row r="5" ht="23.25" customHeight="1" spans="1:4">
      <c r="A5" s="216" t="s">
        <v>2</v>
      </c>
      <c r="B5" s="217"/>
      <c r="C5" s="216" t="s">
        <v>3</v>
      </c>
      <c r="D5" s="217"/>
    </row>
    <row r="6" ht="24" customHeight="1" spans="1:4">
      <c r="A6" s="216" t="s">
        <v>4</v>
      </c>
      <c r="B6" s="216" t="s">
        <v>5</v>
      </c>
      <c r="C6" s="216" t="s">
        <v>6</v>
      </c>
      <c r="D6" s="216" t="s">
        <v>5</v>
      </c>
    </row>
    <row r="7" ht="17.25" customHeight="1" spans="1:4">
      <c r="A7" s="218" t="s">
        <v>7</v>
      </c>
      <c r="B7" s="78">
        <v>27490880.3</v>
      </c>
      <c r="C7" s="218" t="s">
        <v>8</v>
      </c>
      <c r="D7" s="78"/>
    </row>
    <row r="8" ht="17.25" customHeight="1" spans="1:4">
      <c r="A8" s="218" t="s">
        <v>9</v>
      </c>
      <c r="B8" s="78"/>
      <c r="C8" s="218" t="s">
        <v>10</v>
      </c>
      <c r="D8" s="78"/>
    </row>
    <row r="9" ht="17.25" customHeight="1" spans="1:4">
      <c r="A9" s="218" t="s">
        <v>11</v>
      </c>
      <c r="B9" s="78"/>
      <c r="C9" s="256" t="s">
        <v>12</v>
      </c>
      <c r="D9" s="78"/>
    </row>
    <row r="10" ht="17.25" customHeight="1" spans="1:4">
      <c r="A10" s="218" t="s">
        <v>13</v>
      </c>
      <c r="B10" s="78"/>
      <c r="C10" s="256" t="s">
        <v>14</v>
      </c>
      <c r="D10" s="78"/>
    </row>
    <row r="11" ht="17.25" customHeight="1" spans="1:4">
      <c r="A11" s="218" t="s">
        <v>15</v>
      </c>
      <c r="B11" s="78"/>
      <c r="C11" s="256" t="s">
        <v>16</v>
      </c>
      <c r="D11" s="78"/>
    </row>
    <row r="12" ht="17.25" customHeight="1" spans="1:4">
      <c r="A12" s="218" t="s">
        <v>17</v>
      </c>
      <c r="B12" s="78"/>
      <c r="C12" s="256" t="s">
        <v>18</v>
      </c>
      <c r="D12" s="78"/>
    </row>
    <row r="13" ht="17.25" customHeight="1" spans="1:4">
      <c r="A13" s="218" t="s">
        <v>19</v>
      </c>
      <c r="B13" s="78"/>
      <c r="C13" s="31" t="s">
        <v>20</v>
      </c>
      <c r="D13" s="78"/>
    </row>
    <row r="14" ht="17.25" customHeight="1" spans="1:4">
      <c r="A14" s="218" t="s">
        <v>21</v>
      </c>
      <c r="B14" s="78"/>
      <c r="C14" s="31" t="s">
        <v>22</v>
      </c>
      <c r="D14" s="78">
        <v>662415</v>
      </c>
    </row>
    <row r="15" ht="17.25" customHeight="1" spans="1:4">
      <c r="A15" s="218" t="s">
        <v>23</v>
      </c>
      <c r="B15" s="78"/>
      <c r="C15" s="31" t="s">
        <v>24</v>
      </c>
      <c r="D15" s="78">
        <v>433925.64</v>
      </c>
    </row>
    <row r="16" ht="17.25" customHeight="1" spans="1:4">
      <c r="A16" s="218" t="s">
        <v>25</v>
      </c>
      <c r="B16" s="78"/>
      <c r="C16" s="31" t="s">
        <v>26</v>
      </c>
      <c r="D16" s="78"/>
    </row>
    <row r="17" ht="17.25" customHeight="1" spans="1:4">
      <c r="A17" s="219"/>
      <c r="B17" s="78"/>
      <c r="C17" s="31" t="s">
        <v>27</v>
      </c>
      <c r="D17" s="78"/>
    </row>
    <row r="18" ht="17.25" customHeight="1" spans="1:4">
      <c r="A18" s="220"/>
      <c r="B18" s="78"/>
      <c r="C18" s="31" t="s">
        <v>28</v>
      </c>
      <c r="D18" s="78">
        <v>550000</v>
      </c>
    </row>
    <row r="19" ht="17.25" customHeight="1" spans="1:4">
      <c r="A19" s="220"/>
      <c r="B19" s="78"/>
      <c r="C19" s="31" t="s">
        <v>29</v>
      </c>
      <c r="D19" s="78"/>
    </row>
    <row r="20" ht="17.25" customHeight="1" spans="1:4">
      <c r="A20" s="220"/>
      <c r="B20" s="78"/>
      <c r="C20" s="31" t="s">
        <v>30</v>
      </c>
      <c r="D20" s="78"/>
    </row>
    <row r="21" ht="17.25" customHeight="1" spans="1:4">
      <c r="A21" s="220"/>
      <c r="B21" s="78"/>
      <c r="C21" s="31" t="s">
        <v>31</v>
      </c>
      <c r="D21" s="78"/>
    </row>
    <row r="22" ht="17.25" customHeight="1" spans="1:4">
      <c r="A22" s="220"/>
      <c r="B22" s="78"/>
      <c r="C22" s="31" t="s">
        <v>32</v>
      </c>
      <c r="D22" s="78"/>
    </row>
    <row r="23" ht="17.25" customHeight="1" spans="1:4">
      <c r="A23" s="220"/>
      <c r="B23" s="78"/>
      <c r="C23" s="31" t="s">
        <v>33</v>
      </c>
      <c r="D23" s="221"/>
    </row>
    <row r="24" ht="17.25" customHeight="1" spans="1:4">
      <c r="A24" s="220"/>
      <c r="B24" s="78"/>
      <c r="C24" s="257" t="s">
        <v>34</v>
      </c>
      <c r="D24" s="258"/>
    </row>
    <row r="25" ht="17.25" customHeight="1" spans="1:4">
      <c r="A25" s="220"/>
      <c r="B25" s="78"/>
      <c r="C25" s="257" t="s">
        <v>35</v>
      </c>
      <c r="D25" s="223">
        <v>562572</v>
      </c>
    </row>
    <row r="26" ht="17.25" customHeight="1" spans="1:4">
      <c r="A26" s="220"/>
      <c r="B26" s="78"/>
      <c r="C26" s="257" t="s">
        <v>36</v>
      </c>
      <c r="D26" s="223"/>
    </row>
    <row r="27" ht="17.25" customHeight="1" spans="1:4">
      <c r="A27" s="220"/>
      <c r="B27" s="78"/>
      <c r="C27" s="259" t="s">
        <v>37</v>
      </c>
      <c r="D27" s="224"/>
    </row>
    <row r="28" ht="17.25" customHeight="1" spans="1:4">
      <c r="A28" s="220"/>
      <c r="B28" s="78"/>
      <c r="C28" s="257" t="s">
        <v>38</v>
      </c>
      <c r="D28" s="223">
        <v>25281967.66</v>
      </c>
    </row>
    <row r="29" ht="16.5" customHeight="1" spans="1:4">
      <c r="A29" s="220"/>
      <c r="B29" s="78"/>
      <c r="C29" s="257" t="s">
        <v>39</v>
      </c>
      <c r="D29" s="258"/>
    </row>
    <row r="30" ht="16.5" customHeight="1" spans="1:4">
      <c r="A30" s="220"/>
      <c r="B30" s="78"/>
      <c r="C30" s="219" t="s">
        <v>40</v>
      </c>
      <c r="D30" s="225"/>
    </row>
    <row r="31" ht="17.25" customHeight="1" spans="1:4">
      <c r="A31" s="220"/>
      <c r="B31" s="78"/>
      <c r="C31" s="219" t="s">
        <v>41</v>
      </c>
      <c r="D31" s="78"/>
    </row>
    <row r="32" ht="17.25" customHeight="1" spans="1:4">
      <c r="A32" s="220"/>
      <c r="B32" s="78"/>
      <c r="C32" s="31" t="s">
        <v>42</v>
      </c>
      <c r="D32" s="78"/>
    </row>
    <row r="33" ht="16.5" customHeight="1" spans="1:4">
      <c r="A33" s="220" t="s">
        <v>43</v>
      </c>
      <c r="B33" s="78">
        <v>27490880.3</v>
      </c>
      <c r="C33" s="220" t="s">
        <v>44</v>
      </c>
      <c r="D33" s="78">
        <v>27490880.3</v>
      </c>
    </row>
    <row r="34" ht="16.5" customHeight="1" spans="1:4">
      <c r="A34" s="219" t="s">
        <v>45</v>
      </c>
      <c r="B34" s="78"/>
      <c r="C34" s="219" t="s">
        <v>46</v>
      </c>
      <c r="D34" s="78"/>
    </row>
    <row r="35" ht="16.5" customHeight="1" spans="1:4">
      <c r="A35" s="31" t="s">
        <v>47</v>
      </c>
      <c r="B35" s="78"/>
      <c r="C35" s="31" t="s">
        <v>47</v>
      </c>
      <c r="D35" s="78"/>
    </row>
    <row r="36" ht="16.5" customHeight="1" spans="1:4">
      <c r="A36" s="31" t="s">
        <v>48</v>
      </c>
      <c r="B36" s="78"/>
      <c r="C36" s="31" t="s">
        <v>49</v>
      </c>
      <c r="D36" s="78"/>
    </row>
    <row r="37" ht="16.5" customHeight="1" spans="1:4">
      <c r="A37" s="226" t="s">
        <v>50</v>
      </c>
      <c r="B37" s="78">
        <v>27490880.3</v>
      </c>
      <c r="C37" s="226" t="s">
        <v>51</v>
      </c>
      <c r="D37" s="78">
        <v>27490880.3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A17" sqref="A17"/>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5"/>
      <c r="B2" s="136"/>
      <c r="C2" s="135"/>
      <c r="D2" s="137"/>
      <c r="E2" s="137"/>
      <c r="F2" s="138" t="s">
        <v>674</v>
      </c>
    </row>
    <row r="3" ht="42" customHeight="1" spans="1:6">
      <c r="A3" s="139" t="str">
        <f>"2025"&amp;"年部门政府性基金预算支出预算表"</f>
        <v>2025年部门政府性基金预算支出预算表</v>
      </c>
      <c r="B3" s="139" t="s">
        <v>675</v>
      </c>
      <c r="C3" s="140"/>
      <c r="D3" s="141"/>
      <c r="E3" s="141"/>
      <c r="F3" s="141"/>
    </row>
    <row r="4" ht="13.5" customHeight="1" spans="1:6">
      <c r="A4" s="6" t="str">
        <f>"单位名称："&amp;"昆明市西山区应急管理局"</f>
        <v>单位名称：昆明市西山区应急管理局</v>
      </c>
      <c r="B4" s="6" t="s">
        <v>676</v>
      </c>
      <c r="C4" s="135"/>
      <c r="D4" s="137"/>
      <c r="E4" s="137"/>
      <c r="F4" s="138" t="s">
        <v>1</v>
      </c>
    </row>
    <row r="5" ht="19.5" customHeight="1" spans="1:6">
      <c r="A5" s="142" t="s">
        <v>198</v>
      </c>
      <c r="B5" s="143" t="s">
        <v>71</v>
      </c>
      <c r="C5" s="142" t="s">
        <v>72</v>
      </c>
      <c r="D5" s="12" t="s">
        <v>677</v>
      </c>
      <c r="E5" s="13"/>
      <c r="F5" s="14"/>
    </row>
    <row r="6" ht="18.75" customHeight="1" spans="1:6">
      <c r="A6" s="144"/>
      <c r="B6" s="145"/>
      <c r="C6" s="144"/>
      <c r="D6" s="17" t="s">
        <v>55</v>
      </c>
      <c r="E6" s="12" t="s">
        <v>74</v>
      </c>
      <c r="F6" s="17" t="s">
        <v>75</v>
      </c>
    </row>
    <row r="7" ht="18.75" customHeight="1" spans="1:6">
      <c r="A7" s="66">
        <v>1</v>
      </c>
      <c r="B7" s="146" t="s">
        <v>82</v>
      </c>
      <c r="C7" s="66">
        <v>3</v>
      </c>
      <c r="D7" s="147">
        <v>4</v>
      </c>
      <c r="E7" s="147">
        <v>5</v>
      </c>
      <c r="F7" s="147">
        <v>6</v>
      </c>
    </row>
    <row r="8" ht="21" customHeight="1" spans="1:6">
      <c r="A8" s="31"/>
      <c r="B8" s="31"/>
      <c r="C8" s="31"/>
      <c r="D8" s="78"/>
      <c r="E8" s="78"/>
      <c r="F8" s="78"/>
    </row>
    <row r="9" ht="21" customHeight="1" spans="1:6">
      <c r="A9" s="31"/>
      <c r="B9" s="31"/>
      <c r="C9" s="31"/>
      <c r="D9" s="78"/>
      <c r="E9" s="78"/>
      <c r="F9" s="78"/>
    </row>
    <row r="10" ht="18.75" customHeight="1" spans="1:6">
      <c r="A10" s="148" t="s">
        <v>188</v>
      </c>
      <c r="B10" s="148" t="s">
        <v>188</v>
      </c>
      <c r="C10" s="149" t="s">
        <v>188</v>
      </c>
      <c r="D10" s="78"/>
      <c r="E10" s="78"/>
      <c r="F10" s="78"/>
    </row>
    <row r="11" customHeight="1" spans="1:1">
      <c r="A11" t="s">
        <v>678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topLeftCell="C1" workbookViewId="0">
      <pane ySplit="1" topLeftCell="A5" activePane="bottomLeft" state="frozen"/>
      <selection/>
      <selection pane="bottomLeft" activeCell="C20" sqref="C2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9"/>
      <c r="B1" s="79"/>
      <c r="C1" s="79"/>
      <c r="D1" s="79"/>
      <c r="E1" s="79"/>
      <c r="F1" s="79"/>
      <c r="G1" s="79"/>
      <c r="H1" s="79"/>
      <c r="I1" s="79"/>
      <c r="J1" s="79"/>
      <c r="K1" s="79"/>
      <c r="L1" s="79"/>
      <c r="M1" s="79"/>
      <c r="N1" s="79"/>
      <c r="O1" s="79"/>
      <c r="P1" s="79"/>
      <c r="Q1" s="79"/>
      <c r="R1" s="79"/>
      <c r="S1" s="79"/>
    </row>
    <row r="2" ht="15.75" customHeight="1" spans="2:19">
      <c r="B2" s="81"/>
      <c r="C2" s="81"/>
      <c r="R2" s="132"/>
      <c r="S2" s="132" t="s">
        <v>679</v>
      </c>
    </row>
    <row r="3" ht="41.25" customHeight="1" spans="1:19">
      <c r="A3" s="82" t="str">
        <f>"2025"&amp;"年部门政府采购预算表"</f>
        <v>2025年部门政府采购预算表</v>
      </c>
      <c r="B3" s="83"/>
      <c r="C3" s="83"/>
      <c r="D3" s="119"/>
      <c r="E3" s="119"/>
      <c r="F3" s="119"/>
      <c r="G3" s="119"/>
      <c r="H3" s="119"/>
      <c r="I3" s="119"/>
      <c r="J3" s="119"/>
      <c r="K3" s="119"/>
      <c r="L3" s="119"/>
      <c r="M3" s="83"/>
      <c r="N3" s="119"/>
      <c r="O3" s="119"/>
      <c r="P3" s="83"/>
      <c r="Q3" s="119"/>
      <c r="R3" s="83"/>
      <c r="S3" s="83"/>
    </row>
    <row r="4" ht="18.75" customHeight="1" spans="1:19">
      <c r="A4" s="120" t="str">
        <f>"单位名称："&amp;"昆明市西山区应急管理局"</f>
        <v>单位名称：昆明市西山区应急管理局</v>
      </c>
      <c r="B4" s="86"/>
      <c r="C4" s="86"/>
      <c r="D4" s="121"/>
      <c r="E4" s="121"/>
      <c r="F4" s="121"/>
      <c r="G4" s="121"/>
      <c r="H4" s="121"/>
      <c r="I4" s="121"/>
      <c r="J4" s="121"/>
      <c r="K4" s="121"/>
      <c r="L4" s="121"/>
      <c r="R4" s="133"/>
      <c r="S4" s="134" t="s">
        <v>1</v>
      </c>
    </row>
    <row r="5" ht="15.75" customHeight="1" spans="1:19">
      <c r="A5" s="88" t="s">
        <v>197</v>
      </c>
      <c r="B5" s="89" t="s">
        <v>198</v>
      </c>
      <c r="C5" s="89" t="s">
        <v>680</v>
      </c>
      <c r="D5" s="90" t="s">
        <v>681</v>
      </c>
      <c r="E5" s="90" t="s">
        <v>682</v>
      </c>
      <c r="F5" s="90" t="s">
        <v>683</v>
      </c>
      <c r="G5" s="90" t="s">
        <v>684</v>
      </c>
      <c r="H5" s="90" t="s">
        <v>685</v>
      </c>
      <c r="I5" s="106" t="s">
        <v>205</v>
      </c>
      <c r="J5" s="106"/>
      <c r="K5" s="106"/>
      <c r="L5" s="106"/>
      <c r="M5" s="107"/>
      <c r="N5" s="106"/>
      <c r="O5" s="106"/>
      <c r="P5" s="115"/>
      <c r="Q5" s="106"/>
      <c r="R5" s="107"/>
      <c r="S5" s="116"/>
    </row>
    <row r="6" ht="17.25" customHeight="1" spans="1:19">
      <c r="A6" s="91"/>
      <c r="B6" s="92"/>
      <c r="C6" s="92"/>
      <c r="D6" s="93"/>
      <c r="E6" s="93"/>
      <c r="F6" s="93"/>
      <c r="G6" s="93"/>
      <c r="H6" s="93"/>
      <c r="I6" s="93" t="s">
        <v>55</v>
      </c>
      <c r="J6" s="93" t="s">
        <v>58</v>
      </c>
      <c r="K6" s="93" t="s">
        <v>686</v>
      </c>
      <c r="L6" s="93" t="s">
        <v>687</v>
      </c>
      <c r="M6" s="108" t="s">
        <v>688</v>
      </c>
      <c r="N6" s="109" t="s">
        <v>689</v>
      </c>
      <c r="O6" s="109"/>
      <c r="P6" s="117"/>
      <c r="Q6" s="109"/>
      <c r="R6" s="118"/>
      <c r="S6" s="95"/>
    </row>
    <row r="7" ht="54" customHeight="1" spans="1:19">
      <c r="A7" s="94"/>
      <c r="B7" s="95"/>
      <c r="C7" s="95"/>
      <c r="D7" s="96"/>
      <c r="E7" s="96"/>
      <c r="F7" s="96"/>
      <c r="G7" s="96"/>
      <c r="H7" s="96"/>
      <c r="I7" s="96"/>
      <c r="J7" s="96" t="s">
        <v>57</v>
      </c>
      <c r="K7" s="96"/>
      <c r="L7" s="96"/>
      <c r="M7" s="110"/>
      <c r="N7" s="96" t="s">
        <v>57</v>
      </c>
      <c r="O7" s="96" t="s">
        <v>64</v>
      </c>
      <c r="P7" s="95" t="s">
        <v>65</v>
      </c>
      <c r="Q7" s="96" t="s">
        <v>66</v>
      </c>
      <c r="R7" s="110" t="s">
        <v>67</v>
      </c>
      <c r="S7" s="95" t="s">
        <v>68</v>
      </c>
    </row>
    <row r="8" ht="18" customHeight="1" spans="1:19">
      <c r="A8" s="122">
        <v>1</v>
      </c>
      <c r="B8" s="122" t="s">
        <v>82</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18" customHeight="1" spans="1:19">
      <c r="A9" s="124" t="s">
        <v>69</v>
      </c>
      <c r="B9" s="122" t="s">
        <v>69</v>
      </c>
      <c r="C9" s="23" t="s">
        <v>227</v>
      </c>
      <c r="D9" s="125" t="s">
        <v>690</v>
      </c>
      <c r="E9" s="125" t="s">
        <v>691</v>
      </c>
      <c r="F9" s="125" t="s">
        <v>692</v>
      </c>
      <c r="G9" s="126">
        <v>1</v>
      </c>
      <c r="H9" s="127">
        <v>10000</v>
      </c>
      <c r="I9" s="127">
        <v>10000</v>
      </c>
      <c r="J9" s="127">
        <v>10000</v>
      </c>
      <c r="K9" s="122"/>
      <c r="L9" s="122"/>
      <c r="M9" s="122"/>
      <c r="N9" s="122"/>
      <c r="O9" s="122"/>
      <c r="P9" s="122"/>
      <c r="Q9" s="122"/>
      <c r="R9" s="122"/>
      <c r="S9" s="122"/>
    </row>
    <row r="10" ht="18" customHeight="1" spans="1:19">
      <c r="A10" s="124" t="s">
        <v>69</v>
      </c>
      <c r="B10" s="122" t="s">
        <v>69</v>
      </c>
      <c r="C10" s="23" t="s">
        <v>227</v>
      </c>
      <c r="D10" s="125" t="s">
        <v>693</v>
      </c>
      <c r="E10" s="125" t="s">
        <v>691</v>
      </c>
      <c r="F10" s="125" t="s">
        <v>692</v>
      </c>
      <c r="G10" s="126">
        <v>1</v>
      </c>
      <c r="H10" s="127">
        <v>150000</v>
      </c>
      <c r="I10" s="127">
        <v>150000</v>
      </c>
      <c r="J10" s="127">
        <v>150000</v>
      </c>
      <c r="K10" s="122"/>
      <c r="L10" s="122"/>
      <c r="M10" s="122"/>
      <c r="N10" s="122"/>
      <c r="O10" s="122"/>
      <c r="P10" s="122"/>
      <c r="Q10" s="122"/>
      <c r="R10" s="122"/>
      <c r="S10" s="122"/>
    </row>
    <row r="11" ht="18" customHeight="1" spans="1:19">
      <c r="A11" s="124" t="s">
        <v>69</v>
      </c>
      <c r="B11" s="122" t="s">
        <v>69</v>
      </c>
      <c r="C11" s="23" t="s">
        <v>227</v>
      </c>
      <c r="D11" s="125" t="s">
        <v>694</v>
      </c>
      <c r="E11" s="125" t="s">
        <v>695</v>
      </c>
      <c r="F11" s="125" t="s">
        <v>692</v>
      </c>
      <c r="G11" s="126">
        <v>1</v>
      </c>
      <c r="H11" s="127">
        <v>8000</v>
      </c>
      <c r="I11" s="127">
        <v>8000</v>
      </c>
      <c r="J11" s="127">
        <v>8000</v>
      </c>
      <c r="K11" s="122"/>
      <c r="L11" s="122"/>
      <c r="M11" s="122"/>
      <c r="N11" s="122"/>
      <c r="O11" s="122"/>
      <c r="P11" s="122"/>
      <c r="Q11" s="122"/>
      <c r="R11" s="122"/>
      <c r="S11" s="122"/>
    </row>
    <row r="12" ht="18" customHeight="1" spans="1:19">
      <c r="A12" s="124" t="s">
        <v>69</v>
      </c>
      <c r="B12" s="122" t="s">
        <v>69</v>
      </c>
      <c r="C12" s="23" t="s">
        <v>227</v>
      </c>
      <c r="D12" s="125" t="s">
        <v>696</v>
      </c>
      <c r="E12" s="125" t="s">
        <v>695</v>
      </c>
      <c r="F12" s="125" t="s">
        <v>692</v>
      </c>
      <c r="G12" s="126">
        <v>1</v>
      </c>
      <c r="H12" s="127">
        <v>250000</v>
      </c>
      <c r="I12" s="127">
        <v>250000</v>
      </c>
      <c r="J12" s="127">
        <v>250000</v>
      </c>
      <c r="K12" s="122"/>
      <c r="L12" s="122"/>
      <c r="M12" s="122"/>
      <c r="N12" s="122"/>
      <c r="O12" s="122"/>
      <c r="P12" s="122"/>
      <c r="Q12" s="122"/>
      <c r="R12" s="122"/>
      <c r="S12" s="122"/>
    </row>
    <row r="13" ht="18" customHeight="1" spans="1:19">
      <c r="A13" s="124" t="s">
        <v>69</v>
      </c>
      <c r="B13" s="122" t="s">
        <v>69</v>
      </c>
      <c r="C13" s="23" t="s">
        <v>227</v>
      </c>
      <c r="D13" s="125" t="s">
        <v>697</v>
      </c>
      <c r="E13" s="125" t="s">
        <v>698</v>
      </c>
      <c r="F13" s="125" t="s">
        <v>692</v>
      </c>
      <c r="G13" s="126">
        <v>1</v>
      </c>
      <c r="H13" s="127">
        <v>5500</v>
      </c>
      <c r="I13" s="127">
        <v>5500</v>
      </c>
      <c r="J13" s="127">
        <v>5500</v>
      </c>
      <c r="K13" s="122"/>
      <c r="L13" s="122"/>
      <c r="M13" s="122"/>
      <c r="N13" s="122"/>
      <c r="O13" s="122"/>
      <c r="P13" s="122"/>
      <c r="Q13" s="122"/>
      <c r="R13" s="122"/>
      <c r="S13" s="122"/>
    </row>
    <row r="14" ht="18" customHeight="1" spans="1:19">
      <c r="A14" s="124" t="s">
        <v>69</v>
      </c>
      <c r="B14" s="122" t="s">
        <v>69</v>
      </c>
      <c r="C14" s="23" t="s">
        <v>227</v>
      </c>
      <c r="D14" s="125" t="s">
        <v>699</v>
      </c>
      <c r="E14" s="125" t="s">
        <v>698</v>
      </c>
      <c r="F14" s="125" t="s">
        <v>692</v>
      </c>
      <c r="G14" s="126">
        <v>1</v>
      </c>
      <c r="H14" s="127">
        <v>80000</v>
      </c>
      <c r="I14" s="127">
        <v>80000</v>
      </c>
      <c r="J14" s="127">
        <v>80000</v>
      </c>
      <c r="K14" s="122"/>
      <c r="L14" s="122"/>
      <c r="M14" s="122"/>
      <c r="N14" s="122"/>
      <c r="O14" s="122"/>
      <c r="P14" s="122"/>
      <c r="Q14" s="122"/>
      <c r="R14" s="122"/>
      <c r="S14" s="122"/>
    </row>
    <row r="15" ht="18" customHeight="1" spans="1:19">
      <c r="A15" s="124" t="s">
        <v>69</v>
      </c>
      <c r="B15" s="122" t="s">
        <v>69</v>
      </c>
      <c r="C15" s="23" t="s">
        <v>231</v>
      </c>
      <c r="D15" s="125" t="s">
        <v>700</v>
      </c>
      <c r="E15" s="125" t="s">
        <v>701</v>
      </c>
      <c r="F15" s="125" t="s">
        <v>702</v>
      </c>
      <c r="G15" s="126">
        <v>1</v>
      </c>
      <c r="H15" s="127">
        <v>9000</v>
      </c>
      <c r="I15" s="127">
        <v>9000</v>
      </c>
      <c r="J15" s="127">
        <v>9000</v>
      </c>
      <c r="K15" s="122"/>
      <c r="L15" s="122"/>
      <c r="M15" s="122"/>
      <c r="N15" s="122"/>
      <c r="O15" s="122"/>
      <c r="P15" s="122"/>
      <c r="Q15" s="122"/>
      <c r="R15" s="122"/>
      <c r="S15" s="122"/>
    </row>
    <row r="16" ht="18" customHeight="1" spans="1:19">
      <c r="A16" s="124" t="s">
        <v>69</v>
      </c>
      <c r="B16" s="122" t="s">
        <v>69</v>
      </c>
      <c r="C16" s="23" t="s">
        <v>297</v>
      </c>
      <c r="D16" s="125" t="s">
        <v>703</v>
      </c>
      <c r="E16" s="125" t="s">
        <v>704</v>
      </c>
      <c r="F16" s="125" t="s">
        <v>692</v>
      </c>
      <c r="G16" s="126">
        <v>1</v>
      </c>
      <c r="H16" s="127">
        <v>1000000</v>
      </c>
      <c r="I16" s="127">
        <v>1000000</v>
      </c>
      <c r="J16" s="127">
        <v>1000000</v>
      </c>
      <c r="K16" s="122"/>
      <c r="L16" s="122"/>
      <c r="M16" s="122"/>
      <c r="N16" s="122"/>
      <c r="O16" s="122"/>
      <c r="P16" s="122"/>
      <c r="Q16" s="122"/>
      <c r="R16" s="122"/>
      <c r="S16" s="122"/>
    </row>
    <row r="17" ht="21" customHeight="1" spans="1:19">
      <c r="A17" s="124" t="s">
        <v>69</v>
      </c>
      <c r="B17" s="122" t="s">
        <v>69</v>
      </c>
      <c r="C17" s="23" t="s">
        <v>336</v>
      </c>
      <c r="D17" s="125" t="s">
        <v>336</v>
      </c>
      <c r="E17" s="125" t="s">
        <v>704</v>
      </c>
      <c r="F17" s="125" t="s">
        <v>692</v>
      </c>
      <c r="G17" s="126">
        <v>1</v>
      </c>
      <c r="H17" s="127">
        <v>100000</v>
      </c>
      <c r="I17" s="127">
        <v>100000</v>
      </c>
      <c r="J17" s="127">
        <v>100000</v>
      </c>
      <c r="K17" s="111"/>
      <c r="L17" s="111"/>
      <c r="M17" s="111"/>
      <c r="N17" s="111"/>
      <c r="O17" s="111"/>
      <c r="P17" s="111"/>
      <c r="Q17" s="111"/>
      <c r="R17" s="111"/>
      <c r="S17" s="111"/>
    </row>
    <row r="18" ht="21" customHeight="1" spans="1:19">
      <c r="A18" s="101" t="s">
        <v>188</v>
      </c>
      <c r="B18" s="102"/>
      <c r="C18" s="102"/>
      <c r="D18" s="103"/>
      <c r="E18" s="103"/>
      <c r="F18" s="103"/>
      <c r="G18" s="128"/>
      <c r="H18" s="111">
        <f>SUM(H9:H17)</f>
        <v>1612500</v>
      </c>
      <c r="I18" s="111">
        <f>SUM(I9:I17)</f>
        <v>1612500</v>
      </c>
      <c r="J18" s="111">
        <f>SUM(J9:J17)</f>
        <v>1612500</v>
      </c>
      <c r="K18" s="111"/>
      <c r="L18" s="111"/>
      <c r="M18" s="111"/>
      <c r="N18" s="111"/>
      <c r="O18" s="111"/>
      <c r="P18" s="111"/>
      <c r="Q18" s="111"/>
      <c r="R18" s="111"/>
      <c r="S18" s="111"/>
    </row>
    <row r="19" ht="21" customHeight="1" spans="1:19">
      <c r="A19" s="120" t="s">
        <v>705</v>
      </c>
      <c r="B19" s="129"/>
      <c r="C19" s="129"/>
      <c r="D19" s="120"/>
      <c r="E19" s="120"/>
      <c r="F19" s="120"/>
      <c r="G19" s="130"/>
      <c r="H19" s="131"/>
      <c r="I19" s="131"/>
      <c r="J19" s="131"/>
      <c r="K19" s="131"/>
      <c r="L19" s="131"/>
      <c r="M19" s="131"/>
      <c r="N19" s="131"/>
      <c r="O19" s="131"/>
      <c r="P19" s="131"/>
      <c r="Q19" s="131"/>
      <c r="R19" s="131"/>
      <c r="S19" s="131"/>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4"/>
      <c r="O2" s="80"/>
      <c r="P2" s="80"/>
      <c r="Q2" s="81"/>
      <c r="R2" s="80"/>
      <c r="S2" s="113"/>
      <c r="T2" s="113" t="s">
        <v>706</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5"/>
      <c r="O3" s="84"/>
      <c r="P3" s="84"/>
      <c r="Q3" s="83"/>
      <c r="R3" s="84"/>
      <c r="S3" s="105"/>
      <c r="T3" s="83"/>
    </row>
    <row r="4" ht="22.5" customHeight="1" spans="1:20">
      <c r="A4" s="85" t="str">
        <f>"单位名称："&amp;"昆明市西山区应急管理局"</f>
        <v>单位名称：昆明市西山区应急管理局</v>
      </c>
      <c r="B4" s="86"/>
      <c r="C4" s="86"/>
      <c r="D4" s="86"/>
      <c r="E4" s="86"/>
      <c r="F4" s="86"/>
      <c r="G4" s="86"/>
      <c r="H4" s="87"/>
      <c r="I4" s="87"/>
      <c r="J4" s="87"/>
      <c r="K4" s="87"/>
      <c r="L4" s="87"/>
      <c r="M4" s="87"/>
      <c r="N4" s="104"/>
      <c r="O4" s="80"/>
      <c r="P4" s="80"/>
      <c r="Q4" s="81"/>
      <c r="R4" s="80"/>
      <c r="S4" s="114"/>
      <c r="T4" s="113" t="s">
        <v>1</v>
      </c>
    </row>
    <row r="5" ht="24" customHeight="1" spans="1:20">
      <c r="A5" s="88" t="s">
        <v>197</v>
      </c>
      <c r="B5" s="89" t="s">
        <v>198</v>
      </c>
      <c r="C5" s="89" t="s">
        <v>680</v>
      </c>
      <c r="D5" s="89" t="s">
        <v>707</v>
      </c>
      <c r="E5" s="89" t="s">
        <v>708</v>
      </c>
      <c r="F5" s="89" t="s">
        <v>709</v>
      </c>
      <c r="G5" s="89" t="s">
        <v>710</v>
      </c>
      <c r="H5" s="90" t="s">
        <v>711</v>
      </c>
      <c r="I5" s="90" t="s">
        <v>712</v>
      </c>
      <c r="J5" s="106" t="s">
        <v>205</v>
      </c>
      <c r="K5" s="106"/>
      <c r="L5" s="106"/>
      <c r="M5" s="106"/>
      <c r="N5" s="107"/>
      <c r="O5" s="106"/>
      <c r="P5" s="106"/>
      <c r="Q5" s="115"/>
      <c r="R5" s="106"/>
      <c r="S5" s="107"/>
      <c r="T5" s="116"/>
    </row>
    <row r="6" ht="24" customHeight="1" spans="1:20">
      <c r="A6" s="91"/>
      <c r="B6" s="92"/>
      <c r="C6" s="92"/>
      <c r="D6" s="92"/>
      <c r="E6" s="92"/>
      <c r="F6" s="92"/>
      <c r="G6" s="92"/>
      <c r="H6" s="93"/>
      <c r="I6" s="93"/>
      <c r="J6" s="93" t="s">
        <v>55</v>
      </c>
      <c r="K6" s="93" t="s">
        <v>58</v>
      </c>
      <c r="L6" s="93" t="s">
        <v>686</v>
      </c>
      <c r="M6" s="93" t="s">
        <v>687</v>
      </c>
      <c r="N6" s="108" t="s">
        <v>688</v>
      </c>
      <c r="O6" s="109" t="s">
        <v>689</v>
      </c>
      <c r="P6" s="109"/>
      <c r="Q6" s="117"/>
      <c r="R6" s="109"/>
      <c r="S6" s="118"/>
      <c r="T6" s="95"/>
    </row>
    <row r="7" ht="54" customHeight="1" spans="1:20">
      <c r="A7" s="94"/>
      <c r="B7" s="95"/>
      <c r="C7" s="95"/>
      <c r="D7" s="95"/>
      <c r="E7" s="95"/>
      <c r="F7" s="95"/>
      <c r="G7" s="95"/>
      <c r="H7" s="96"/>
      <c r="I7" s="96"/>
      <c r="J7" s="96"/>
      <c r="K7" s="96" t="s">
        <v>57</v>
      </c>
      <c r="L7" s="96"/>
      <c r="M7" s="96"/>
      <c r="N7" s="110"/>
      <c r="O7" s="96" t="s">
        <v>57</v>
      </c>
      <c r="P7" s="96" t="s">
        <v>64</v>
      </c>
      <c r="Q7" s="95" t="s">
        <v>65</v>
      </c>
      <c r="R7" s="96" t="s">
        <v>66</v>
      </c>
      <c r="S7" s="110" t="s">
        <v>67</v>
      </c>
      <c r="T7" s="95" t="s">
        <v>68</v>
      </c>
    </row>
    <row r="8" ht="17.25" customHeight="1" spans="1:20">
      <c r="A8" s="97">
        <v>1</v>
      </c>
      <c r="B8" s="95">
        <v>2</v>
      </c>
      <c r="C8" s="97">
        <v>3</v>
      </c>
      <c r="D8" s="97">
        <v>4</v>
      </c>
      <c r="E8" s="95">
        <v>5</v>
      </c>
      <c r="F8" s="97">
        <v>6</v>
      </c>
      <c r="G8" s="97">
        <v>7</v>
      </c>
      <c r="H8" s="95">
        <v>8</v>
      </c>
      <c r="I8" s="97">
        <v>9</v>
      </c>
      <c r="J8" s="97">
        <v>10</v>
      </c>
      <c r="K8" s="95">
        <v>11</v>
      </c>
      <c r="L8" s="97">
        <v>12</v>
      </c>
      <c r="M8" s="97">
        <v>13</v>
      </c>
      <c r="N8" s="95">
        <v>14</v>
      </c>
      <c r="O8" s="97">
        <v>15</v>
      </c>
      <c r="P8" s="97">
        <v>16</v>
      </c>
      <c r="Q8" s="95">
        <v>17</v>
      </c>
      <c r="R8" s="97">
        <v>18</v>
      </c>
      <c r="S8" s="97">
        <v>19</v>
      </c>
      <c r="T8" s="97">
        <v>20</v>
      </c>
    </row>
    <row r="9" ht="21" customHeight="1" spans="1:20">
      <c r="A9" s="98"/>
      <c r="B9" s="99"/>
      <c r="C9" s="99"/>
      <c r="D9" s="99"/>
      <c r="E9" s="99"/>
      <c r="F9" s="99"/>
      <c r="G9" s="99"/>
      <c r="H9" s="100"/>
      <c r="I9" s="100"/>
      <c r="J9" s="111"/>
      <c r="K9" s="111"/>
      <c r="L9" s="111"/>
      <c r="M9" s="111"/>
      <c r="N9" s="111"/>
      <c r="O9" s="111"/>
      <c r="P9" s="111"/>
      <c r="Q9" s="111"/>
      <c r="R9" s="111"/>
      <c r="S9" s="111"/>
      <c r="T9" s="111"/>
    </row>
    <row r="10" ht="21" customHeight="1" spans="1:20">
      <c r="A10" s="101" t="s">
        <v>188</v>
      </c>
      <c r="B10" s="102"/>
      <c r="C10" s="102"/>
      <c r="D10" s="102"/>
      <c r="E10" s="102"/>
      <c r="F10" s="102"/>
      <c r="G10" s="102"/>
      <c r="H10" s="103"/>
      <c r="I10" s="112"/>
      <c r="J10" s="111"/>
      <c r="K10" s="111"/>
      <c r="L10" s="111"/>
      <c r="M10" s="111"/>
      <c r="N10" s="111"/>
      <c r="O10" s="111"/>
      <c r="P10" s="111"/>
      <c r="Q10" s="111"/>
      <c r="R10" s="111"/>
      <c r="S10" s="111"/>
      <c r="T10" s="111"/>
    </row>
    <row r="11" customHeight="1" spans="1:1">
      <c r="A11" t="s">
        <v>713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tabSelected="1" workbookViewId="0">
      <pane ySplit="1" topLeftCell="A2" activePane="bottomLeft" state="frozen"/>
      <selection/>
      <selection pane="bottomLeft" activeCell="A13" sqref="A13"/>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9"/>
      <c r="E2" s="4" t="s">
        <v>714</v>
      </c>
    </row>
    <row r="3" ht="41.25" customHeight="1" spans="1:5">
      <c r="A3" s="70" t="str">
        <f>"2025"&amp;"年对下转移支付预算表"</f>
        <v>2025年对下转移支付预算表</v>
      </c>
      <c r="B3" s="5"/>
      <c r="C3" s="5"/>
      <c r="D3" s="5"/>
      <c r="E3" s="64"/>
    </row>
    <row r="4" ht="18" customHeight="1" spans="1:5">
      <c r="A4" s="71" t="str">
        <f>"单位名称："&amp;"昆明市西山区应急管理局"</f>
        <v>单位名称：昆明市西山区应急管理局</v>
      </c>
      <c r="B4" s="72"/>
      <c r="C4" s="72"/>
      <c r="D4" s="73"/>
      <c r="E4" s="9" t="s">
        <v>1</v>
      </c>
    </row>
    <row r="5" ht="19.5" customHeight="1" spans="1:5">
      <c r="A5" s="17" t="s">
        <v>715</v>
      </c>
      <c r="B5" s="12" t="s">
        <v>205</v>
      </c>
      <c r="C5" s="13"/>
      <c r="D5" s="13"/>
      <c r="E5" s="74" t="s">
        <v>716</v>
      </c>
    </row>
    <row r="6" ht="40.5" customHeight="1" spans="1:5">
      <c r="A6" s="20"/>
      <c r="B6" s="29" t="s">
        <v>55</v>
      </c>
      <c r="C6" s="11" t="s">
        <v>58</v>
      </c>
      <c r="D6" s="75" t="s">
        <v>686</v>
      </c>
      <c r="E6" s="74"/>
    </row>
    <row r="7" ht="19.5" customHeight="1" spans="1:5">
      <c r="A7" s="21">
        <v>1</v>
      </c>
      <c r="B7" s="21">
        <v>2</v>
      </c>
      <c r="C7" s="21">
        <v>3</v>
      </c>
      <c r="D7" s="76">
        <v>4</v>
      </c>
      <c r="E7" s="77">
        <v>5</v>
      </c>
    </row>
    <row r="8" ht="19.5" customHeight="1" spans="1:5">
      <c r="A8" s="30"/>
      <c r="B8" s="78"/>
      <c r="C8" s="78"/>
      <c r="D8" s="78"/>
      <c r="E8" s="78"/>
    </row>
    <row r="9" ht="19.5" customHeight="1" spans="1:5">
      <c r="A9" s="67"/>
      <c r="B9" s="78"/>
      <c r="C9" s="78"/>
      <c r="D9" s="78"/>
      <c r="E9" s="78"/>
    </row>
    <row r="10" customHeight="1" spans="1:1">
      <c r="A10" t="s">
        <v>717</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718</v>
      </c>
    </row>
    <row r="3" ht="41.25" customHeight="1" spans="1:10">
      <c r="A3" s="63" t="str">
        <f>"2025"&amp;"年对下转移支付绩效目标表"</f>
        <v>2025年对下转移支付绩效目标表</v>
      </c>
      <c r="B3" s="5"/>
      <c r="C3" s="5"/>
      <c r="D3" s="5"/>
      <c r="E3" s="5"/>
      <c r="F3" s="64"/>
      <c r="G3" s="5"/>
      <c r="H3" s="64"/>
      <c r="I3" s="64"/>
      <c r="J3" s="5"/>
    </row>
    <row r="4" ht="17.25" customHeight="1" spans="1:1">
      <c r="A4" s="6" t="str">
        <f>"单位名称："&amp;"昆明市西山区应急管理局"</f>
        <v>单位名称：昆明市西山区应急管理局</v>
      </c>
    </row>
    <row r="5" ht="44.25" customHeight="1" spans="1:10">
      <c r="A5" s="65" t="s">
        <v>715</v>
      </c>
      <c r="B5" s="65" t="s">
        <v>342</v>
      </c>
      <c r="C5" s="65" t="s">
        <v>343</v>
      </c>
      <c r="D5" s="65" t="s">
        <v>344</v>
      </c>
      <c r="E5" s="65" t="s">
        <v>345</v>
      </c>
      <c r="F5" s="66" t="s">
        <v>346</v>
      </c>
      <c r="G5" s="65" t="s">
        <v>347</v>
      </c>
      <c r="H5" s="66" t="s">
        <v>348</v>
      </c>
      <c r="I5" s="66" t="s">
        <v>349</v>
      </c>
      <c r="J5" s="65" t="s">
        <v>350</v>
      </c>
    </row>
    <row r="6" ht="14.25" customHeight="1" spans="1:10">
      <c r="A6" s="65">
        <v>1</v>
      </c>
      <c r="B6" s="65">
        <v>2</v>
      </c>
      <c r="C6" s="65">
        <v>3</v>
      </c>
      <c r="D6" s="65">
        <v>4</v>
      </c>
      <c r="E6" s="65">
        <v>5</v>
      </c>
      <c r="F6" s="66">
        <v>6</v>
      </c>
      <c r="G6" s="65">
        <v>7</v>
      </c>
      <c r="H6" s="66">
        <v>8</v>
      </c>
      <c r="I6" s="66">
        <v>9</v>
      </c>
      <c r="J6" s="65">
        <v>10</v>
      </c>
    </row>
    <row r="7" ht="42" customHeight="1" spans="1:10">
      <c r="A7" s="30"/>
      <c r="B7" s="67"/>
      <c r="C7" s="67"/>
      <c r="D7" s="67"/>
      <c r="E7" s="51"/>
      <c r="F7" s="68"/>
      <c r="G7" s="51"/>
      <c r="H7" s="68"/>
      <c r="I7" s="68"/>
      <c r="J7" s="51"/>
    </row>
    <row r="8" ht="42" customHeight="1" spans="1:10">
      <c r="A8" s="30"/>
      <c r="B8" s="31"/>
      <c r="C8" s="31"/>
      <c r="D8" s="31"/>
      <c r="E8" s="30"/>
      <c r="F8" s="31"/>
      <c r="G8" s="30"/>
      <c r="H8" s="31"/>
      <c r="I8" s="31"/>
      <c r="J8" s="30"/>
    </row>
    <row r="9" customHeight="1" spans="1:1">
      <c r="A9" t="s">
        <v>719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8" activePane="bottomLeft" state="frozen"/>
      <selection/>
      <selection pane="bottomLeft" activeCell="A10" sqref="A10"/>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9" t="s">
        <v>720</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"单位名称："&amp;"昆明市西山区应急管理局"</f>
        <v>单位名称：昆明市西山区应急管理局</v>
      </c>
      <c r="B4" s="46"/>
      <c r="C4" s="46"/>
      <c r="D4" s="47"/>
      <c r="F4" s="44"/>
      <c r="G4" s="43"/>
      <c r="H4" s="43"/>
      <c r="I4" s="62" t="s">
        <v>1</v>
      </c>
    </row>
    <row r="5" ht="28.5" customHeight="1" spans="1:9">
      <c r="A5" s="48" t="s">
        <v>197</v>
      </c>
      <c r="B5" s="37" t="s">
        <v>198</v>
      </c>
      <c r="C5" s="48" t="s">
        <v>721</v>
      </c>
      <c r="D5" s="48" t="s">
        <v>722</v>
      </c>
      <c r="E5" s="48" t="s">
        <v>723</v>
      </c>
      <c r="F5" s="48" t="s">
        <v>724</v>
      </c>
      <c r="G5" s="37" t="s">
        <v>725</v>
      </c>
      <c r="H5" s="37"/>
      <c r="I5" s="48"/>
    </row>
    <row r="6" ht="21" customHeight="1" spans="1:9">
      <c r="A6" s="48"/>
      <c r="B6" s="49"/>
      <c r="C6" s="49"/>
      <c r="D6" s="50"/>
      <c r="E6" s="49"/>
      <c r="F6" s="49"/>
      <c r="G6" s="37" t="s">
        <v>684</v>
      </c>
      <c r="H6" s="37" t="s">
        <v>726</v>
      </c>
      <c r="I6" s="37" t="s">
        <v>727</v>
      </c>
    </row>
    <row r="7" ht="17.25" customHeight="1" spans="1:9">
      <c r="A7" s="51" t="s">
        <v>81</v>
      </c>
      <c r="B7" s="52"/>
      <c r="C7" s="53" t="s">
        <v>82</v>
      </c>
      <c r="D7" s="51" t="s">
        <v>83</v>
      </c>
      <c r="E7" s="54" t="s">
        <v>84</v>
      </c>
      <c r="F7" s="51" t="s">
        <v>85</v>
      </c>
      <c r="G7" s="53" t="s">
        <v>86</v>
      </c>
      <c r="H7" s="55" t="s">
        <v>87</v>
      </c>
      <c r="I7" s="54" t="s">
        <v>88</v>
      </c>
    </row>
    <row r="8" ht="19.5" customHeight="1" spans="1:9">
      <c r="A8" s="30"/>
      <c r="B8" s="31"/>
      <c r="C8" s="31"/>
      <c r="D8" s="30"/>
      <c r="E8" s="31"/>
      <c r="F8" s="55"/>
      <c r="G8" s="56"/>
      <c r="H8" s="57"/>
      <c r="I8" s="57"/>
    </row>
    <row r="9" ht="19.5" customHeight="1" spans="1:9">
      <c r="A9" s="58" t="s">
        <v>55</v>
      </c>
      <c r="B9" s="59"/>
      <c r="C9" s="59"/>
      <c r="D9" s="60"/>
      <c r="E9" s="61"/>
      <c r="F9" s="61"/>
      <c r="G9" s="56"/>
      <c r="H9" s="57"/>
      <c r="I9" s="57"/>
    </row>
    <row r="10" customHeight="1" spans="1:1">
      <c r="A10" t="s">
        <v>728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729</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"单位名称："&amp;"昆明市西山区应急管理局"</f>
        <v>单位名称：昆明市西山区应急管理局</v>
      </c>
      <c r="B4" s="7"/>
      <c r="C4" s="7"/>
      <c r="D4" s="7"/>
      <c r="E4" s="7"/>
      <c r="F4" s="7"/>
      <c r="G4" s="7"/>
      <c r="H4" s="8"/>
      <c r="I4" s="8"/>
      <c r="J4" s="8"/>
      <c r="K4" s="9" t="s">
        <v>1</v>
      </c>
    </row>
    <row r="5" ht="21.75" customHeight="1" spans="1:11">
      <c r="A5" s="10" t="s">
        <v>289</v>
      </c>
      <c r="B5" s="10" t="s">
        <v>200</v>
      </c>
      <c r="C5" s="10" t="s">
        <v>290</v>
      </c>
      <c r="D5" s="11" t="s">
        <v>201</v>
      </c>
      <c r="E5" s="11" t="s">
        <v>202</v>
      </c>
      <c r="F5" s="11" t="s">
        <v>291</v>
      </c>
      <c r="G5" s="11" t="s">
        <v>292</v>
      </c>
      <c r="H5" s="17" t="s">
        <v>55</v>
      </c>
      <c r="I5" s="12" t="s">
        <v>730</v>
      </c>
      <c r="J5" s="13"/>
      <c r="K5" s="14"/>
    </row>
    <row r="6" ht="21.75" customHeight="1" spans="1:11">
      <c r="A6" s="15"/>
      <c r="B6" s="15"/>
      <c r="C6" s="15"/>
      <c r="D6" s="16"/>
      <c r="E6" s="16"/>
      <c r="F6" s="16"/>
      <c r="G6" s="16"/>
      <c r="H6" s="29"/>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7">
        <v>10</v>
      </c>
      <c r="K8" s="37">
        <v>11</v>
      </c>
    </row>
    <row r="9" ht="18.75" customHeight="1" spans="1:11">
      <c r="A9" s="30"/>
      <c r="B9" s="31"/>
      <c r="C9" s="30"/>
      <c r="D9" s="30"/>
      <c r="E9" s="30"/>
      <c r="F9" s="30"/>
      <c r="G9" s="30"/>
      <c r="H9" s="32"/>
      <c r="I9" s="38"/>
      <c r="J9" s="38"/>
      <c r="K9" s="32"/>
    </row>
    <row r="10" ht="18.75" customHeight="1" spans="1:11">
      <c r="A10" s="31"/>
      <c r="B10" s="31"/>
      <c r="C10" s="31"/>
      <c r="D10" s="31"/>
      <c r="E10" s="31"/>
      <c r="F10" s="31"/>
      <c r="G10" s="31"/>
      <c r="H10" s="33"/>
      <c r="I10" s="33"/>
      <c r="J10" s="33"/>
      <c r="K10" s="32"/>
    </row>
    <row r="11" ht="18.75" customHeight="1" spans="1:11">
      <c r="A11" s="34" t="s">
        <v>188</v>
      </c>
      <c r="B11" s="35"/>
      <c r="C11" s="35"/>
      <c r="D11" s="35"/>
      <c r="E11" s="35"/>
      <c r="F11" s="35"/>
      <c r="G11" s="36"/>
      <c r="H11" s="33"/>
      <c r="I11" s="33"/>
      <c r="J11" s="33"/>
      <c r="K11" s="32"/>
    </row>
    <row r="12" customHeight="1" spans="1:1">
      <c r="A12" t="s">
        <v>731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opLeftCell="B1" workbookViewId="0">
      <pane ySplit="1" topLeftCell="A11" activePane="bottomLeft" state="frozen"/>
      <selection/>
      <selection pane="bottomLeft" activeCell="G31" sqref="G31"/>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732</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"单位名称："&amp;"昆明市西山区应急管理局"</f>
        <v>单位名称：昆明市西山区应急管理局</v>
      </c>
      <c r="B4" s="7"/>
      <c r="C4" s="7"/>
      <c r="D4" s="7"/>
      <c r="E4" s="8"/>
      <c r="F4" s="8"/>
      <c r="G4" s="9" t="s">
        <v>1</v>
      </c>
    </row>
    <row r="5" ht="21.75" customHeight="1" spans="1:7">
      <c r="A5" s="10" t="s">
        <v>290</v>
      </c>
      <c r="B5" s="10" t="s">
        <v>289</v>
      </c>
      <c r="C5" s="10" t="s">
        <v>200</v>
      </c>
      <c r="D5" s="11" t="s">
        <v>733</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5" customHeight="1" spans="1:7">
      <c r="A9" s="22" t="s">
        <v>69</v>
      </c>
      <c r="B9" s="23"/>
      <c r="C9" s="23"/>
      <c r="D9" s="22"/>
      <c r="E9" s="21"/>
      <c r="F9" s="21"/>
      <c r="G9" s="21"/>
    </row>
    <row r="10" ht="15" customHeight="1" spans="1:7">
      <c r="A10" s="22" t="s">
        <v>69</v>
      </c>
      <c r="B10" s="22" t="s">
        <v>734</v>
      </c>
      <c r="C10" s="22" t="s">
        <v>297</v>
      </c>
      <c r="D10" s="22" t="s">
        <v>735</v>
      </c>
      <c r="E10" s="24">
        <v>1000000</v>
      </c>
      <c r="F10" s="24">
        <v>1000000</v>
      </c>
      <c r="G10" s="24">
        <v>1000000</v>
      </c>
    </row>
    <row r="11" ht="15" customHeight="1" spans="1:7">
      <c r="A11" s="22" t="s">
        <v>69</v>
      </c>
      <c r="B11" s="22" t="s">
        <v>734</v>
      </c>
      <c r="C11" s="22" t="s">
        <v>314</v>
      </c>
      <c r="D11" s="22" t="s">
        <v>735</v>
      </c>
      <c r="E11" s="24">
        <v>20000</v>
      </c>
      <c r="F11" s="24">
        <v>20000</v>
      </c>
      <c r="G11" s="24">
        <v>20000</v>
      </c>
    </row>
    <row r="12" ht="15" customHeight="1" spans="1:7">
      <c r="A12" s="22" t="s">
        <v>69</v>
      </c>
      <c r="B12" s="22" t="s">
        <v>734</v>
      </c>
      <c r="C12" s="22" t="s">
        <v>316</v>
      </c>
      <c r="D12" s="22" t="s">
        <v>735</v>
      </c>
      <c r="E12" s="24">
        <v>150000</v>
      </c>
      <c r="F12" s="24">
        <v>150000</v>
      </c>
      <c r="G12" s="24">
        <v>150000</v>
      </c>
    </row>
    <row r="13" ht="15" customHeight="1" spans="1:7">
      <c r="A13" s="22" t="s">
        <v>69</v>
      </c>
      <c r="B13" s="22" t="s">
        <v>736</v>
      </c>
      <c r="C13" s="22" t="s">
        <v>302</v>
      </c>
      <c r="D13" s="22" t="s">
        <v>735</v>
      </c>
      <c r="E13" s="24">
        <v>40000</v>
      </c>
      <c r="F13" s="24">
        <v>40000</v>
      </c>
      <c r="G13" s="24">
        <v>40000</v>
      </c>
    </row>
    <row r="14" ht="15" customHeight="1" spans="1:7">
      <c r="A14" s="22" t="s">
        <v>69</v>
      </c>
      <c r="B14" s="22" t="s">
        <v>736</v>
      </c>
      <c r="C14" s="22" t="s">
        <v>304</v>
      </c>
      <c r="D14" s="22" t="s">
        <v>735</v>
      </c>
      <c r="E14" s="24">
        <v>1300000</v>
      </c>
      <c r="F14" s="24">
        <v>1300000</v>
      </c>
      <c r="G14" s="24">
        <v>1300000</v>
      </c>
    </row>
    <row r="15" ht="15" customHeight="1" spans="1:7">
      <c r="A15" s="22" t="s">
        <v>69</v>
      </c>
      <c r="B15" s="22" t="s">
        <v>736</v>
      </c>
      <c r="C15" s="22" t="s">
        <v>308</v>
      </c>
      <c r="D15" s="22" t="s">
        <v>735</v>
      </c>
      <c r="E15" s="24">
        <v>80000</v>
      </c>
      <c r="F15" s="24">
        <v>80000</v>
      </c>
      <c r="G15" s="24">
        <v>80000</v>
      </c>
    </row>
    <row r="16" ht="15" customHeight="1" spans="1:7">
      <c r="A16" s="22" t="s">
        <v>69</v>
      </c>
      <c r="B16" s="22" t="s">
        <v>736</v>
      </c>
      <c r="C16" s="22" t="s">
        <v>310</v>
      </c>
      <c r="D16" s="22" t="s">
        <v>735</v>
      </c>
      <c r="E16" s="24">
        <v>1000000</v>
      </c>
      <c r="F16" s="24">
        <v>1000000</v>
      </c>
      <c r="G16" s="24">
        <v>1000000</v>
      </c>
    </row>
    <row r="17" ht="15" customHeight="1" spans="1:7">
      <c r="A17" s="22" t="s">
        <v>69</v>
      </c>
      <c r="B17" s="22" t="s">
        <v>736</v>
      </c>
      <c r="C17" s="22" t="s">
        <v>312</v>
      </c>
      <c r="D17" s="22" t="s">
        <v>735</v>
      </c>
      <c r="E17" s="24">
        <v>200000</v>
      </c>
      <c r="F17" s="24">
        <v>200000</v>
      </c>
      <c r="G17" s="24">
        <v>200000</v>
      </c>
    </row>
    <row r="18" ht="15" customHeight="1" spans="1:7">
      <c r="A18" s="22" t="s">
        <v>69</v>
      </c>
      <c r="B18" s="22" t="s">
        <v>736</v>
      </c>
      <c r="C18" s="22" t="s">
        <v>318</v>
      </c>
      <c r="D18" s="22" t="s">
        <v>735</v>
      </c>
      <c r="E18" s="24">
        <v>150000</v>
      </c>
      <c r="F18" s="24">
        <v>150000</v>
      </c>
      <c r="G18" s="24">
        <v>150000</v>
      </c>
    </row>
    <row r="19" ht="15" customHeight="1" spans="1:7">
      <c r="A19" s="22" t="s">
        <v>69</v>
      </c>
      <c r="B19" s="22" t="s">
        <v>736</v>
      </c>
      <c r="C19" s="22" t="s">
        <v>320</v>
      </c>
      <c r="D19" s="22" t="s">
        <v>735</v>
      </c>
      <c r="E19" s="24">
        <v>80000</v>
      </c>
      <c r="F19" s="24">
        <v>80000</v>
      </c>
      <c r="G19" s="24">
        <v>80000</v>
      </c>
    </row>
    <row r="20" ht="15" customHeight="1" spans="1:7">
      <c r="A20" s="22" t="s">
        <v>69</v>
      </c>
      <c r="B20" s="22" t="s">
        <v>736</v>
      </c>
      <c r="C20" s="22" t="s">
        <v>322</v>
      </c>
      <c r="D20" s="22" t="s">
        <v>735</v>
      </c>
      <c r="E20" s="24">
        <v>2250000</v>
      </c>
      <c r="F20" s="24">
        <v>2250000</v>
      </c>
      <c r="G20" s="24">
        <v>2250000</v>
      </c>
    </row>
    <row r="21" ht="15" customHeight="1" spans="1:7">
      <c r="A21" s="22" t="s">
        <v>69</v>
      </c>
      <c r="B21" s="22" t="s">
        <v>736</v>
      </c>
      <c r="C21" s="22" t="s">
        <v>324</v>
      </c>
      <c r="D21" s="22" t="s">
        <v>735</v>
      </c>
      <c r="E21" s="24">
        <v>300000</v>
      </c>
      <c r="F21" s="24">
        <v>300000</v>
      </c>
      <c r="G21" s="24">
        <v>300000</v>
      </c>
    </row>
    <row r="22" ht="15" customHeight="1" spans="1:7">
      <c r="A22" s="22" t="s">
        <v>69</v>
      </c>
      <c r="B22" s="22" t="s">
        <v>736</v>
      </c>
      <c r="C22" s="22" t="s">
        <v>326</v>
      </c>
      <c r="D22" s="22" t="s">
        <v>735</v>
      </c>
      <c r="E22" s="24">
        <v>460000</v>
      </c>
      <c r="F22" s="24">
        <v>460000</v>
      </c>
      <c r="G22" s="24">
        <v>460000</v>
      </c>
    </row>
    <row r="23" ht="15" customHeight="1" spans="1:7">
      <c r="A23" s="22" t="s">
        <v>69</v>
      </c>
      <c r="B23" s="22" t="s">
        <v>736</v>
      </c>
      <c r="C23" s="22" t="s">
        <v>330</v>
      </c>
      <c r="D23" s="22" t="s">
        <v>735</v>
      </c>
      <c r="E23" s="24">
        <v>200000</v>
      </c>
      <c r="F23" s="24">
        <v>200000</v>
      </c>
      <c r="G23" s="24">
        <v>200000</v>
      </c>
    </row>
    <row r="24" ht="15" customHeight="1" spans="1:7">
      <c r="A24" s="22" t="s">
        <v>69</v>
      </c>
      <c r="B24" s="22" t="s">
        <v>736</v>
      </c>
      <c r="C24" s="22" t="s">
        <v>332</v>
      </c>
      <c r="D24" s="22" t="s">
        <v>735</v>
      </c>
      <c r="E24" s="24">
        <v>150000</v>
      </c>
      <c r="F24" s="24">
        <v>150000</v>
      </c>
      <c r="G24" s="24">
        <v>150000</v>
      </c>
    </row>
    <row r="25" ht="15" customHeight="1" spans="1:7">
      <c r="A25" s="22" t="s">
        <v>69</v>
      </c>
      <c r="B25" s="22" t="s">
        <v>736</v>
      </c>
      <c r="C25" s="22" t="s">
        <v>334</v>
      </c>
      <c r="D25" s="22" t="s">
        <v>735</v>
      </c>
      <c r="E25" s="24">
        <v>400000</v>
      </c>
      <c r="F25" s="24">
        <v>400000</v>
      </c>
      <c r="G25" s="24">
        <v>400000</v>
      </c>
    </row>
    <row r="26" ht="17.25" customHeight="1" spans="1:7">
      <c r="A26" s="22" t="s">
        <v>69</v>
      </c>
      <c r="B26" s="22" t="s">
        <v>736</v>
      </c>
      <c r="C26" s="22" t="s">
        <v>336</v>
      </c>
      <c r="D26" s="22" t="s">
        <v>735</v>
      </c>
      <c r="E26" s="24">
        <v>100000</v>
      </c>
      <c r="F26" s="24">
        <v>100000</v>
      </c>
      <c r="G26" s="24">
        <v>100000</v>
      </c>
    </row>
    <row r="27" ht="18.75" customHeight="1" spans="1:7">
      <c r="A27" s="22" t="s">
        <v>69</v>
      </c>
      <c r="B27" s="22" t="s">
        <v>736</v>
      </c>
      <c r="C27" s="22" t="s">
        <v>338</v>
      </c>
      <c r="D27" s="22" t="s">
        <v>735</v>
      </c>
      <c r="E27" s="24">
        <v>50000</v>
      </c>
      <c r="F27" s="24">
        <v>50000</v>
      </c>
      <c r="G27" s="24">
        <v>50000</v>
      </c>
    </row>
    <row r="28" ht="18.75" customHeight="1" spans="1:7">
      <c r="A28" s="22" t="s">
        <v>69</v>
      </c>
      <c r="B28" s="25" t="s">
        <v>736</v>
      </c>
      <c r="C28" s="25" t="s">
        <v>340</v>
      </c>
      <c r="D28" s="25" t="s">
        <v>735</v>
      </c>
      <c r="E28" s="26">
        <v>100000</v>
      </c>
      <c r="F28" s="26">
        <v>100000</v>
      </c>
      <c r="G28" s="26">
        <v>100000</v>
      </c>
    </row>
    <row r="29" customHeight="1" spans="1:7">
      <c r="A29" s="27" t="s">
        <v>55</v>
      </c>
      <c r="B29" s="27"/>
      <c r="C29" s="27"/>
      <c r="D29" s="27"/>
      <c r="E29" s="28">
        <f>SUM(E10:E28)</f>
        <v>8030000</v>
      </c>
      <c r="F29" s="28">
        <f>SUM(F10:F28)</f>
        <v>8030000</v>
      </c>
      <c r="G29" s="28">
        <f>SUM(G10:G28)</f>
        <v>8030000</v>
      </c>
    </row>
  </sheetData>
  <mergeCells count="11">
    <mergeCell ref="A3:G3"/>
    <mergeCell ref="A4:D4"/>
    <mergeCell ref="E5:G5"/>
    <mergeCell ref="A29:D2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E13" sqref="E13"/>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2" t="s">
        <v>52</v>
      </c>
    </row>
    <row r="3" ht="41.25" customHeight="1" spans="1:1">
      <c r="A3" s="42" t="str">
        <f>"2025"&amp;"年部门收入预算表"</f>
        <v>2025年部门收入预算表</v>
      </c>
    </row>
    <row r="4" ht="17.25" customHeight="1" spans="1:19">
      <c r="A4" s="45" t="str">
        <f>"单位名称："&amp;"昆明市西山区应急管理局"</f>
        <v>单位名称：昆明市西山区应急管理局</v>
      </c>
      <c r="S4" s="47" t="s">
        <v>1</v>
      </c>
    </row>
    <row r="5" ht="21.75" customHeight="1" spans="1:19">
      <c r="A5" s="243" t="s">
        <v>53</v>
      </c>
      <c r="B5" s="244" t="s">
        <v>54</v>
      </c>
      <c r="C5" s="244" t="s">
        <v>55</v>
      </c>
      <c r="D5" s="245" t="s">
        <v>56</v>
      </c>
      <c r="E5" s="245"/>
      <c r="F5" s="245"/>
      <c r="G5" s="245"/>
      <c r="H5" s="245"/>
      <c r="I5" s="148"/>
      <c r="J5" s="245"/>
      <c r="K5" s="245"/>
      <c r="L5" s="245"/>
      <c r="M5" s="245"/>
      <c r="N5" s="251"/>
      <c r="O5" s="245" t="s">
        <v>45</v>
      </c>
      <c r="P5" s="245"/>
      <c r="Q5" s="245"/>
      <c r="R5" s="245"/>
      <c r="S5" s="251"/>
    </row>
    <row r="6" ht="27" customHeight="1" spans="1:19">
      <c r="A6" s="246"/>
      <c r="B6" s="247"/>
      <c r="C6" s="247"/>
      <c r="D6" s="247" t="s">
        <v>57</v>
      </c>
      <c r="E6" s="247" t="s">
        <v>58</v>
      </c>
      <c r="F6" s="247" t="s">
        <v>59</v>
      </c>
      <c r="G6" s="247" t="s">
        <v>60</v>
      </c>
      <c r="H6" s="247" t="s">
        <v>61</v>
      </c>
      <c r="I6" s="252" t="s">
        <v>62</v>
      </c>
      <c r="J6" s="253"/>
      <c r="K6" s="253"/>
      <c r="L6" s="253"/>
      <c r="M6" s="253"/>
      <c r="N6" s="254"/>
      <c r="O6" s="247" t="s">
        <v>57</v>
      </c>
      <c r="P6" s="247" t="s">
        <v>58</v>
      </c>
      <c r="Q6" s="247" t="s">
        <v>59</v>
      </c>
      <c r="R6" s="247" t="s">
        <v>60</v>
      </c>
      <c r="S6" s="247" t="s">
        <v>63</v>
      </c>
    </row>
    <row r="7" ht="30" customHeight="1" spans="1:19">
      <c r="A7" s="248"/>
      <c r="B7" s="240"/>
      <c r="C7" s="249"/>
      <c r="D7" s="249"/>
      <c r="E7" s="249"/>
      <c r="F7" s="249"/>
      <c r="G7" s="249"/>
      <c r="H7" s="249"/>
      <c r="I7" s="68" t="s">
        <v>57</v>
      </c>
      <c r="J7" s="254" t="s">
        <v>64</v>
      </c>
      <c r="K7" s="254" t="s">
        <v>65</v>
      </c>
      <c r="L7" s="254" t="s">
        <v>66</v>
      </c>
      <c r="M7" s="254" t="s">
        <v>67</v>
      </c>
      <c r="N7" s="254" t="s">
        <v>68</v>
      </c>
      <c r="O7" s="255"/>
      <c r="P7" s="255"/>
      <c r="Q7" s="255"/>
      <c r="R7" s="255"/>
      <c r="S7" s="249"/>
    </row>
    <row r="8" ht="15" customHeight="1" spans="1:19">
      <c r="A8" s="58">
        <v>1</v>
      </c>
      <c r="B8" s="58">
        <v>2</v>
      </c>
      <c r="C8" s="58">
        <v>3</v>
      </c>
      <c r="D8" s="58">
        <v>4</v>
      </c>
      <c r="E8" s="58">
        <v>5</v>
      </c>
      <c r="F8" s="58">
        <v>6</v>
      </c>
      <c r="G8" s="58">
        <v>7</v>
      </c>
      <c r="H8" s="58">
        <v>8</v>
      </c>
      <c r="I8" s="68">
        <v>9</v>
      </c>
      <c r="J8" s="58">
        <v>10</v>
      </c>
      <c r="K8" s="58">
        <v>11</v>
      </c>
      <c r="L8" s="58">
        <v>12</v>
      </c>
      <c r="M8" s="58">
        <v>13</v>
      </c>
      <c r="N8" s="58">
        <v>14</v>
      </c>
      <c r="O8" s="58">
        <v>15</v>
      </c>
      <c r="P8" s="58">
        <v>16</v>
      </c>
      <c r="Q8" s="58">
        <v>17</v>
      </c>
      <c r="R8" s="58">
        <v>18</v>
      </c>
      <c r="S8" s="58">
        <v>19</v>
      </c>
    </row>
    <row r="9" ht="18" customHeight="1" spans="1:19">
      <c r="A9" s="31">
        <v>133001</v>
      </c>
      <c r="B9" s="31" t="s">
        <v>69</v>
      </c>
      <c r="C9" s="78">
        <v>27490880.3</v>
      </c>
      <c r="D9" s="78">
        <v>27490880.3</v>
      </c>
      <c r="E9" s="78">
        <v>27490880.3</v>
      </c>
      <c r="F9" s="78"/>
      <c r="G9" s="78"/>
      <c r="H9" s="78"/>
      <c r="I9" s="78"/>
      <c r="J9" s="78"/>
      <c r="K9" s="78"/>
      <c r="L9" s="78"/>
      <c r="M9" s="78"/>
      <c r="N9" s="78"/>
      <c r="O9" s="78"/>
      <c r="P9" s="78"/>
      <c r="Q9" s="78"/>
      <c r="R9" s="78"/>
      <c r="S9" s="78"/>
    </row>
    <row r="10" ht="18" customHeight="1" spans="1:19">
      <c r="A10" s="250"/>
      <c r="B10" s="250"/>
      <c r="C10" s="78"/>
      <c r="D10" s="78"/>
      <c r="E10" s="78"/>
      <c r="F10" s="78"/>
      <c r="G10" s="78"/>
      <c r="H10" s="78"/>
      <c r="I10" s="78"/>
      <c r="J10" s="78"/>
      <c r="K10" s="78"/>
      <c r="L10" s="78"/>
      <c r="M10" s="78"/>
      <c r="N10" s="78"/>
      <c r="O10" s="78"/>
      <c r="P10" s="78"/>
      <c r="Q10" s="78"/>
      <c r="R10" s="78"/>
      <c r="S10" s="78"/>
    </row>
    <row r="11" ht="18" customHeight="1" spans="1:19">
      <c r="A11" s="250"/>
      <c r="B11" s="250"/>
      <c r="C11" s="78"/>
      <c r="D11" s="78"/>
      <c r="E11" s="78"/>
      <c r="F11" s="78"/>
      <c r="G11" s="78"/>
      <c r="H11" s="78"/>
      <c r="I11" s="78"/>
      <c r="J11" s="78"/>
      <c r="K11" s="78"/>
      <c r="L11" s="78"/>
      <c r="M11" s="78"/>
      <c r="N11" s="78"/>
      <c r="O11" s="78"/>
      <c r="P11" s="78"/>
      <c r="Q11" s="78"/>
      <c r="R11" s="78"/>
      <c r="S11" s="78"/>
    </row>
    <row r="12" ht="18" customHeight="1" spans="1:19">
      <c r="A12" s="250"/>
      <c r="B12" s="250"/>
      <c r="C12" s="78"/>
      <c r="D12" s="78"/>
      <c r="E12" s="78"/>
      <c r="F12" s="78"/>
      <c r="G12" s="78"/>
      <c r="H12" s="78"/>
      <c r="I12" s="78"/>
      <c r="J12" s="78"/>
      <c r="K12" s="78"/>
      <c r="L12" s="78"/>
      <c r="M12" s="78"/>
      <c r="N12" s="78"/>
      <c r="O12" s="78"/>
      <c r="P12" s="78"/>
      <c r="Q12" s="78"/>
      <c r="R12" s="78"/>
      <c r="S12" s="78"/>
    </row>
    <row r="13" ht="18" customHeight="1" spans="1:19">
      <c r="A13" s="48" t="s">
        <v>55</v>
      </c>
      <c r="B13" s="200"/>
      <c r="C13" s="78">
        <v>27490880.3</v>
      </c>
      <c r="D13" s="78">
        <v>27490880.3</v>
      </c>
      <c r="E13" s="78">
        <v>27490880.3</v>
      </c>
      <c r="F13" s="78"/>
      <c r="G13" s="78"/>
      <c r="H13" s="78"/>
      <c r="I13" s="78"/>
      <c r="J13" s="78"/>
      <c r="K13" s="78"/>
      <c r="L13" s="78"/>
      <c r="M13" s="78"/>
      <c r="N13" s="78"/>
      <c r="O13" s="78"/>
      <c r="P13" s="78"/>
      <c r="Q13" s="78"/>
      <c r="R13" s="78"/>
      <c r="S13" s="78"/>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GridLines="0" showZeros="0" workbookViewId="0">
      <pane ySplit="1" topLeftCell="A2" activePane="bottomLeft" state="frozen"/>
      <selection/>
      <selection pane="bottomLeft" activeCell="C26" sqref="C26"/>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7" t="s">
        <v>70</v>
      </c>
    </row>
    <row r="3" ht="41.25" customHeight="1" spans="1:1">
      <c r="A3" s="42" t="str">
        <f>"2025"&amp;"年部门支出预算表"</f>
        <v>2025年部门支出预算表</v>
      </c>
    </row>
    <row r="4" ht="17.25" customHeight="1" spans="1:15">
      <c r="A4" s="45" t="str">
        <f>"单位名称："&amp;"昆明市西山区应急管理局"</f>
        <v>单位名称：昆明市西山区应急管理局</v>
      </c>
      <c r="O4" s="47" t="s">
        <v>1</v>
      </c>
    </row>
    <row r="5" ht="27" customHeight="1" spans="1:15">
      <c r="A5" s="228" t="s">
        <v>71</v>
      </c>
      <c r="B5" s="228" t="s">
        <v>72</v>
      </c>
      <c r="C5" s="228" t="s">
        <v>55</v>
      </c>
      <c r="D5" s="229" t="s">
        <v>58</v>
      </c>
      <c r="E5" s="230"/>
      <c r="F5" s="231"/>
      <c r="G5" s="232" t="s">
        <v>59</v>
      </c>
      <c r="H5" s="232" t="s">
        <v>60</v>
      </c>
      <c r="I5" s="232" t="s">
        <v>73</v>
      </c>
      <c r="J5" s="229" t="s">
        <v>62</v>
      </c>
      <c r="K5" s="230"/>
      <c r="L5" s="230"/>
      <c r="M5" s="230"/>
      <c r="N5" s="241"/>
      <c r="O5" s="242"/>
    </row>
    <row r="6" ht="42" customHeight="1" spans="1:15">
      <c r="A6" s="233"/>
      <c r="B6" s="233"/>
      <c r="C6" s="234"/>
      <c r="D6" s="235" t="s">
        <v>57</v>
      </c>
      <c r="E6" s="235" t="s">
        <v>74</v>
      </c>
      <c r="F6" s="235" t="s">
        <v>75</v>
      </c>
      <c r="G6" s="234"/>
      <c r="H6" s="234"/>
      <c r="I6" s="233"/>
      <c r="J6" s="235" t="s">
        <v>57</v>
      </c>
      <c r="K6" s="216" t="s">
        <v>76</v>
      </c>
      <c r="L6" s="216" t="s">
        <v>77</v>
      </c>
      <c r="M6" s="216" t="s">
        <v>78</v>
      </c>
      <c r="N6" s="216" t="s">
        <v>79</v>
      </c>
      <c r="O6" s="216" t="s">
        <v>80</v>
      </c>
    </row>
    <row r="7" ht="18" customHeight="1" spans="1:15">
      <c r="A7" s="236" t="s">
        <v>81</v>
      </c>
      <c r="B7" s="236" t="s">
        <v>82</v>
      </c>
      <c r="C7" s="51" t="s">
        <v>83</v>
      </c>
      <c r="D7" s="55" t="s">
        <v>84</v>
      </c>
      <c r="E7" s="55" t="s">
        <v>85</v>
      </c>
      <c r="F7" s="55" t="s">
        <v>86</v>
      </c>
      <c r="G7" s="55" t="s">
        <v>87</v>
      </c>
      <c r="H7" s="55" t="s">
        <v>88</v>
      </c>
      <c r="I7" s="55" t="s">
        <v>89</v>
      </c>
      <c r="J7" s="55" t="s">
        <v>90</v>
      </c>
      <c r="K7" s="55" t="s">
        <v>91</v>
      </c>
      <c r="L7" s="55" t="s">
        <v>92</v>
      </c>
      <c r="M7" s="55" t="s">
        <v>93</v>
      </c>
      <c r="N7" s="51" t="s">
        <v>94</v>
      </c>
      <c r="O7" s="55" t="s">
        <v>95</v>
      </c>
    </row>
    <row r="8" ht="21" customHeight="1" spans="1:15">
      <c r="A8" s="210" t="s">
        <v>96</v>
      </c>
      <c r="B8" s="210" t="s">
        <v>97</v>
      </c>
      <c r="C8" s="127">
        <f t="shared" ref="C8:C34" si="0">D8</f>
        <v>662415</v>
      </c>
      <c r="D8" s="127">
        <f t="shared" ref="D8:D34" si="1">SUM(E8:F8)</f>
        <v>662415</v>
      </c>
      <c r="E8" s="127">
        <v>662415</v>
      </c>
      <c r="F8" s="127"/>
      <c r="G8" s="78"/>
      <c r="H8" s="78"/>
      <c r="I8" s="78"/>
      <c r="J8" s="78"/>
      <c r="K8" s="78"/>
      <c r="L8" s="78"/>
      <c r="M8" s="78"/>
      <c r="N8" s="78"/>
      <c r="O8" s="78"/>
    </row>
    <row r="9" ht="21" customHeight="1" spans="1:15">
      <c r="A9" s="237" t="s">
        <v>98</v>
      </c>
      <c r="B9" s="238" t="s">
        <v>99</v>
      </c>
      <c r="C9" s="127">
        <f t="shared" si="0"/>
        <v>662415</v>
      </c>
      <c r="D9" s="127">
        <f t="shared" si="1"/>
        <v>662415</v>
      </c>
      <c r="E9" s="127">
        <v>662415</v>
      </c>
      <c r="F9" s="127"/>
      <c r="G9" s="78"/>
      <c r="H9" s="78"/>
      <c r="I9" s="78"/>
      <c r="J9" s="78"/>
      <c r="K9" s="78"/>
      <c r="L9" s="78"/>
      <c r="M9" s="78"/>
      <c r="N9" s="78"/>
      <c r="O9" s="78"/>
    </row>
    <row r="10" ht="21" customHeight="1" spans="1:15">
      <c r="A10" s="237" t="s">
        <v>100</v>
      </c>
      <c r="B10" s="238" t="s">
        <v>101</v>
      </c>
      <c r="C10" s="127">
        <f t="shared" si="0"/>
        <v>586815</v>
      </c>
      <c r="D10" s="127">
        <f t="shared" si="1"/>
        <v>586815</v>
      </c>
      <c r="E10" s="127">
        <v>586815</v>
      </c>
      <c r="F10" s="127"/>
      <c r="G10" s="78"/>
      <c r="H10" s="78"/>
      <c r="I10" s="78"/>
      <c r="J10" s="78"/>
      <c r="K10" s="78"/>
      <c r="L10" s="78"/>
      <c r="M10" s="78"/>
      <c r="N10" s="78"/>
      <c r="O10" s="78"/>
    </row>
    <row r="11" ht="21" customHeight="1" spans="1:15">
      <c r="A11" s="237" t="s">
        <v>102</v>
      </c>
      <c r="B11" s="238" t="s">
        <v>103</v>
      </c>
      <c r="C11" s="127">
        <f t="shared" si="0"/>
        <v>75600</v>
      </c>
      <c r="D11" s="127">
        <f t="shared" si="1"/>
        <v>75600</v>
      </c>
      <c r="E11" s="127">
        <v>75600</v>
      </c>
      <c r="F11" s="127"/>
      <c r="G11" s="78"/>
      <c r="H11" s="78"/>
      <c r="I11" s="78"/>
      <c r="J11" s="78"/>
      <c r="K11" s="78"/>
      <c r="L11" s="78"/>
      <c r="M11" s="78"/>
      <c r="N11" s="78"/>
      <c r="O11" s="78"/>
    </row>
    <row r="12" ht="21" customHeight="1" spans="1:15">
      <c r="A12" s="237" t="s">
        <v>104</v>
      </c>
      <c r="B12" s="238" t="s">
        <v>105</v>
      </c>
      <c r="C12" s="127">
        <f t="shared" si="0"/>
        <v>433925.64</v>
      </c>
      <c r="D12" s="127">
        <f t="shared" si="1"/>
        <v>433925.64</v>
      </c>
      <c r="E12" s="127">
        <v>433925.64</v>
      </c>
      <c r="F12" s="127"/>
      <c r="G12" s="78"/>
      <c r="H12" s="78"/>
      <c r="I12" s="78"/>
      <c r="J12" s="78"/>
      <c r="K12" s="78"/>
      <c r="L12" s="78"/>
      <c r="M12" s="78"/>
      <c r="N12" s="78"/>
      <c r="O12" s="78"/>
    </row>
    <row r="13" ht="21" customHeight="1" spans="1:15">
      <c r="A13" s="237" t="s">
        <v>106</v>
      </c>
      <c r="B13" s="238" t="s">
        <v>107</v>
      </c>
      <c r="C13" s="127">
        <f t="shared" si="0"/>
        <v>433925.64</v>
      </c>
      <c r="D13" s="127">
        <f t="shared" si="1"/>
        <v>433925.64</v>
      </c>
      <c r="E13" s="127">
        <v>433925.64</v>
      </c>
      <c r="F13" s="127"/>
      <c r="G13" s="78"/>
      <c r="H13" s="78"/>
      <c r="I13" s="78"/>
      <c r="J13" s="78"/>
      <c r="K13" s="78"/>
      <c r="L13" s="78"/>
      <c r="M13" s="78"/>
      <c r="N13" s="78"/>
      <c r="O13" s="78"/>
    </row>
    <row r="14" ht="21" customHeight="1" spans="1:15">
      <c r="A14" s="237" t="s">
        <v>108</v>
      </c>
      <c r="B14" s="238" t="s">
        <v>109</v>
      </c>
      <c r="C14" s="127">
        <f t="shared" si="0"/>
        <v>200261</v>
      </c>
      <c r="D14" s="127">
        <f t="shared" si="1"/>
        <v>200261</v>
      </c>
      <c r="E14" s="127">
        <v>200261</v>
      </c>
      <c r="F14" s="127"/>
      <c r="G14" s="78"/>
      <c r="H14" s="78"/>
      <c r="I14" s="78"/>
      <c r="J14" s="78"/>
      <c r="K14" s="78"/>
      <c r="L14" s="78"/>
      <c r="M14" s="78"/>
      <c r="N14" s="78"/>
      <c r="O14" s="78"/>
    </row>
    <row r="15" ht="21" customHeight="1" spans="1:15">
      <c r="A15" s="237" t="s">
        <v>110</v>
      </c>
      <c r="B15" s="238" t="s">
        <v>111</v>
      </c>
      <c r="C15" s="127">
        <f t="shared" si="0"/>
        <v>52242</v>
      </c>
      <c r="D15" s="127">
        <f t="shared" si="1"/>
        <v>52242</v>
      </c>
      <c r="E15" s="127">
        <v>52242</v>
      </c>
      <c r="F15" s="127"/>
      <c r="G15" s="78"/>
      <c r="H15" s="78"/>
      <c r="I15" s="78"/>
      <c r="J15" s="78"/>
      <c r="K15" s="78"/>
      <c r="L15" s="78"/>
      <c r="M15" s="78"/>
      <c r="N15" s="78"/>
      <c r="O15" s="78"/>
    </row>
    <row r="16" ht="21" customHeight="1" spans="1:15">
      <c r="A16" s="237" t="s">
        <v>112</v>
      </c>
      <c r="B16" s="238" t="s">
        <v>113</v>
      </c>
      <c r="C16" s="127">
        <f t="shared" si="0"/>
        <v>158944</v>
      </c>
      <c r="D16" s="127">
        <f t="shared" si="1"/>
        <v>158944</v>
      </c>
      <c r="E16" s="127">
        <v>158944</v>
      </c>
      <c r="F16" s="127"/>
      <c r="G16" s="78"/>
      <c r="H16" s="78"/>
      <c r="I16" s="78"/>
      <c r="J16" s="78"/>
      <c r="K16" s="78"/>
      <c r="L16" s="78"/>
      <c r="M16" s="78"/>
      <c r="N16" s="78"/>
      <c r="O16" s="78"/>
    </row>
    <row r="17" ht="21" customHeight="1" spans="1:15">
      <c r="A17" s="237" t="s">
        <v>114</v>
      </c>
      <c r="B17" s="238" t="s">
        <v>115</v>
      </c>
      <c r="C17" s="127">
        <f t="shared" si="0"/>
        <v>22478.64</v>
      </c>
      <c r="D17" s="127">
        <f t="shared" si="1"/>
        <v>22478.64</v>
      </c>
      <c r="E17" s="127">
        <v>22478.64</v>
      </c>
      <c r="F17" s="127"/>
      <c r="G17" s="78"/>
      <c r="H17" s="78"/>
      <c r="I17" s="78"/>
      <c r="J17" s="78"/>
      <c r="K17" s="78"/>
      <c r="L17" s="78"/>
      <c r="M17" s="78"/>
      <c r="N17" s="78"/>
      <c r="O17" s="78"/>
    </row>
    <row r="18" ht="21" customHeight="1" spans="1:15">
      <c r="A18" s="237" t="s">
        <v>116</v>
      </c>
      <c r="B18" s="238" t="s">
        <v>117</v>
      </c>
      <c r="C18" s="127">
        <f t="shared" si="0"/>
        <v>550000</v>
      </c>
      <c r="D18" s="127">
        <f t="shared" si="1"/>
        <v>550000</v>
      </c>
      <c r="E18" s="127"/>
      <c r="F18" s="127">
        <v>550000</v>
      </c>
      <c r="G18" s="78"/>
      <c r="H18" s="78"/>
      <c r="I18" s="78"/>
      <c r="J18" s="78"/>
      <c r="K18" s="78"/>
      <c r="L18" s="78"/>
      <c r="M18" s="78"/>
      <c r="N18" s="78"/>
      <c r="O18" s="78"/>
    </row>
    <row r="19" ht="21" customHeight="1" spans="1:15">
      <c r="A19" s="237" t="s">
        <v>118</v>
      </c>
      <c r="B19" s="238" t="s">
        <v>119</v>
      </c>
      <c r="C19" s="127">
        <f t="shared" si="0"/>
        <v>550000</v>
      </c>
      <c r="D19" s="127">
        <f t="shared" si="1"/>
        <v>550000</v>
      </c>
      <c r="E19" s="127"/>
      <c r="F19" s="127">
        <v>550000</v>
      </c>
      <c r="G19" s="78"/>
      <c r="H19" s="78"/>
      <c r="I19" s="78"/>
      <c r="J19" s="78"/>
      <c r="K19" s="78"/>
      <c r="L19" s="78"/>
      <c r="M19" s="78"/>
      <c r="N19" s="78"/>
      <c r="O19" s="78"/>
    </row>
    <row r="20" ht="21" customHeight="1" spans="1:15">
      <c r="A20" s="237" t="s">
        <v>120</v>
      </c>
      <c r="B20" s="238" t="s">
        <v>121</v>
      </c>
      <c r="C20" s="127">
        <f t="shared" si="0"/>
        <v>550000</v>
      </c>
      <c r="D20" s="127">
        <f t="shared" si="1"/>
        <v>550000</v>
      </c>
      <c r="E20" s="127"/>
      <c r="F20" s="127">
        <v>550000</v>
      </c>
      <c r="G20" s="78"/>
      <c r="H20" s="78"/>
      <c r="I20" s="78"/>
      <c r="J20" s="78"/>
      <c r="K20" s="78"/>
      <c r="L20" s="78"/>
      <c r="M20" s="78"/>
      <c r="N20" s="78"/>
      <c r="O20" s="78"/>
    </row>
    <row r="21" ht="21" customHeight="1" spans="1:15">
      <c r="A21" s="237" t="s">
        <v>122</v>
      </c>
      <c r="B21" s="238" t="s">
        <v>123</v>
      </c>
      <c r="C21" s="127">
        <f t="shared" si="0"/>
        <v>562572</v>
      </c>
      <c r="D21" s="127">
        <f t="shared" si="1"/>
        <v>562572</v>
      </c>
      <c r="E21" s="127">
        <v>562572</v>
      </c>
      <c r="F21" s="127"/>
      <c r="G21" s="78"/>
      <c r="H21" s="78"/>
      <c r="I21" s="78"/>
      <c r="J21" s="78"/>
      <c r="K21" s="78"/>
      <c r="L21" s="78"/>
      <c r="M21" s="78"/>
      <c r="N21" s="78"/>
      <c r="O21" s="78"/>
    </row>
    <row r="22" ht="21" customHeight="1" spans="1:15">
      <c r="A22" s="237" t="s">
        <v>124</v>
      </c>
      <c r="B22" s="238" t="s">
        <v>125</v>
      </c>
      <c r="C22" s="127">
        <f t="shared" si="0"/>
        <v>562572</v>
      </c>
      <c r="D22" s="127">
        <f t="shared" si="1"/>
        <v>562572</v>
      </c>
      <c r="E22" s="127">
        <v>562572</v>
      </c>
      <c r="F22" s="127"/>
      <c r="G22" s="78"/>
      <c r="H22" s="78"/>
      <c r="I22" s="78"/>
      <c r="J22" s="78"/>
      <c r="K22" s="78"/>
      <c r="L22" s="78"/>
      <c r="M22" s="78"/>
      <c r="N22" s="78"/>
      <c r="O22" s="78"/>
    </row>
    <row r="23" ht="21" customHeight="1" spans="1:15">
      <c r="A23" s="237" t="s">
        <v>126</v>
      </c>
      <c r="B23" s="238" t="s">
        <v>127</v>
      </c>
      <c r="C23" s="127">
        <f t="shared" si="0"/>
        <v>562572</v>
      </c>
      <c r="D23" s="127">
        <f t="shared" si="1"/>
        <v>562572</v>
      </c>
      <c r="E23" s="127">
        <v>562572</v>
      </c>
      <c r="F23" s="127"/>
      <c r="G23" s="78"/>
      <c r="H23" s="78"/>
      <c r="I23" s="78"/>
      <c r="J23" s="78"/>
      <c r="K23" s="78"/>
      <c r="L23" s="78"/>
      <c r="M23" s="78"/>
      <c r="N23" s="78"/>
      <c r="O23" s="78"/>
    </row>
    <row r="24" ht="21" customHeight="1" spans="1:15">
      <c r="A24" s="237" t="s">
        <v>128</v>
      </c>
      <c r="B24" s="238" t="s">
        <v>129</v>
      </c>
      <c r="C24" s="127">
        <f t="shared" si="0"/>
        <v>25281967.66</v>
      </c>
      <c r="D24" s="127">
        <f t="shared" si="1"/>
        <v>25281967.66</v>
      </c>
      <c r="E24" s="127">
        <v>17801967.66</v>
      </c>
      <c r="F24" s="127">
        <v>7480000</v>
      </c>
      <c r="G24" s="78"/>
      <c r="H24" s="78"/>
      <c r="I24" s="78"/>
      <c r="J24" s="78"/>
      <c r="K24" s="78"/>
      <c r="L24" s="78"/>
      <c r="M24" s="78"/>
      <c r="N24" s="78"/>
      <c r="O24" s="78"/>
    </row>
    <row r="25" ht="21" customHeight="1" spans="1:15">
      <c r="A25" s="237" t="s">
        <v>130</v>
      </c>
      <c r="B25" s="238" t="s">
        <v>131</v>
      </c>
      <c r="C25" s="127">
        <f t="shared" si="0"/>
        <v>25111967.66</v>
      </c>
      <c r="D25" s="127">
        <f t="shared" si="1"/>
        <v>25111967.66</v>
      </c>
      <c r="E25" s="127">
        <v>17801967.66</v>
      </c>
      <c r="F25" s="127">
        <v>7310000</v>
      </c>
      <c r="G25" s="78"/>
      <c r="H25" s="78"/>
      <c r="I25" s="78"/>
      <c r="J25" s="78"/>
      <c r="K25" s="78"/>
      <c r="L25" s="78"/>
      <c r="M25" s="78"/>
      <c r="N25" s="78"/>
      <c r="O25" s="78"/>
    </row>
    <row r="26" ht="21" customHeight="1" spans="1:15">
      <c r="A26" s="237" t="s">
        <v>132</v>
      </c>
      <c r="B26" s="238" t="s">
        <v>133</v>
      </c>
      <c r="C26" s="127">
        <f t="shared" si="0"/>
        <v>17801967.66</v>
      </c>
      <c r="D26" s="127">
        <f t="shared" si="1"/>
        <v>17801967.66</v>
      </c>
      <c r="E26" s="127">
        <v>17801967.66</v>
      </c>
      <c r="F26" s="127"/>
      <c r="G26" s="78"/>
      <c r="H26" s="78"/>
      <c r="I26" s="78"/>
      <c r="J26" s="78"/>
      <c r="K26" s="78"/>
      <c r="L26" s="78"/>
      <c r="M26" s="78"/>
      <c r="N26" s="78"/>
      <c r="O26" s="78"/>
    </row>
    <row r="27" ht="21" customHeight="1" spans="1:15">
      <c r="A27" s="237" t="s">
        <v>134</v>
      </c>
      <c r="B27" s="238" t="s">
        <v>135</v>
      </c>
      <c r="C27" s="127">
        <f t="shared" si="0"/>
        <v>2530000</v>
      </c>
      <c r="D27" s="127">
        <f t="shared" si="1"/>
        <v>2530000</v>
      </c>
      <c r="E27" s="127"/>
      <c r="F27" s="127">
        <v>2530000</v>
      </c>
      <c r="G27" s="78"/>
      <c r="H27" s="78"/>
      <c r="I27" s="78"/>
      <c r="J27" s="78"/>
      <c r="K27" s="78"/>
      <c r="L27" s="78"/>
      <c r="M27" s="78"/>
      <c r="N27" s="78"/>
      <c r="O27" s="78"/>
    </row>
    <row r="28" ht="21" customHeight="1" spans="1:15">
      <c r="A28" s="237" t="s">
        <v>136</v>
      </c>
      <c r="B28" s="238" t="s">
        <v>137</v>
      </c>
      <c r="C28" s="127">
        <f t="shared" si="0"/>
        <v>100000</v>
      </c>
      <c r="D28" s="127">
        <f t="shared" si="1"/>
        <v>100000</v>
      </c>
      <c r="E28" s="127"/>
      <c r="F28" s="127">
        <v>100000</v>
      </c>
      <c r="G28" s="78"/>
      <c r="H28" s="78"/>
      <c r="I28" s="78"/>
      <c r="J28" s="78"/>
      <c r="K28" s="78"/>
      <c r="L28" s="78"/>
      <c r="M28" s="78"/>
      <c r="N28" s="78"/>
      <c r="O28" s="78"/>
    </row>
    <row r="29" ht="21" customHeight="1" spans="1:15">
      <c r="A29" s="237" t="s">
        <v>138</v>
      </c>
      <c r="B29" s="238" t="s">
        <v>139</v>
      </c>
      <c r="C29" s="127">
        <f t="shared" si="0"/>
        <v>1040000</v>
      </c>
      <c r="D29" s="127">
        <f t="shared" si="1"/>
        <v>1040000</v>
      </c>
      <c r="E29" s="127"/>
      <c r="F29" s="127">
        <v>1040000</v>
      </c>
      <c r="G29" s="78"/>
      <c r="H29" s="78"/>
      <c r="I29" s="78"/>
      <c r="J29" s="78"/>
      <c r="K29" s="78"/>
      <c r="L29" s="78"/>
      <c r="M29" s="78"/>
      <c r="N29" s="78"/>
      <c r="O29" s="78"/>
    </row>
    <row r="30" ht="21" customHeight="1" spans="1:15">
      <c r="A30" s="237" t="s">
        <v>140</v>
      </c>
      <c r="B30" s="238" t="s">
        <v>141</v>
      </c>
      <c r="C30" s="127">
        <f t="shared" si="0"/>
        <v>3640000</v>
      </c>
      <c r="D30" s="127">
        <f t="shared" si="1"/>
        <v>3640000</v>
      </c>
      <c r="E30" s="127"/>
      <c r="F30" s="127">
        <v>3640000</v>
      </c>
      <c r="G30" s="78"/>
      <c r="H30" s="78"/>
      <c r="I30" s="78"/>
      <c r="J30" s="78"/>
      <c r="K30" s="78"/>
      <c r="L30" s="78"/>
      <c r="M30" s="78"/>
      <c r="N30" s="78"/>
      <c r="O30" s="78"/>
    </row>
    <row r="31" ht="21" customHeight="1" spans="1:15">
      <c r="A31" s="237" t="s">
        <v>142</v>
      </c>
      <c r="B31" s="238" t="s">
        <v>143</v>
      </c>
      <c r="C31" s="127">
        <f t="shared" si="0"/>
        <v>150000</v>
      </c>
      <c r="D31" s="127">
        <f t="shared" si="1"/>
        <v>150000</v>
      </c>
      <c r="E31" s="127"/>
      <c r="F31" s="127">
        <v>150000</v>
      </c>
      <c r="G31" s="78"/>
      <c r="H31" s="78"/>
      <c r="I31" s="78"/>
      <c r="J31" s="78"/>
      <c r="K31" s="78"/>
      <c r="L31" s="78"/>
      <c r="M31" s="78"/>
      <c r="N31" s="78"/>
      <c r="O31" s="78"/>
    </row>
    <row r="32" ht="21" customHeight="1" spans="1:15">
      <c r="A32" s="237" t="s">
        <v>144</v>
      </c>
      <c r="B32" s="238" t="s">
        <v>145</v>
      </c>
      <c r="C32" s="127">
        <f t="shared" si="0"/>
        <v>150000</v>
      </c>
      <c r="D32" s="127">
        <f t="shared" si="1"/>
        <v>150000</v>
      </c>
      <c r="E32" s="127"/>
      <c r="F32" s="127">
        <v>150000</v>
      </c>
      <c r="G32" s="78"/>
      <c r="H32" s="78"/>
      <c r="I32" s="78"/>
      <c r="J32" s="78"/>
      <c r="K32" s="78"/>
      <c r="L32" s="78"/>
      <c r="M32" s="78"/>
      <c r="N32" s="78"/>
      <c r="O32" s="78"/>
    </row>
    <row r="33" ht="21" customHeight="1" spans="1:15">
      <c r="A33" s="237" t="s">
        <v>146</v>
      </c>
      <c r="B33" s="238" t="s">
        <v>147</v>
      </c>
      <c r="C33" s="127">
        <f t="shared" si="0"/>
        <v>20000</v>
      </c>
      <c r="D33" s="127">
        <f t="shared" si="1"/>
        <v>20000</v>
      </c>
      <c r="E33" s="127"/>
      <c r="F33" s="127">
        <v>20000</v>
      </c>
      <c r="G33" s="78"/>
      <c r="H33" s="78"/>
      <c r="I33" s="78"/>
      <c r="J33" s="78"/>
      <c r="K33" s="78"/>
      <c r="L33" s="78"/>
      <c r="M33" s="78"/>
      <c r="N33" s="78"/>
      <c r="O33" s="78"/>
    </row>
    <row r="34" ht="21" customHeight="1" spans="1:15">
      <c r="A34" s="237" t="s">
        <v>148</v>
      </c>
      <c r="B34" s="238" t="s">
        <v>149</v>
      </c>
      <c r="C34" s="127">
        <f t="shared" si="0"/>
        <v>20000</v>
      </c>
      <c r="D34" s="127">
        <f t="shared" si="1"/>
        <v>20000</v>
      </c>
      <c r="E34" s="127"/>
      <c r="F34" s="127">
        <v>20000</v>
      </c>
      <c r="G34" s="78"/>
      <c r="H34" s="78"/>
      <c r="I34" s="78"/>
      <c r="J34" s="78"/>
      <c r="K34" s="78"/>
      <c r="L34" s="78"/>
      <c r="M34" s="78"/>
      <c r="N34" s="78"/>
      <c r="O34" s="78"/>
    </row>
    <row r="35" ht="21" customHeight="1" spans="1:15">
      <c r="A35" s="239" t="s">
        <v>55</v>
      </c>
      <c r="B35" s="240"/>
      <c r="C35" s="78">
        <f>C8+C12+C18+C21+C24</f>
        <v>27490880.3</v>
      </c>
      <c r="D35" s="78">
        <f>D8+D12+D18+D21+D24</f>
        <v>27490880.3</v>
      </c>
      <c r="E35" s="78">
        <f>E8+E12+E18+E21+E24</f>
        <v>19460880.3</v>
      </c>
      <c r="F35" s="78">
        <f>F8+F12+F18+F21+F24</f>
        <v>8030000</v>
      </c>
      <c r="G35" s="78"/>
      <c r="H35" s="78"/>
      <c r="I35" s="78"/>
      <c r="J35" s="78"/>
      <c r="K35" s="78"/>
      <c r="L35" s="78"/>
      <c r="M35" s="78"/>
      <c r="N35" s="78"/>
      <c r="O35" s="78"/>
    </row>
  </sheetData>
  <mergeCells count="12">
    <mergeCell ref="A2:O2"/>
    <mergeCell ref="A3:O3"/>
    <mergeCell ref="A4:B4"/>
    <mergeCell ref="D5:F5"/>
    <mergeCell ref="J5:O5"/>
    <mergeCell ref="A35:B3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5" sqref="D35"/>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3"/>
      <c r="B2" s="47"/>
      <c r="C2" s="47"/>
      <c r="D2" s="47" t="s">
        <v>150</v>
      </c>
    </row>
    <row r="3" ht="41.25" customHeight="1" spans="1:1">
      <c r="A3" s="42" t="str">
        <f>"2025"&amp;"年部门财政拨款收支预算总表"</f>
        <v>2025年部门财政拨款收支预算总表</v>
      </c>
    </row>
    <row r="4" ht="17.25" customHeight="1" spans="1:4">
      <c r="A4" s="45" t="str">
        <f>"单位名称："&amp;"昆明市西山区应急管理局"</f>
        <v>单位名称：昆明市西山区应急管理局</v>
      </c>
      <c r="B4" s="215"/>
      <c r="D4" s="47" t="s">
        <v>1</v>
      </c>
    </row>
    <row r="5" ht="17.25" customHeight="1" spans="1:4">
      <c r="A5" s="216" t="s">
        <v>2</v>
      </c>
      <c r="B5" s="217"/>
      <c r="C5" s="216" t="s">
        <v>3</v>
      </c>
      <c r="D5" s="217"/>
    </row>
    <row r="6" ht="18.75" customHeight="1" spans="1:4">
      <c r="A6" s="216" t="s">
        <v>4</v>
      </c>
      <c r="B6" s="216" t="s">
        <v>5</v>
      </c>
      <c r="C6" s="216" t="s">
        <v>6</v>
      </c>
      <c r="D6" s="216" t="s">
        <v>5</v>
      </c>
    </row>
    <row r="7" ht="16.5" customHeight="1" spans="1:4">
      <c r="A7" s="218" t="s">
        <v>151</v>
      </c>
      <c r="B7" s="78">
        <v>27490880.3</v>
      </c>
      <c r="C7" s="218" t="s">
        <v>152</v>
      </c>
      <c r="D7" s="78">
        <v>27490880.3</v>
      </c>
    </row>
    <row r="8" ht="16.5" customHeight="1" spans="1:4">
      <c r="A8" s="218" t="s">
        <v>153</v>
      </c>
      <c r="B8" s="78">
        <v>27490880.3</v>
      </c>
      <c r="C8" s="218" t="s">
        <v>154</v>
      </c>
      <c r="D8" s="78"/>
    </row>
    <row r="9" ht="16.5" customHeight="1" spans="1:4">
      <c r="A9" s="218" t="s">
        <v>155</v>
      </c>
      <c r="B9" s="78"/>
      <c r="C9" s="218" t="s">
        <v>156</v>
      </c>
      <c r="D9" s="78"/>
    </row>
    <row r="10" ht="16.5" customHeight="1" spans="1:4">
      <c r="A10" s="218" t="s">
        <v>157</v>
      </c>
      <c r="B10" s="78"/>
      <c r="C10" s="218" t="s">
        <v>158</v>
      </c>
      <c r="D10" s="78"/>
    </row>
    <row r="11" ht="16.5" customHeight="1" spans="1:4">
      <c r="A11" s="218" t="s">
        <v>159</v>
      </c>
      <c r="B11" s="78"/>
      <c r="C11" s="218" t="s">
        <v>160</v>
      </c>
      <c r="D11" s="78"/>
    </row>
    <row r="12" ht="16.5" customHeight="1" spans="1:4">
      <c r="A12" s="218" t="s">
        <v>153</v>
      </c>
      <c r="B12" s="78"/>
      <c r="C12" s="218" t="s">
        <v>161</v>
      </c>
      <c r="D12" s="78"/>
    </row>
    <row r="13" ht="16.5" customHeight="1" spans="1:4">
      <c r="A13" s="219" t="s">
        <v>155</v>
      </c>
      <c r="B13" s="78"/>
      <c r="C13" s="67" t="s">
        <v>162</v>
      </c>
      <c r="D13" s="78"/>
    </row>
    <row r="14" ht="16.5" customHeight="1" spans="1:4">
      <c r="A14" s="219" t="s">
        <v>157</v>
      </c>
      <c r="B14" s="78"/>
      <c r="C14" s="67" t="s">
        <v>163</v>
      </c>
      <c r="D14" s="78"/>
    </row>
    <row r="15" ht="16.5" customHeight="1" spans="1:4">
      <c r="A15" s="220"/>
      <c r="B15" s="78"/>
      <c r="C15" s="67" t="s">
        <v>164</v>
      </c>
      <c r="D15" s="127">
        <v>662415</v>
      </c>
    </row>
    <row r="16" ht="16.5" customHeight="1" spans="1:4">
      <c r="A16" s="220"/>
      <c r="B16" s="78"/>
      <c r="C16" s="67" t="s">
        <v>165</v>
      </c>
      <c r="D16" s="127">
        <v>433925.64</v>
      </c>
    </row>
    <row r="17" ht="16.5" customHeight="1" spans="1:4">
      <c r="A17" s="220"/>
      <c r="B17" s="78"/>
      <c r="C17" s="67" t="s">
        <v>166</v>
      </c>
      <c r="D17" s="127"/>
    </row>
    <row r="18" ht="16.5" customHeight="1" spans="1:4">
      <c r="A18" s="220"/>
      <c r="B18" s="78"/>
      <c r="C18" s="67" t="s">
        <v>167</v>
      </c>
      <c r="D18" s="127"/>
    </row>
    <row r="19" ht="16.5" customHeight="1" spans="1:4">
      <c r="A19" s="220"/>
      <c r="B19" s="78"/>
      <c r="C19" s="67" t="s">
        <v>168</v>
      </c>
      <c r="D19" s="127">
        <v>550000</v>
      </c>
    </row>
    <row r="20" ht="16.5" customHeight="1" spans="1:4">
      <c r="A20" s="220"/>
      <c r="B20" s="78"/>
      <c r="C20" s="67" t="s">
        <v>169</v>
      </c>
      <c r="D20" s="78"/>
    </row>
    <row r="21" ht="16.5" customHeight="1" spans="1:4">
      <c r="A21" s="220"/>
      <c r="B21" s="78"/>
      <c r="C21" s="67" t="s">
        <v>170</v>
      </c>
      <c r="D21" s="78"/>
    </row>
    <row r="22" ht="16.5" customHeight="1" spans="1:4">
      <c r="A22" s="220"/>
      <c r="B22" s="78"/>
      <c r="C22" s="67" t="s">
        <v>171</v>
      </c>
      <c r="D22" s="78"/>
    </row>
    <row r="23" ht="16.5" customHeight="1" spans="1:4">
      <c r="A23" s="220"/>
      <c r="B23" s="78"/>
      <c r="C23" s="67" t="s">
        <v>172</v>
      </c>
      <c r="D23" s="78"/>
    </row>
    <row r="24" ht="16.5" customHeight="1" spans="1:4">
      <c r="A24" s="220"/>
      <c r="B24" s="78"/>
      <c r="C24" s="67" t="s">
        <v>173</v>
      </c>
      <c r="D24" s="78"/>
    </row>
    <row r="25" ht="16.5" customHeight="1" spans="1:4">
      <c r="A25" s="220"/>
      <c r="B25" s="78"/>
      <c r="C25" s="67" t="s">
        <v>174</v>
      </c>
      <c r="D25" s="221"/>
    </row>
    <row r="26" ht="16.5" customHeight="1" spans="1:4">
      <c r="A26" s="220"/>
      <c r="B26" s="78"/>
      <c r="C26" s="222" t="s">
        <v>175</v>
      </c>
      <c r="D26" s="223">
        <v>562572</v>
      </c>
    </row>
    <row r="27" ht="16.5" customHeight="1" spans="1:4">
      <c r="A27" s="220"/>
      <c r="B27" s="78"/>
      <c r="C27" s="222" t="s">
        <v>176</v>
      </c>
      <c r="D27" s="223"/>
    </row>
    <row r="28" ht="16.5" customHeight="1" spans="1:4">
      <c r="A28" s="220"/>
      <c r="B28" s="78"/>
      <c r="C28" s="222" t="s">
        <v>177</v>
      </c>
      <c r="D28" s="224"/>
    </row>
    <row r="29" ht="16.5" customHeight="1" spans="1:4">
      <c r="A29" s="220"/>
      <c r="B29" s="78"/>
      <c r="C29" s="222" t="s">
        <v>178</v>
      </c>
      <c r="D29" s="223">
        <v>25281967.66</v>
      </c>
    </row>
    <row r="30" ht="16.5" customHeight="1" spans="1:4">
      <c r="A30" s="220"/>
      <c r="B30" s="78"/>
      <c r="C30" s="67" t="s">
        <v>179</v>
      </c>
      <c r="D30" s="225"/>
    </row>
    <row r="31" ht="16.5" customHeight="1" spans="1:4">
      <c r="A31" s="220"/>
      <c r="B31" s="78"/>
      <c r="C31" s="67" t="s">
        <v>180</v>
      </c>
      <c r="D31" s="78"/>
    </row>
    <row r="32" ht="16.5" customHeight="1" spans="1:4">
      <c r="A32" s="220"/>
      <c r="B32" s="78"/>
      <c r="C32" s="219" t="s">
        <v>181</v>
      </c>
      <c r="D32" s="78"/>
    </row>
    <row r="33" ht="16.5" customHeight="1" spans="1:4">
      <c r="A33" s="220"/>
      <c r="B33" s="78"/>
      <c r="C33" s="219" t="s">
        <v>182</v>
      </c>
      <c r="D33" s="78"/>
    </row>
    <row r="34" ht="16.5" customHeight="1" spans="1:4">
      <c r="A34" s="220"/>
      <c r="B34" s="78"/>
      <c r="C34" s="30" t="s">
        <v>183</v>
      </c>
      <c r="D34" s="78"/>
    </row>
    <row r="35" ht="15" customHeight="1" spans="1:4">
      <c r="A35" s="226" t="s">
        <v>50</v>
      </c>
      <c r="B35" s="227">
        <v>27490880.3</v>
      </c>
      <c r="C35" s="226" t="s">
        <v>51</v>
      </c>
      <c r="D35" s="227">
        <v>27490880.3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2" activePane="bottomLeft" state="frozen"/>
      <selection/>
      <selection pane="bottomLeft" activeCell="C35" sqref="C35:G35"/>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01"/>
      <c r="F2" s="69"/>
      <c r="G2" s="202" t="s">
        <v>184</v>
      </c>
    </row>
    <row r="3" ht="41.25" customHeight="1" spans="1:7">
      <c r="A3" s="141" t="str">
        <f>"2025"&amp;"年一般公共预算支出预算表（按功能科目分类）"</f>
        <v>2025年一般公共预算支出预算表（按功能科目分类）</v>
      </c>
      <c r="B3" s="141"/>
      <c r="C3" s="141"/>
      <c r="D3" s="141"/>
      <c r="E3" s="141"/>
      <c r="F3" s="141"/>
      <c r="G3" s="141"/>
    </row>
    <row r="4" ht="18" customHeight="1" spans="1:7">
      <c r="A4" s="6" t="str">
        <f>"单位名称："&amp;"昆明市西山区应急管理局"</f>
        <v>单位名称：昆明市西山区应急管理局</v>
      </c>
      <c r="F4" s="137"/>
      <c r="G4" s="202" t="s">
        <v>1</v>
      </c>
    </row>
    <row r="5" ht="20.25" customHeight="1" spans="1:7">
      <c r="A5" s="203" t="s">
        <v>185</v>
      </c>
      <c r="B5" s="204"/>
      <c r="C5" s="142" t="s">
        <v>55</v>
      </c>
      <c r="D5" s="205" t="s">
        <v>74</v>
      </c>
      <c r="E5" s="13"/>
      <c r="F5" s="14"/>
      <c r="G5" s="206" t="s">
        <v>75</v>
      </c>
    </row>
    <row r="6" ht="20.25" customHeight="1" spans="1:7">
      <c r="A6" s="207" t="s">
        <v>71</v>
      </c>
      <c r="B6" s="207" t="s">
        <v>72</v>
      </c>
      <c r="C6" s="20"/>
      <c r="D6" s="147" t="s">
        <v>57</v>
      </c>
      <c r="E6" s="147" t="s">
        <v>186</v>
      </c>
      <c r="F6" s="147" t="s">
        <v>187</v>
      </c>
      <c r="G6" s="208"/>
    </row>
    <row r="7" ht="15" customHeight="1" spans="1:7">
      <c r="A7" s="209" t="s">
        <v>81</v>
      </c>
      <c r="B7" s="209" t="s">
        <v>82</v>
      </c>
      <c r="C7" s="58" t="s">
        <v>83</v>
      </c>
      <c r="D7" s="58" t="s">
        <v>84</v>
      </c>
      <c r="E7" s="58" t="s">
        <v>85</v>
      </c>
      <c r="F7" s="58" t="s">
        <v>86</v>
      </c>
      <c r="G7" s="58" t="s">
        <v>87</v>
      </c>
    </row>
    <row r="8" ht="18" customHeight="1" spans="1:7">
      <c r="A8" s="210" t="s">
        <v>96</v>
      </c>
      <c r="B8" s="210" t="s">
        <v>97</v>
      </c>
      <c r="C8" s="211">
        <v>662415</v>
      </c>
      <c r="D8" s="78">
        <v>662415</v>
      </c>
      <c r="E8" s="78">
        <v>662415</v>
      </c>
      <c r="F8" s="78"/>
      <c r="G8" s="78"/>
    </row>
    <row r="9" ht="18" customHeight="1" spans="1:7">
      <c r="A9" s="212" t="s">
        <v>98</v>
      </c>
      <c r="B9" s="212" t="s">
        <v>99</v>
      </c>
      <c r="C9" s="211">
        <v>662415</v>
      </c>
      <c r="D9" s="78">
        <v>662415</v>
      </c>
      <c r="E9" s="78">
        <v>662415</v>
      </c>
      <c r="F9" s="78"/>
      <c r="G9" s="78"/>
    </row>
    <row r="10" ht="18" customHeight="1" spans="1:7">
      <c r="A10" s="212" t="s">
        <v>100</v>
      </c>
      <c r="B10" s="212" t="s">
        <v>101</v>
      </c>
      <c r="C10" s="211">
        <v>586815</v>
      </c>
      <c r="D10" s="78">
        <v>586815</v>
      </c>
      <c r="E10" s="78">
        <v>586815</v>
      </c>
      <c r="F10" s="78"/>
      <c r="G10" s="78"/>
    </row>
    <row r="11" ht="18" customHeight="1" spans="1:7">
      <c r="A11" s="212" t="s">
        <v>102</v>
      </c>
      <c r="B11" s="212" t="s">
        <v>103</v>
      </c>
      <c r="C11" s="211">
        <v>75600</v>
      </c>
      <c r="D11" s="78">
        <v>75600</v>
      </c>
      <c r="E11" s="78">
        <v>75600</v>
      </c>
      <c r="F11" s="78"/>
      <c r="G11" s="78"/>
    </row>
    <row r="12" ht="18" customHeight="1" spans="1:7">
      <c r="A12" s="212" t="s">
        <v>104</v>
      </c>
      <c r="B12" s="212" t="s">
        <v>105</v>
      </c>
      <c r="C12" s="211">
        <v>433925.64</v>
      </c>
      <c r="D12" s="78">
        <v>433925.64</v>
      </c>
      <c r="E12" s="78">
        <v>433925.64</v>
      </c>
      <c r="F12" s="78"/>
      <c r="G12" s="78"/>
    </row>
    <row r="13" ht="18" customHeight="1" spans="1:7">
      <c r="A13" s="212" t="s">
        <v>106</v>
      </c>
      <c r="B13" s="212" t="s">
        <v>107</v>
      </c>
      <c r="C13" s="211">
        <v>433925.64</v>
      </c>
      <c r="D13" s="78">
        <v>433925.64</v>
      </c>
      <c r="E13" s="78">
        <v>433925.64</v>
      </c>
      <c r="F13" s="78"/>
      <c r="G13" s="78"/>
    </row>
    <row r="14" ht="18" customHeight="1" spans="1:7">
      <c r="A14" s="212" t="s">
        <v>108</v>
      </c>
      <c r="B14" s="212" t="s">
        <v>109</v>
      </c>
      <c r="C14" s="211">
        <v>200261</v>
      </c>
      <c r="D14" s="78">
        <v>200261</v>
      </c>
      <c r="E14" s="78">
        <v>200261</v>
      </c>
      <c r="F14" s="78"/>
      <c r="G14" s="78"/>
    </row>
    <row r="15" ht="18" customHeight="1" spans="1:7">
      <c r="A15" s="212" t="s">
        <v>110</v>
      </c>
      <c r="B15" s="212" t="s">
        <v>111</v>
      </c>
      <c r="C15" s="211">
        <v>52242</v>
      </c>
      <c r="D15" s="78">
        <v>52242</v>
      </c>
      <c r="E15" s="78">
        <v>52242</v>
      </c>
      <c r="F15" s="78"/>
      <c r="G15" s="78"/>
    </row>
    <row r="16" ht="18" customHeight="1" spans="1:7">
      <c r="A16" s="212" t="s">
        <v>112</v>
      </c>
      <c r="B16" s="212" t="s">
        <v>113</v>
      </c>
      <c r="C16" s="211">
        <v>158944</v>
      </c>
      <c r="D16" s="78">
        <v>158944</v>
      </c>
      <c r="E16" s="78">
        <v>158944</v>
      </c>
      <c r="F16" s="78"/>
      <c r="G16" s="78"/>
    </row>
    <row r="17" ht="18" customHeight="1" spans="1:7">
      <c r="A17" s="212" t="s">
        <v>114</v>
      </c>
      <c r="B17" s="212" t="s">
        <v>115</v>
      </c>
      <c r="C17" s="211">
        <v>22478.64</v>
      </c>
      <c r="D17" s="78">
        <v>22478.64</v>
      </c>
      <c r="E17" s="78">
        <v>22478.64</v>
      </c>
      <c r="F17" s="78"/>
      <c r="G17" s="78"/>
    </row>
    <row r="18" ht="18" customHeight="1" spans="1:7">
      <c r="A18" s="212" t="s">
        <v>116</v>
      </c>
      <c r="B18" s="212" t="s">
        <v>117</v>
      </c>
      <c r="C18" s="211">
        <v>550000</v>
      </c>
      <c r="D18" s="78"/>
      <c r="E18" s="78"/>
      <c r="F18" s="78"/>
      <c r="G18" s="78">
        <v>550000</v>
      </c>
    </row>
    <row r="19" ht="18" customHeight="1" spans="1:7">
      <c r="A19" s="212" t="s">
        <v>118</v>
      </c>
      <c r="B19" s="212" t="s">
        <v>119</v>
      </c>
      <c r="C19" s="211">
        <v>550000</v>
      </c>
      <c r="D19" s="78"/>
      <c r="E19" s="78"/>
      <c r="F19" s="78"/>
      <c r="G19" s="78">
        <v>550000</v>
      </c>
    </row>
    <row r="20" ht="18" customHeight="1" spans="1:7">
      <c r="A20" s="212" t="s">
        <v>120</v>
      </c>
      <c r="B20" s="212" t="s">
        <v>121</v>
      </c>
      <c r="C20" s="211">
        <v>550000</v>
      </c>
      <c r="D20" s="78"/>
      <c r="E20" s="78"/>
      <c r="F20" s="78"/>
      <c r="G20" s="78">
        <v>550000</v>
      </c>
    </row>
    <row r="21" ht="18" customHeight="1" spans="1:7">
      <c r="A21" s="212" t="s">
        <v>122</v>
      </c>
      <c r="B21" s="212" t="s">
        <v>123</v>
      </c>
      <c r="C21" s="211">
        <v>562572</v>
      </c>
      <c r="D21" s="78">
        <v>562572</v>
      </c>
      <c r="E21" s="78">
        <v>562572</v>
      </c>
      <c r="F21" s="78"/>
      <c r="G21" s="78"/>
    </row>
    <row r="22" ht="18" customHeight="1" spans="1:7">
      <c r="A22" s="212" t="s">
        <v>124</v>
      </c>
      <c r="B22" s="212" t="s">
        <v>125</v>
      </c>
      <c r="C22" s="211">
        <v>562572</v>
      </c>
      <c r="D22" s="78">
        <v>562572</v>
      </c>
      <c r="E22" s="78">
        <v>562572</v>
      </c>
      <c r="F22" s="78"/>
      <c r="G22" s="78"/>
    </row>
    <row r="23" ht="18" customHeight="1" spans="1:7">
      <c r="A23" s="212" t="s">
        <v>126</v>
      </c>
      <c r="B23" s="212" t="s">
        <v>127</v>
      </c>
      <c r="C23" s="211">
        <v>562572</v>
      </c>
      <c r="D23" s="78">
        <v>562572</v>
      </c>
      <c r="E23" s="78">
        <v>562572</v>
      </c>
      <c r="F23" s="78"/>
      <c r="G23" s="78"/>
    </row>
    <row r="24" ht="18" customHeight="1" spans="1:7">
      <c r="A24" s="212" t="s">
        <v>128</v>
      </c>
      <c r="B24" s="212" t="s">
        <v>129</v>
      </c>
      <c r="C24" s="211">
        <v>25281967.66</v>
      </c>
      <c r="D24" s="78">
        <v>17801967.66</v>
      </c>
      <c r="E24" s="78">
        <v>16505290.72</v>
      </c>
      <c r="F24" s="78">
        <v>1296676.94</v>
      </c>
      <c r="G24" s="78">
        <v>7480000</v>
      </c>
    </row>
    <row r="25" ht="18" customHeight="1" spans="1:7">
      <c r="A25" s="212" t="s">
        <v>130</v>
      </c>
      <c r="B25" s="212" t="s">
        <v>131</v>
      </c>
      <c r="C25" s="211">
        <v>25111967.66</v>
      </c>
      <c r="D25" s="78">
        <v>17801967.66</v>
      </c>
      <c r="E25" s="78">
        <v>16505290.72</v>
      </c>
      <c r="F25" s="78">
        <v>1296676.94</v>
      </c>
      <c r="G25" s="78">
        <v>7310000</v>
      </c>
    </row>
    <row r="26" ht="18" customHeight="1" spans="1:7">
      <c r="A26" s="212" t="s">
        <v>132</v>
      </c>
      <c r="B26" s="212" t="s">
        <v>133</v>
      </c>
      <c r="C26" s="211">
        <v>17801967.66</v>
      </c>
      <c r="D26" s="78">
        <v>17801967.66</v>
      </c>
      <c r="E26" s="78">
        <v>16505290.72</v>
      </c>
      <c r="F26" s="78">
        <v>1296676.94</v>
      </c>
      <c r="G26" s="78"/>
    </row>
    <row r="27" ht="18" customHeight="1" spans="1:7">
      <c r="A27" s="212" t="s">
        <v>134</v>
      </c>
      <c r="B27" s="212" t="s">
        <v>135</v>
      </c>
      <c r="C27" s="211">
        <v>2530000</v>
      </c>
      <c r="D27" s="78"/>
      <c r="E27" s="78"/>
      <c r="F27" s="78"/>
      <c r="G27" s="78">
        <v>2530000</v>
      </c>
    </row>
    <row r="28" ht="18" customHeight="1" spans="1:7">
      <c r="A28" s="212" t="s">
        <v>136</v>
      </c>
      <c r="B28" s="212" t="s">
        <v>137</v>
      </c>
      <c r="C28" s="211">
        <v>100000</v>
      </c>
      <c r="D28" s="78"/>
      <c r="E28" s="78"/>
      <c r="F28" s="78"/>
      <c r="G28" s="78">
        <v>100000</v>
      </c>
    </row>
    <row r="29" ht="18" customHeight="1" spans="1:7">
      <c r="A29" s="212" t="s">
        <v>138</v>
      </c>
      <c r="B29" s="212" t="s">
        <v>139</v>
      </c>
      <c r="C29" s="211">
        <v>1040000</v>
      </c>
      <c r="D29" s="78"/>
      <c r="E29" s="78"/>
      <c r="F29" s="78"/>
      <c r="G29" s="78">
        <v>1040000</v>
      </c>
    </row>
    <row r="30" ht="18" customHeight="1" spans="1:7">
      <c r="A30" s="212" t="s">
        <v>140</v>
      </c>
      <c r="B30" s="212" t="s">
        <v>141</v>
      </c>
      <c r="C30" s="211">
        <v>3640000</v>
      </c>
      <c r="D30" s="78"/>
      <c r="E30" s="78"/>
      <c r="F30" s="78"/>
      <c r="G30" s="78">
        <v>3640000</v>
      </c>
    </row>
    <row r="31" ht="18" customHeight="1" spans="1:7">
      <c r="A31" s="212" t="s">
        <v>142</v>
      </c>
      <c r="B31" s="212" t="s">
        <v>143</v>
      </c>
      <c r="C31" s="211">
        <v>150000</v>
      </c>
      <c r="D31" s="78"/>
      <c r="E31" s="78"/>
      <c r="F31" s="78"/>
      <c r="G31" s="78">
        <v>150000</v>
      </c>
    </row>
    <row r="32" ht="18" customHeight="1" spans="1:7">
      <c r="A32" s="212" t="s">
        <v>144</v>
      </c>
      <c r="B32" s="212" t="s">
        <v>145</v>
      </c>
      <c r="C32" s="211">
        <v>150000</v>
      </c>
      <c r="D32" s="78"/>
      <c r="E32" s="78"/>
      <c r="F32" s="78"/>
      <c r="G32" s="78">
        <v>150000</v>
      </c>
    </row>
    <row r="33" ht="18" customHeight="1" spans="1:7">
      <c r="A33" s="212" t="s">
        <v>146</v>
      </c>
      <c r="B33" s="212" t="s">
        <v>147</v>
      </c>
      <c r="C33" s="211">
        <v>20000</v>
      </c>
      <c r="D33" s="78"/>
      <c r="E33" s="78"/>
      <c r="F33" s="78"/>
      <c r="G33" s="78">
        <v>20000</v>
      </c>
    </row>
    <row r="34" ht="18" customHeight="1" spans="1:7">
      <c r="A34" s="212" t="s">
        <v>148</v>
      </c>
      <c r="B34" s="212" t="s">
        <v>149</v>
      </c>
      <c r="C34" s="211">
        <v>20000</v>
      </c>
      <c r="D34" s="78"/>
      <c r="E34" s="78"/>
      <c r="F34" s="78"/>
      <c r="G34" s="78">
        <v>20000</v>
      </c>
    </row>
    <row r="35" ht="18" customHeight="1" spans="1:7">
      <c r="A35" s="213" t="s">
        <v>188</v>
      </c>
      <c r="B35" s="214" t="s">
        <v>188</v>
      </c>
      <c r="C35" s="78">
        <f>C8+C12+C18+C21+C24</f>
        <v>27490880.3</v>
      </c>
      <c r="D35" s="78">
        <f>D8+D12+D18+D21+D24</f>
        <v>19460880.3</v>
      </c>
      <c r="E35" s="78">
        <f>E8+E12+E18+E21+E24</f>
        <v>18164203.36</v>
      </c>
      <c r="F35" s="78">
        <f>F8+F12+F18+F21+F24</f>
        <v>1296676.94</v>
      </c>
      <c r="G35" s="78">
        <f>G8+G12+G18+G21+G24</f>
        <v>8030000</v>
      </c>
    </row>
  </sheetData>
  <mergeCells count="6">
    <mergeCell ref="A3:G3"/>
    <mergeCell ref="A5:B5"/>
    <mergeCell ref="D5:F5"/>
    <mergeCell ref="A35:B3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5" sqref="B15"/>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4"/>
      <c r="B2" s="44"/>
      <c r="C2" s="44"/>
      <c r="D2" s="44"/>
      <c r="E2" s="43"/>
      <c r="F2" s="196" t="s">
        <v>189</v>
      </c>
    </row>
    <row r="3" ht="41.25" customHeight="1" spans="1:6">
      <c r="A3" s="197" t="str">
        <f>"2025"&amp;"年一般公共预算“三公”经费支出预算表"</f>
        <v>2025年一般公共预算“三公”经费支出预算表</v>
      </c>
      <c r="B3" s="44"/>
      <c r="C3" s="44"/>
      <c r="D3" s="44"/>
      <c r="E3" s="43"/>
      <c r="F3" s="44"/>
    </row>
    <row r="4" customHeight="1" spans="1:6">
      <c r="A4" s="198" t="str">
        <f>"单位名称："&amp;"昆明市西山区应急管理局"</f>
        <v>单位名称：昆明市西山区应急管理局</v>
      </c>
      <c r="B4" s="199"/>
      <c r="D4" s="44"/>
      <c r="E4" s="43"/>
      <c r="F4" s="62" t="s">
        <v>1</v>
      </c>
    </row>
    <row r="5" ht="27" customHeight="1" spans="1:6">
      <c r="A5" s="48" t="s">
        <v>190</v>
      </c>
      <c r="B5" s="48" t="s">
        <v>191</v>
      </c>
      <c r="C5" s="48" t="s">
        <v>192</v>
      </c>
      <c r="D5" s="48"/>
      <c r="E5" s="37"/>
      <c r="F5" s="48" t="s">
        <v>193</v>
      </c>
    </row>
    <row r="6" ht="28.5" customHeight="1" spans="1:6">
      <c r="A6" s="200"/>
      <c r="B6" s="50"/>
      <c r="C6" s="37" t="s">
        <v>57</v>
      </c>
      <c r="D6" s="37" t="s">
        <v>194</v>
      </c>
      <c r="E6" s="37" t="s">
        <v>195</v>
      </c>
      <c r="F6" s="49"/>
    </row>
    <row r="7" ht="17.25" customHeight="1" spans="1:6">
      <c r="A7" s="55" t="s">
        <v>81</v>
      </c>
      <c r="B7" s="55" t="s">
        <v>82</v>
      </c>
      <c r="C7" s="55" t="s">
        <v>83</v>
      </c>
      <c r="D7" s="55" t="s">
        <v>84</v>
      </c>
      <c r="E7" s="55" t="s">
        <v>85</v>
      </c>
      <c r="F7" s="55" t="s">
        <v>86</v>
      </c>
    </row>
    <row r="8" ht="17.25" customHeight="1" spans="1:6">
      <c r="A8" s="78">
        <v>616000</v>
      </c>
      <c r="B8" s="78"/>
      <c r="C8" s="78">
        <v>616000</v>
      </c>
      <c r="D8" s="78"/>
      <c r="E8" s="78">
        <v>616000</v>
      </c>
      <c r="F8" s="78"/>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7"/>
  <sheetViews>
    <sheetView showZeros="0" workbookViewId="0">
      <pane ySplit="1" topLeftCell="A2" activePane="bottomLeft" state="frozen"/>
      <selection/>
      <selection pane="bottomLeft" activeCell="I57" sqref="I57:J57"/>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9"/>
      <c r="B1" s="79"/>
      <c r="C1" s="79"/>
      <c r="D1" s="79"/>
      <c r="E1" s="79"/>
      <c r="F1" s="79"/>
      <c r="G1" s="79"/>
      <c r="H1" s="79"/>
      <c r="I1" s="79"/>
      <c r="J1" s="79"/>
      <c r="K1" s="79"/>
      <c r="L1" s="79"/>
      <c r="M1" s="79"/>
      <c r="N1" s="79"/>
      <c r="O1" s="79"/>
      <c r="P1" s="79"/>
      <c r="Q1" s="79"/>
      <c r="R1" s="79"/>
      <c r="S1" s="79"/>
      <c r="T1" s="79"/>
      <c r="U1" s="79"/>
      <c r="V1" s="79"/>
      <c r="W1" s="79"/>
      <c r="X1" s="79"/>
    </row>
    <row r="2" ht="13.5" customHeight="1" spans="2:24">
      <c r="B2" s="157"/>
      <c r="C2" s="180"/>
      <c r="E2" s="181"/>
      <c r="F2" s="181"/>
      <c r="G2" s="181"/>
      <c r="H2" s="181"/>
      <c r="I2" s="81"/>
      <c r="J2" s="81"/>
      <c r="K2" s="81"/>
      <c r="L2" s="81"/>
      <c r="M2" s="81"/>
      <c r="N2" s="81"/>
      <c r="R2" s="81"/>
      <c r="V2" s="180"/>
      <c r="X2" s="132" t="s">
        <v>196</v>
      </c>
    </row>
    <row r="3" ht="45.75" customHeight="1" spans="1:24">
      <c r="A3" s="83" t="str">
        <f>"2025"&amp;"年部门基本支出预算表"</f>
        <v>2025年部门基本支出预算表</v>
      </c>
      <c r="B3" s="119"/>
      <c r="C3" s="83"/>
      <c r="D3" s="83"/>
      <c r="E3" s="83"/>
      <c r="F3" s="83"/>
      <c r="G3" s="83"/>
      <c r="H3" s="83"/>
      <c r="I3" s="83"/>
      <c r="J3" s="83"/>
      <c r="K3" s="83"/>
      <c r="L3" s="83"/>
      <c r="M3" s="83"/>
      <c r="N3" s="83"/>
      <c r="O3" s="119"/>
      <c r="P3" s="119"/>
      <c r="Q3" s="119"/>
      <c r="R3" s="83"/>
      <c r="S3" s="83"/>
      <c r="T3" s="83"/>
      <c r="U3" s="83"/>
      <c r="V3" s="83"/>
      <c r="W3" s="83"/>
      <c r="X3" s="83"/>
    </row>
    <row r="4" ht="18.75" customHeight="1" spans="1:24">
      <c r="A4" s="129" t="str">
        <f>"单位名称："&amp;"昆明市西山区应急管理局"</f>
        <v>单位名称：昆明市西山区应急管理局</v>
      </c>
      <c r="B4" s="159"/>
      <c r="C4" s="182"/>
      <c r="D4" s="182"/>
      <c r="E4" s="182"/>
      <c r="F4" s="182"/>
      <c r="G4" s="182"/>
      <c r="H4" s="182"/>
      <c r="I4" s="86"/>
      <c r="J4" s="86"/>
      <c r="K4" s="86"/>
      <c r="L4" s="86"/>
      <c r="M4" s="86"/>
      <c r="N4" s="86"/>
      <c r="O4" s="121"/>
      <c r="P4" s="121"/>
      <c r="Q4" s="121"/>
      <c r="R4" s="86"/>
      <c r="V4" s="180"/>
      <c r="X4" s="132" t="s">
        <v>1</v>
      </c>
    </row>
    <row r="5" ht="18" customHeight="1" spans="1:24">
      <c r="A5" s="160" t="s">
        <v>197</v>
      </c>
      <c r="B5" s="160" t="s">
        <v>198</v>
      </c>
      <c r="C5" s="160" t="s">
        <v>199</v>
      </c>
      <c r="D5" s="160" t="s">
        <v>200</v>
      </c>
      <c r="E5" s="160" t="s">
        <v>201</v>
      </c>
      <c r="F5" s="160" t="s">
        <v>202</v>
      </c>
      <c r="G5" s="160" t="s">
        <v>203</v>
      </c>
      <c r="H5" s="160" t="s">
        <v>204</v>
      </c>
      <c r="I5" s="189" t="s">
        <v>205</v>
      </c>
      <c r="J5" s="115" t="s">
        <v>205</v>
      </c>
      <c r="K5" s="115"/>
      <c r="L5" s="115"/>
      <c r="M5" s="115"/>
      <c r="N5" s="115"/>
      <c r="O5" s="170"/>
      <c r="P5" s="170"/>
      <c r="Q5" s="170"/>
      <c r="R5" s="107" t="s">
        <v>61</v>
      </c>
      <c r="S5" s="115" t="s">
        <v>62</v>
      </c>
      <c r="T5" s="115"/>
      <c r="U5" s="115"/>
      <c r="V5" s="115"/>
      <c r="W5" s="115"/>
      <c r="X5" s="116"/>
    </row>
    <row r="6" ht="18" customHeight="1" spans="1:24">
      <c r="A6" s="161"/>
      <c r="B6" s="162"/>
      <c r="C6" s="183"/>
      <c r="D6" s="161"/>
      <c r="E6" s="161"/>
      <c r="F6" s="161"/>
      <c r="G6" s="161"/>
      <c r="H6" s="161"/>
      <c r="I6" s="190" t="s">
        <v>206</v>
      </c>
      <c r="J6" s="189" t="s">
        <v>58</v>
      </c>
      <c r="K6" s="115"/>
      <c r="L6" s="115"/>
      <c r="M6" s="115"/>
      <c r="N6" s="116"/>
      <c r="O6" s="169" t="s">
        <v>207</v>
      </c>
      <c r="P6" s="170"/>
      <c r="Q6" s="171"/>
      <c r="R6" s="160" t="s">
        <v>61</v>
      </c>
      <c r="S6" s="189" t="s">
        <v>62</v>
      </c>
      <c r="T6" s="107" t="s">
        <v>64</v>
      </c>
      <c r="U6" s="115" t="s">
        <v>62</v>
      </c>
      <c r="V6" s="107" t="s">
        <v>66</v>
      </c>
      <c r="W6" s="107" t="s">
        <v>67</v>
      </c>
      <c r="X6" s="195" t="s">
        <v>68</v>
      </c>
    </row>
    <row r="7" ht="19.5" customHeight="1" spans="1:24">
      <c r="A7" s="162"/>
      <c r="B7" s="162"/>
      <c r="C7" s="162"/>
      <c r="D7" s="162"/>
      <c r="E7" s="162"/>
      <c r="F7" s="162"/>
      <c r="G7" s="162"/>
      <c r="H7" s="162"/>
      <c r="I7" s="162"/>
      <c r="J7" s="191" t="s">
        <v>208</v>
      </c>
      <c r="K7" s="160" t="s">
        <v>209</v>
      </c>
      <c r="L7" s="160" t="s">
        <v>210</v>
      </c>
      <c r="M7" s="160" t="s">
        <v>211</v>
      </c>
      <c r="N7" s="160" t="s">
        <v>212</v>
      </c>
      <c r="O7" s="160" t="s">
        <v>58</v>
      </c>
      <c r="P7" s="160" t="s">
        <v>59</v>
      </c>
      <c r="Q7" s="160" t="s">
        <v>60</v>
      </c>
      <c r="R7" s="162"/>
      <c r="S7" s="160" t="s">
        <v>57</v>
      </c>
      <c r="T7" s="160" t="s">
        <v>64</v>
      </c>
      <c r="U7" s="160" t="s">
        <v>213</v>
      </c>
      <c r="V7" s="160" t="s">
        <v>66</v>
      </c>
      <c r="W7" s="160" t="s">
        <v>67</v>
      </c>
      <c r="X7" s="160" t="s">
        <v>68</v>
      </c>
    </row>
    <row r="8" ht="37.5" customHeight="1" spans="1:24">
      <c r="A8" s="184"/>
      <c r="B8" s="97"/>
      <c r="C8" s="184"/>
      <c r="D8" s="184"/>
      <c r="E8" s="184"/>
      <c r="F8" s="184"/>
      <c r="G8" s="184"/>
      <c r="H8" s="184"/>
      <c r="I8" s="184"/>
      <c r="J8" s="192" t="s">
        <v>57</v>
      </c>
      <c r="K8" s="163" t="s">
        <v>214</v>
      </c>
      <c r="L8" s="163" t="s">
        <v>210</v>
      </c>
      <c r="M8" s="163" t="s">
        <v>211</v>
      </c>
      <c r="N8" s="163" t="s">
        <v>212</v>
      </c>
      <c r="O8" s="163" t="s">
        <v>210</v>
      </c>
      <c r="P8" s="163" t="s">
        <v>211</v>
      </c>
      <c r="Q8" s="163" t="s">
        <v>212</v>
      </c>
      <c r="R8" s="163" t="s">
        <v>61</v>
      </c>
      <c r="S8" s="163" t="s">
        <v>57</v>
      </c>
      <c r="T8" s="163" t="s">
        <v>64</v>
      </c>
      <c r="U8" s="163" t="s">
        <v>213</v>
      </c>
      <c r="V8" s="163" t="s">
        <v>66</v>
      </c>
      <c r="W8" s="163" t="s">
        <v>67</v>
      </c>
      <c r="X8" s="163" t="s">
        <v>68</v>
      </c>
    </row>
    <row r="9" customHeight="1" spans="1:24">
      <c r="A9" s="185">
        <v>1</v>
      </c>
      <c r="B9" s="185">
        <v>2</v>
      </c>
      <c r="C9" s="185">
        <v>3</v>
      </c>
      <c r="D9" s="185">
        <v>4</v>
      </c>
      <c r="E9" s="185">
        <v>5</v>
      </c>
      <c r="F9" s="185">
        <v>6</v>
      </c>
      <c r="G9" s="185">
        <v>7</v>
      </c>
      <c r="H9" s="185">
        <v>8</v>
      </c>
      <c r="I9" s="185">
        <v>9</v>
      </c>
      <c r="J9" s="185">
        <v>10</v>
      </c>
      <c r="K9" s="185">
        <v>11</v>
      </c>
      <c r="L9" s="185">
        <v>12</v>
      </c>
      <c r="M9" s="185">
        <v>13</v>
      </c>
      <c r="N9" s="185">
        <v>14</v>
      </c>
      <c r="O9" s="177">
        <v>15</v>
      </c>
      <c r="P9" s="177">
        <v>16</v>
      </c>
      <c r="Q9" s="177">
        <v>17</v>
      </c>
      <c r="R9" s="177">
        <v>18</v>
      </c>
      <c r="S9" s="177">
        <v>19</v>
      </c>
      <c r="T9" s="177">
        <v>20</v>
      </c>
      <c r="U9" s="177">
        <v>21</v>
      </c>
      <c r="V9" s="177">
        <v>22</v>
      </c>
      <c r="W9" s="177">
        <v>23</v>
      </c>
      <c r="X9" s="177">
        <v>24</v>
      </c>
    </row>
    <row r="10" ht="20.25" customHeight="1" spans="1:24">
      <c r="A10" s="186" t="s">
        <v>69</v>
      </c>
      <c r="B10" s="186" t="s">
        <v>69</v>
      </c>
      <c r="C10" s="186" t="s">
        <v>215</v>
      </c>
      <c r="D10" s="186" t="s">
        <v>216</v>
      </c>
      <c r="E10" s="186" t="s">
        <v>132</v>
      </c>
      <c r="F10" s="186" t="s">
        <v>133</v>
      </c>
      <c r="G10" s="186" t="s">
        <v>217</v>
      </c>
      <c r="H10" s="186" t="s">
        <v>216</v>
      </c>
      <c r="I10" s="193">
        <v>23156.88</v>
      </c>
      <c r="J10" s="193">
        <v>23156.88</v>
      </c>
      <c r="K10" s="193"/>
      <c r="L10" s="193"/>
      <c r="M10" s="193"/>
      <c r="N10" s="193"/>
      <c r="O10" s="194"/>
      <c r="P10" s="111"/>
      <c r="Q10" s="111"/>
      <c r="R10" s="111"/>
      <c r="S10" s="111"/>
      <c r="T10" s="111"/>
      <c r="U10" s="111"/>
      <c r="V10" s="111"/>
      <c r="W10" s="111"/>
      <c r="X10" s="111"/>
    </row>
    <row r="11" ht="17.25" customHeight="1" spans="1:24">
      <c r="A11" s="186" t="s">
        <v>69</v>
      </c>
      <c r="B11" s="186" t="s">
        <v>69</v>
      </c>
      <c r="C11" s="187" t="s">
        <v>215</v>
      </c>
      <c r="D11" s="187" t="s">
        <v>216</v>
      </c>
      <c r="E11" s="187" t="s">
        <v>132</v>
      </c>
      <c r="F11" s="187" t="s">
        <v>133</v>
      </c>
      <c r="G11" s="187" t="s">
        <v>217</v>
      </c>
      <c r="H11" s="187" t="s">
        <v>216</v>
      </c>
      <c r="I11" s="193">
        <v>3866.88</v>
      </c>
      <c r="J11" s="193">
        <v>3866.88</v>
      </c>
      <c r="K11" s="193"/>
      <c r="L11" s="193"/>
      <c r="M11" s="193"/>
      <c r="N11" s="193"/>
      <c r="O11" s="194"/>
      <c r="P11" s="111"/>
      <c r="Q11" s="111"/>
      <c r="R11" s="111"/>
      <c r="S11" s="111"/>
      <c r="T11" s="111"/>
      <c r="U11" s="111"/>
      <c r="V11" s="111"/>
      <c r="W11" s="111"/>
      <c r="X11" s="111"/>
    </row>
    <row r="12" ht="17.25" customHeight="1" spans="1:24">
      <c r="A12" s="186" t="s">
        <v>69</v>
      </c>
      <c r="B12" s="186" t="s">
        <v>69</v>
      </c>
      <c r="C12" s="187" t="s">
        <v>218</v>
      </c>
      <c r="D12" s="187" t="s">
        <v>219</v>
      </c>
      <c r="E12" s="187" t="s">
        <v>132</v>
      </c>
      <c r="F12" s="187" t="s">
        <v>133</v>
      </c>
      <c r="G12" s="187" t="s">
        <v>220</v>
      </c>
      <c r="H12" s="187" t="s">
        <v>221</v>
      </c>
      <c r="I12" s="193">
        <v>59760.18</v>
      </c>
      <c r="J12" s="193">
        <v>59760.18</v>
      </c>
      <c r="K12" s="193"/>
      <c r="L12" s="193"/>
      <c r="M12" s="193"/>
      <c r="N12" s="193"/>
      <c r="O12" s="194"/>
      <c r="P12" s="111"/>
      <c r="Q12" s="111"/>
      <c r="R12" s="111"/>
      <c r="S12" s="111"/>
      <c r="T12" s="111"/>
      <c r="U12" s="111"/>
      <c r="V12" s="111"/>
      <c r="W12" s="111"/>
      <c r="X12" s="111"/>
    </row>
    <row r="13" ht="17.25" customHeight="1" spans="1:24">
      <c r="A13" s="186" t="s">
        <v>69</v>
      </c>
      <c r="B13" s="186" t="s">
        <v>69</v>
      </c>
      <c r="C13" s="187" t="s">
        <v>222</v>
      </c>
      <c r="D13" s="187" t="s">
        <v>223</v>
      </c>
      <c r="E13" s="187" t="s">
        <v>132</v>
      </c>
      <c r="F13" s="187" t="s">
        <v>133</v>
      </c>
      <c r="G13" s="187" t="s">
        <v>224</v>
      </c>
      <c r="H13" s="187" t="s">
        <v>225</v>
      </c>
      <c r="I13" s="193">
        <v>7200</v>
      </c>
      <c r="J13" s="193">
        <v>7200</v>
      </c>
      <c r="K13" s="193"/>
      <c r="L13" s="193"/>
      <c r="M13" s="193"/>
      <c r="N13" s="193"/>
      <c r="O13" s="194"/>
      <c r="P13" s="111"/>
      <c r="Q13" s="111"/>
      <c r="R13" s="111"/>
      <c r="S13" s="111"/>
      <c r="T13" s="111"/>
      <c r="U13" s="111"/>
      <c r="V13" s="111"/>
      <c r="W13" s="111"/>
      <c r="X13" s="111"/>
    </row>
    <row r="14" ht="17.25" customHeight="1" spans="1:24">
      <c r="A14" s="186" t="s">
        <v>69</v>
      </c>
      <c r="B14" s="186" t="s">
        <v>69</v>
      </c>
      <c r="C14" s="187" t="s">
        <v>226</v>
      </c>
      <c r="D14" s="187" t="s">
        <v>227</v>
      </c>
      <c r="E14" s="187" t="s">
        <v>132</v>
      </c>
      <c r="F14" s="187" t="s">
        <v>133</v>
      </c>
      <c r="G14" s="187" t="s">
        <v>228</v>
      </c>
      <c r="H14" s="187" t="s">
        <v>229</v>
      </c>
      <c r="I14" s="193">
        <v>616000</v>
      </c>
      <c r="J14" s="193">
        <v>616000</v>
      </c>
      <c r="K14" s="193"/>
      <c r="L14" s="193"/>
      <c r="M14" s="193"/>
      <c r="N14" s="193"/>
      <c r="O14" s="194"/>
      <c r="P14" s="111"/>
      <c r="Q14" s="111"/>
      <c r="R14" s="111"/>
      <c r="S14" s="111"/>
      <c r="T14" s="111"/>
      <c r="U14" s="111"/>
      <c r="V14" s="111"/>
      <c r="W14" s="111"/>
      <c r="X14" s="111"/>
    </row>
    <row r="15" ht="17.25" customHeight="1" spans="1:24">
      <c r="A15" s="186" t="s">
        <v>69</v>
      </c>
      <c r="B15" s="186" t="s">
        <v>69</v>
      </c>
      <c r="C15" s="187" t="s">
        <v>230</v>
      </c>
      <c r="D15" s="187" t="s">
        <v>231</v>
      </c>
      <c r="E15" s="187" t="s">
        <v>132</v>
      </c>
      <c r="F15" s="187" t="s">
        <v>133</v>
      </c>
      <c r="G15" s="187" t="s">
        <v>232</v>
      </c>
      <c r="H15" s="187" t="s">
        <v>233</v>
      </c>
      <c r="I15" s="193">
        <v>63250</v>
      </c>
      <c r="J15" s="193">
        <v>63250</v>
      </c>
      <c r="K15" s="193"/>
      <c r="L15" s="193"/>
      <c r="M15" s="193"/>
      <c r="N15" s="193"/>
      <c r="O15" s="194"/>
      <c r="P15" s="111"/>
      <c r="Q15" s="111"/>
      <c r="R15" s="111"/>
      <c r="S15" s="111"/>
      <c r="T15" s="111"/>
      <c r="U15" s="111"/>
      <c r="V15" s="111"/>
      <c r="W15" s="111"/>
      <c r="X15" s="111"/>
    </row>
    <row r="16" ht="17.25" customHeight="1" spans="1:24">
      <c r="A16" s="186" t="s">
        <v>69</v>
      </c>
      <c r="B16" s="186" t="s">
        <v>69</v>
      </c>
      <c r="C16" s="187" t="s">
        <v>230</v>
      </c>
      <c r="D16" s="187" t="s">
        <v>231</v>
      </c>
      <c r="E16" s="187" t="s">
        <v>132</v>
      </c>
      <c r="F16" s="187" t="s">
        <v>133</v>
      </c>
      <c r="G16" s="187" t="s">
        <v>234</v>
      </c>
      <c r="H16" s="187" t="s">
        <v>235</v>
      </c>
      <c r="I16" s="193">
        <v>9200</v>
      </c>
      <c r="J16" s="193">
        <v>9200</v>
      </c>
      <c r="K16" s="193"/>
      <c r="L16" s="193"/>
      <c r="M16" s="193"/>
      <c r="N16" s="193"/>
      <c r="O16" s="194"/>
      <c r="P16" s="111"/>
      <c r="Q16" s="111"/>
      <c r="R16" s="111"/>
      <c r="S16" s="111"/>
      <c r="T16" s="111"/>
      <c r="U16" s="111"/>
      <c r="V16" s="111"/>
      <c r="W16" s="111"/>
      <c r="X16" s="111"/>
    </row>
    <row r="17" ht="17.25" customHeight="1" spans="1:24">
      <c r="A17" s="186" t="s">
        <v>69</v>
      </c>
      <c r="B17" s="186" t="s">
        <v>69</v>
      </c>
      <c r="C17" s="187" t="s">
        <v>230</v>
      </c>
      <c r="D17" s="187" t="s">
        <v>231</v>
      </c>
      <c r="E17" s="187" t="s">
        <v>132</v>
      </c>
      <c r="F17" s="187" t="s">
        <v>133</v>
      </c>
      <c r="G17" s="187" t="s">
        <v>236</v>
      </c>
      <c r="H17" s="187" t="s">
        <v>237</v>
      </c>
      <c r="I17" s="193">
        <v>21551</v>
      </c>
      <c r="J17" s="193">
        <v>21551</v>
      </c>
      <c r="K17" s="193"/>
      <c r="L17" s="193"/>
      <c r="M17" s="193"/>
      <c r="N17" s="193"/>
      <c r="O17" s="194"/>
      <c r="P17" s="111"/>
      <c r="Q17" s="111"/>
      <c r="R17" s="111"/>
      <c r="S17" s="111"/>
      <c r="T17" s="111"/>
      <c r="U17" s="111"/>
      <c r="V17" s="111"/>
      <c r="W17" s="111"/>
      <c r="X17" s="111"/>
    </row>
    <row r="18" ht="17.25" customHeight="1" spans="1:24">
      <c r="A18" s="186" t="s">
        <v>69</v>
      </c>
      <c r="B18" s="186" t="s">
        <v>69</v>
      </c>
      <c r="C18" s="187" t="s">
        <v>230</v>
      </c>
      <c r="D18" s="187" t="s">
        <v>231</v>
      </c>
      <c r="E18" s="187" t="s">
        <v>132</v>
      </c>
      <c r="F18" s="187" t="s">
        <v>133</v>
      </c>
      <c r="G18" s="187" t="s">
        <v>238</v>
      </c>
      <c r="H18" s="187" t="s">
        <v>239</v>
      </c>
      <c r="I18" s="193">
        <v>46000</v>
      </c>
      <c r="J18" s="193">
        <v>46000</v>
      </c>
      <c r="K18" s="193"/>
      <c r="L18" s="193"/>
      <c r="M18" s="193"/>
      <c r="N18" s="193"/>
      <c r="O18" s="194"/>
      <c r="P18" s="111"/>
      <c r="Q18" s="111"/>
      <c r="R18" s="111"/>
      <c r="S18" s="111"/>
      <c r="T18" s="111"/>
      <c r="U18" s="111"/>
      <c r="V18" s="111"/>
      <c r="W18" s="111"/>
      <c r="X18" s="111"/>
    </row>
    <row r="19" ht="17.25" customHeight="1" spans="1:24">
      <c r="A19" s="186" t="s">
        <v>69</v>
      </c>
      <c r="B19" s="186" t="s">
        <v>69</v>
      </c>
      <c r="C19" s="187" t="s">
        <v>230</v>
      </c>
      <c r="D19" s="187" t="s">
        <v>231</v>
      </c>
      <c r="E19" s="187" t="s">
        <v>132</v>
      </c>
      <c r="F19" s="187" t="s">
        <v>133</v>
      </c>
      <c r="G19" s="187" t="s">
        <v>224</v>
      </c>
      <c r="H19" s="187" t="s">
        <v>225</v>
      </c>
      <c r="I19" s="193">
        <v>69000</v>
      </c>
      <c r="J19" s="193">
        <v>69000</v>
      </c>
      <c r="K19" s="193"/>
      <c r="L19" s="193"/>
      <c r="M19" s="193"/>
      <c r="N19" s="193"/>
      <c r="O19" s="194"/>
      <c r="P19" s="111"/>
      <c r="Q19" s="111"/>
      <c r="R19" s="111"/>
      <c r="S19" s="111"/>
      <c r="T19" s="111"/>
      <c r="U19" s="111"/>
      <c r="V19" s="111"/>
      <c r="W19" s="111"/>
      <c r="X19" s="111"/>
    </row>
    <row r="20" ht="17.25" customHeight="1" spans="1:24">
      <c r="A20" s="186" t="s">
        <v>69</v>
      </c>
      <c r="B20" s="186" t="s">
        <v>69</v>
      </c>
      <c r="C20" s="187" t="s">
        <v>230</v>
      </c>
      <c r="D20" s="187" t="s">
        <v>231</v>
      </c>
      <c r="E20" s="187" t="s">
        <v>132</v>
      </c>
      <c r="F20" s="187" t="s">
        <v>133</v>
      </c>
      <c r="G20" s="187" t="s">
        <v>240</v>
      </c>
      <c r="H20" s="187" t="s">
        <v>241</v>
      </c>
      <c r="I20" s="193">
        <v>22620</v>
      </c>
      <c r="J20" s="193">
        <v>22620</v>
      </c>
      <c r="K20" s="193"/>
      <c r="L20" s="193"/>
      <c r="M20" s="193"/>
      <c r="N20" s="193"/>
      <c r="O20" s="194"/>
      <c r="P20" s="111"/>
      <c r="Q20" s="111"/>
      <c r="R20" s="111"/>
      <c r="S20" s="111"/>
      <c r="T20" s="111"/>
      <c r="U20" s="111"/>
      <c r="V20" s="111"/>
      <c r="W20" s="111"/>
      <c r="X20" s="111"/>
    </row>
    <row r="21" ht="17.25" customHeight="1" spans="1:24">
      <c r="A21" s="186" t="s">
        <v>69</v>
      </c>
      <c r="B21" s="186" t="s">
        <v>69</v>
      </c>
      <c r="C21" s="187" t="s">
        <v>230</v>
      </c>
      <c r="D21" s="187" t="s">
        <v>231</v>
      </c>
      <c r="E21" s="187" t="s">
        <v>132</v>
      </c>
      <c r="F21" s="187" t="s">
        <v>133</v>
      </c>
      <c r="G21" s="187" t="s">
        <v>242</v>
      </c>
      <c r="H21" s="187" t="s">
        <v>243</v>
      </c>
      <c r="I21" s="193">
        <v>16000</v>
      </c>
      <c r="J21" s="193">
        <v>16000</v>
      </c>
      <c r="K21" s="193"/>
      <c r="L21" s="193"/>
      <c r="M21" s="193"/>
      <c r="N21" s="193"/>
      <c r="O21" s="194"/>
      <c r="P21" s="111"/>
      <c r="Q21" s="111"/>
      <c r="R21" s="111"/>
      <c r="S21" s="111"/>
      <c r="T21" s="111"/>
      <c r="U21" s="111"/>
      <c r="V21" s="111"/>
      <c r="W21" s="111"/>
      <c r="X21" s="111"/>
    </row>
    <row r="22" ht="17.25" customHeight="1" spans="1:24">
      <c r="A22" s="186" t="s">
        <v>69</v>
      </c>
      <c r="B22" s="186" t="s">
        <v>69</v>
      </c>
      <c r="C22" s="187" t="s">
        <v>230</v>
      </c>
      <c r="D22" s="187" t="s">
        <v>231</v>
      </c>
      <c r="E22" s="187" t="s">
        <v>132</v>
      </c>
      <c r="F22" s="187" t="s">
        <v>133</v>
      </c>
      <c r="G22" s="187" t="s">
        <v>244</v>
      </c>
      <c r="H22" s="187" t="s">
        <v>245</v>
      </c>
      <c r="I22" s="193">
        <v>8050</v>
      </c>
      <c r="J22" s="193">
        <v>8050</v>
      </c>
      <c r="K22" s="193"/>
      <c r="L22" s="193"/>
      <c r="M22" s="193"/>
      <c r="N22" s="193"/>
      <c r="O22" s="194"/>
      <c r="P22" s="111"/>
      <c r="Q22" s="111"/>
      <c r="R22" s="111"/>
      <c r="S22" s="111"/>
      <c r="T22" s="111"/>
      <c r="U22" s="111"/>
      <c r="V22" s="111"/>
      <c r="W22" s="111"/>
      <c r="X22" s="111"/>
    </row>
    <row r="23" ht="17.25" customHeight="1" spans="1:24">
      <c r="A23" s="186" t="s">
        <v>69</v>
      </c>
      <c r="B23" s="186" t="s">
        <v>69</v>
      </c>
      <c r="C23" s="187" t="s">
        <v>230</v>
      </c>
      <c r="D23" s="187" t="s">
        <v>231</v>
      </c>
      <c r="E23" s="187" t="s">
        <v>132</v>
      </c>
      <c r="F23" s="187" t="s">
        <v>133</v>
      </c>
      <c r="G23" s="187" t="s">
        <v>246</v>
      </c>
      <c r="H23" s="187" t="s">
        <v>247</v>
      </c>
      <c r="I23" s="193">
        <v>36800</v>
      </c>
      <c r="J23" s="193">
        <v>36800</v>
      </c>
      <c r="K23" s="193"/>
      <c r="L23" s="193"/>
      <c r="M23" s="193"/>
      <c r="N23" s="193"/>
      <c r="O23" s="194"/>
      <c r="P23" s="111"/>
      <c r="Q23" s="111"/>
      <c r="R23" s="111"/>
      <c r="S23" s="111"/>
      <c r="T23" s="111"/>
      <c r="U23" s="111"/>
      <c r="V23" s="111"/>
      <c r="W23" s="111"/>
      <c r="X23" s="111"/>
    </row>
    <row r="24" ht="17.25" customHeight="1" spans="1:24">
      <c r="A24" s="186" t="s">
        <v>69</v>
      </c>
      <c r="B24" s="186" t="s">
        <v>69</v>
      </c>
      <c r="C24" s="187" t="s">
        <v>230</v>
      </c>
      <c r="D24" s="187" t="s">
        <v>231</v>
      </c>
      <c r="E24" s="187" t="s">
        <v>132</v>
      </c>
      <c r="F24" s="187" t="s">
        <v>133</v>
      </c>
      <c r="G24" s="187" t="s">
        <v>232</v>
      </c>
      <c r="H24" s="187" t="s">
        <v>233</v>
      </c>
      <c r="I24" s="193">
        <v>16500</v>
      </c>
      <c r="J24" s="193">
        <v>16500</v>
      </c>
      <c r="K24" s="193"/>
      <c r="L24" s="193"/>
      <c r="M24" s="193"/>
      <c r="N24" s="193"/>
      <c r="O24" s="194"/>
      <c r="P24" s="111"/>
      <c r="Q24" s="111"/>
      <c r="R24" s="111"/>
      <c r="S24" s="111"/>
      <c r="T24" s="111"/>
      <c r="U24" s="111"/>
      <c r="V24" s="111"/>
      <c r="W24" s="111"/>
      <c r="X24" s="111"/>
    </row>
    <row r="25" ht="17.25" customHeight="1" spans="1:24">
      <c r="A25" s="186" t="s">
        <v>69</v>
      </c>
      <c r="B25" s="186" t="s">
        <v>69</v>
      </c>
      <c r="C25" s="187" t="s">
        <v>230</v>
      </c>
      <c r="D25" s="187" t="s">
        <v>231</v>
      </c>
      <c r="E25" s="187" t="s">
        <v>132</v>
      </c>
      <c r="F25" s="187" t="s">
        <v>133</v>
      </c>
      <c r="G25" s="187" t="s">
        <v>234</v>
      </c>
      <c r="H25" s="187" t="s">
        <v>235</v>
      </c>
      <c r="I25" s="193">
        <v>2400</v>
      </c>
      <c r="J25" s="193">
        <v>2400</v>
      </c>
      <c r="K25" s="193"/>
      <c r="L25" s="193"/>
      <c r="M25" s="193"/>
      <c r="N25" s="193"/>
      <c r="O25" s="194"/>
      <c r="P25" s="111"/>
      <c r="Q25" s="111"/>
      <c r="R25" s="111"/>
      <c r="S25" s="111"/>
      <c r="T25" s="111"/>
      <c r="U25" s="111"/>
      <c r="V25" s="111"/>
      <c r="W25" s="111"/>
      <c r="X25" s="111"/>
    </row>
    <row r="26" ht="17.25" customHeight="1" spans="1:24">
      <c r="A26" s="186" t="s">
        <v>69</v>
      </c>
      <c r="B26" s="186" t="s">
        <v>69</v>
      </c>
      <c r="C26" s="187" t="s">
        <v>230</v>
      </c>
      <c r="D26" s="187" t="s">
        <v>231</v>
      </c>
      <c r="E26" s="187" t="s">
        <v>132</v>
      </c>
      <c r="F26" s="187" t="s">
        <v>133</v>
      </c>
      <c r="G26" s="187" t="s">
        <v>236</v>
      </c>
      <c r="H26" s="187" t="s">
        <v>237</v>
      </c>
      <c r="I26" s="193">
        <v>5622</v>
      </c>
      <c r="J26" s="193">
        <v>5622</v>
      </c>
      <c r="K26" s="193"/>
      <c r="L26" s="193"/>
      <c r="M26" s="193"/>
      <c r="N26" s="193"/>
      <c r="O26" s="194"/>
      <c r="P26" s="111"/>
      <c r="Q26" s="111"/>
      <c r="R26" s="111"/>
      <c r="S26" s="111"/>
      <c r="T26" s="111"/>
      <c r="U26" s="111"/>
      <c r="V26" s="111"/>
      <c r="W26" s="111"/>
      <c r="X26" s="111"/>
    </row>
    <row r="27" ht="17.25" customHeight="1" spans="1:24">
      <c r="A27" s="186" t="s">
        <v>69</v>
      </c>
      <c r="B27" s="186" t="s">
        <v>69</v>
      </c>
      <c r="C27" s="187" t="s">
        <v>230</v>
      </c>
      <c r="D27" s="187" t="s">
        <v>231</v>
      </c>
      <c r="E27" s="187" t="s">
        <v>132</v>
      </c>
      <c r="F27" s="187" t="s">
        <v>133</v>
      </c>
      <c r="G27" s="187" t="s">
        <v>238</v>
      </c>
      <c r="H27" s="187" t="s">
        <v>239</v>
      </c>
      <c r="I27" s="193">
        <v>12000</v>
      </c>
      <c r="J27" s="193">
        <v>12000</v>
      </c>
      <c r="K27" s="193"/>
      <c r="L27" s="193"/>
      <c r="M27" s="193"/>
      <c r="N27" s="193"/>
      <c r="O27" s="194"/>
      <c r="P27" s="111"/>
      <c r="Q27" s="111"/>
      <c r="R27" s="111"/>
      <c r="S27" s="111"/>
      <c r="T27" s="111"/>
      <c r="U27" s="111"/>
      <c r="V27" s="111"/>
      <c r="W27" s="111"/>
      <c r="X27" s="111"/>
    </row>
    <row r="28" ht="17.25" customHeight="1" spans="1:24">
      <c r="A28" s="186" t="s">
        <v>69</v>
      </c>
      <c r="B28" s="186" t="s">
        <v>69</v>
      </c>
      <c r="C28" s="187" t="s">
        <v>230</v>
      </c>
      <c r="D28" s="187" t="s">
        <v>231</v>
      </c>
      <c r="E28" s="187" t="s">
        <v>132</v>
      </c>
      <c r="F28" s="187" t="s">
        <v>133</v>
      </c>
      <c r="G28" s="187" t="s">
        <v>246</v>
      </c>
      <c r="H28" s="187" t="s">
        <v>247</v>
      </c>
      <c r="I28" s="193">
        <v>9600</v>
      </c>
      <c r="J28" s="193">
        <v>9600</v>
      </c>
      <c r="K28" s="193"/>
      <c r="L28" s="193"/>
      <c r="M28" s="193"/>
      <c r="N28" s="193"/>
      <c r="O28" s="194"/>
      <c r="P28" s="111"/>
      <c r="Q28" s="111"/>
      <c r="R28" s="111"/>
      <c r="S28" s="111"/>
      <c r="T28" s="111"/>
      <c r="U28" s="111"/>
      <c r="V28" s="111"/>
      <c r="W28" s="111"/>
      <c r="X28" s="111"/>
    </row>
    <row r="29" ht="17.25" customHeight="1" spans="1:24">
      <c r="A29" s="186" t="s">
        <v>69</v>
      </c>
      <c r="B29" s="186" t="s">
        <v>69</v>
      </c>
      <c r="C29" s="187" t="s">
        <v>230</v>
      </c>
      <c r="D29" s="187" t="s">
        <v>231</v>
      </c>
      <c r="E29" s="187" t="s">
        <v>132</v>
      </c>
      <c r="F29" s="187" t="s">
        <v>133</v>
      </c>
      <c r="G29" s="187" t="s">
        <v>244</v>
      </c>
      <c r="H29" s="187" t="s">
        <v>245</v>
      </c>
      <c r="I29" s="193">
        <v>2100</v>
      </c>
      <c r="J29" s="193">
        <v>2100</v>
      </c>
      <c r="K29" s="193"/>
      <c r="L29" s="193"/>
      <c r="M29" s="193"/>
      <c r="N29" s="193"/>
      <c r="O29" s="194"/>
      <c r="P29" s="111"/>
      <c r="Q29" s="111"/>
      <c r="R29" s="111"/>
      <c r="S29" s="111"/>
      <c r="T29" s="111"/>
      <c r="U29" s="111"/>
      <c r="V29" s="111"/>
      <c r="W29" s="111"/>
      <c r="X29" s="111"/>
    </row>
    <row r="30" ht="17.25" customHeight="1" spans="1:24">
      <c r="A30" s="186" t="s">
        <v>69</v>
      </c>
      <c r="B30" s="186" t="s">
        <v>69</v>
      </c>
      <c r="C30" s="187" t="s">
        <v>230</v>
      </c>
      <c r="D30" s="187" t="s">
        <v>231</v>
      </c>
      <c r="E30" s="187" t="s">
        <v>132</v>
      </c>
      <c r="F30" s="187" t="s">
        <v>133</v>
      </c>
      <c r="G30" s="187" t="s">
        <v>224</v>
      </c>
      <c r="H30" s="187" t="s">
        <v>225</v>
      </c>
      <c r="I30" s="193">
        <v>18000</v>
      </c>
      <c r="J30" s="193">
        <v>18000</v>
      </c>
      <c r="K30" s="193"/>
      <c r="L30" s="193"/>
      <c r="M30" s="193"/>
      <c r="N30" s="193"/>
      <c r="O30" s="194"/>
      <c r="P30" s="111"/>
      <c r="Q30" s="111"/>
      <c r="R30" s="111"/>
      <c r="S30" s="111"/>
      <c r="T30" s="111"/>
      <c r="U30" s="111"/>
      <c r="V30" s="111"/>
      <c r="W30" s="111"/>
      <c r="X30" s="111"/>
    </row>
    <row r="31" ht="17.25" customHeight="1" spans="1:24">
      <c r="A31" s="186" t="s">
        <v>69</v>
      </c>
      <c r="B31" s="186" t="s">
        <v>69</v>
      </c>
      <c r="C31" s="187" t="s">
        <v>248</v>
      </c>
      <c r="D31" s="187" t="s">
        <v>249</v>
      </c>
      <c r="E31" s="187" t="s">
        <v>132</v>
      </c>
      <c r="F31" s="187" t="s">
        <v>133</v>
      </c>
      <c r="G31" s="187" t="s">
        <v>250</v>
      </c>
      <c r="H31" s="187" t="s">
        <v>251</v>
      </c>
      <c r="I31" s="193">
        <v>193344</v>
      </c>
      <c r="J31" s="193">
        <v>193344</v>
      </c>
      <c r="K31" s="193"/>
      <c r="L31" s="193"/>
      <c r="M31" s="193"/>
      <c r="N31" s="193"/>
      <c r="O31" s="194"/>
      <c r="P31" s="111"/>
      <c r="Q31" s="111"/>
      <c r="R31" s="111"/>
      <c r="S31" s="111"/>
      <c r="T31" s="111"/>
      <c r="U31" s="111"/>
      <c r="V31" s="111"/>
      <c r="W31" s="111"/>
      <c r="X31" s="111"/>
    </row>
    <row r="32" ht="17.25" customHeight="1" spans="1:24">
      <c r="A32" s="186" t="s">
        <v>69</v>
      </c>
      <c r="B32" s="186" t="s">
        <v>69</v>
      </c>
      <c r="C32" s="187" t="s">
        <v>248</v>
      </c>
      <c r="D32" s="187" t="s">
        <v>249</v>
      </c>
      <c r="E32" s="187" t="s">
        <v>132</v>
      </c>
      <c r="F32" s="187" t="s">
        <v>133</v>
      </c>
      <c r="G32" s="187" t="s">
        <v>252</v>
      </c>
      <c r="H32" s="187" t="s">
        <v>253</v>
      </c>
      <c r="I32" s="193">
        <v>113892</v>
      </c>
      <c r="J32" s="193">
        <v>113892</v>
      </c>
      <c r="K32" s="193"/>
      <c r="L32" s="193"/>
      <c r="M32" s="193"/>
      <c r="N32" s="193"/>
      <c r="O32" s="194"/>
      <c r="P32" s="111"/>
      <c r="Q32" s="111"/>
      <c r="R32" s="111"/>
      <c r="S32" s="111"/>
      <c r="T32" s="111"/>
      <c r="U32" s="111"/>
      <c r="V32" s="111"/>
      <c r="W32" s="111"/>
      <c r="X32" s="111"/>
    </row>
    <row r="33" ht="17.25" customHeight="1" spans="1:24">
      <c r="A33" s="186" t="s">
        <v>69</v>
      </c>
      <c r="B33" s="186" t="s">
        <v>69</v>
      </c>
      <c r="C33" s="187" t="s">
        <v>248</v>
      </c>
      <c r="D33" s="187" t="s">
        <v>249</v>
      </c>
      <c r="E33" s="187" t="s">
        <v>132</v>
      </c>
      <c r="F33" s="187" t="s">
        <v>133</v>
      </c>
      <c r="G33" s="187" t="s">
        <v>254</v>
      </c>
      <c r="H33" s="187" t="s">
        <v>255</v>
      </c>
      <c r="I33" s="193">
        <v>16112</v>
      </c>
      <c r="J33" s="193">
        <v>16112</v>
      </c>
      <c r="K33" s="193"/>
      <c r="L33" s="193"/>
      <c r="M33" s="193"/>
      <c r="N33" s="193"/>
      <c r="O33" s="194"/>
      <c r="P33" s="111"/>
      <c r="Q33" s="111"/>
      <c r="R33" s="111"/>
      <c r="S33" s="111"/>
      <c r="T33" s="111"/>
      <c r="U33" s="111"/>
      <c r="V33" s="111"/>
      <c r="W33" s="111"/>
      <c r="X33" s="111"/>
    </row>
    <row r="34" ht="17.25" customHeight="1" spans="1:24">
      <c r="A34" s="186" t="s">
        <v>69</v>
      </c>
      <c r="B34" s="186" t="s">
        <v>69</v>
      </c>
      <c r="C34" s="187" t="s">
        <v>248</v>
      </c>
      <c r="D34" s="187" t="s">
        <v>249</v>
      </c>
      <c r="E34" s="187" t="s">
        <v>132</v>
      </c>
      <c r="F34" s="187" t="s">
        <v>133</v>
      </c>
      <c r="G34" s="187" t="s">
        <v>256</v>
      </c>
      <c r="H34" s="187" t="s">
        <v>257</v>
      </c>
      <c r="I34" s="193">
        <v>57420</v>
      </c>
      <c r="J34" s="193">
        <v>57420</v>
      </c>
      <c r="K34" s="193"/>
      <c r="L34" s="193"/>
      <c r="M34" s="193"/>
      <c r="N34" s="193"/>
      <c r="O34" s="194"/>
      <c r="P34" s="111"/>
      <c r="Q34" s="111"/>
      <c r="R34" s="111"/>
      <c r="S34" s="111"/>
      <c r="T34" s="111"/>
      <c r="U34" s="111"/>
      <c r="V34" s="111"/>
      <c r="W34" s="111"/>
      <c r="X34" s="111"/>
    </row>
    <row r="35" ht="17.25" customHeight="1" spans="1:24">
      <c r="A35" s="186" t="s">
        <v>69</v>
      </c>
      <c r="B35" s="186" t="s">
        <v>69</v>
      </c>
      <c r="C35" s="187" t="s">
        <v>248</v>
      </c>
      <c r="D35" s="187" t="s">
        <v>249</v>
      </c>
      <c r="E35" s="187" t="s">
        <v>132</v>
      </c>
      <c r="F35" s="187" t="s">
        <v>133</v>
      </c>
      <c r="G35" s="187" t="s">
        <v>256</v>
      </c>
      <c r="H35" s="187" t="s">
        <v>257</v>
      </c>
      <c r="I35" s="193">
        <v>107880</v>
      </c>
      <c r="J35" s="193">
        <v>107880</v>
      </c>
      <c r="K35" s="193"/>
      <c r="L35" s="193"/>
      <c r="M35" s="193"/>
      <c r="N35" s="193"/>
      <c r="O35" s="194"/>
      <c r="P35" s="111"/>
      <c r="Q35" s="111"/>
      <c r="R35" s="111"/>
      <c r="S35" s="111"/>
      <c r="T35" s="111"/>
      <c r="U35" s="111"/>
      <c r="V35" s="111"/>
      <c r="W35" s="111"/>
      <c r="X35" s="111"/>
    </row>
    <row r="36" ht="17.25" customHeight="1" spans="1:24">
      <c r="A36" s="186" t="s">
        <v>69</v>
      </c>
      <c r="B36" s="186" t="s">
        <v>69</v>
      </c>
      <c r="C36" s="187" t="s">
        <v>258</v>
      </c>
      <c r="D36" s="187" t="s">
        <v>259</v>
      </c>
      <c r="E36" s="187" t="s">
        <v>102</v>
      </c>
      <c r="F36" s="187" t="s">
        <v>103</v>
      </c>
      <c r="G36" s="187" t="s">
        <v>260</v>
      </c>
      <c r="H36" s="187" t="s">
        <v>261</v>
      </c>
      <c r="I36" s="193">
        <v>75600</v>
      </c>
      <c r="J36" s="193">
        <v>75600</v>
      </c>
      <c r="K36" s="193"/>
      <c r="L36" s="193"/>
      <c r="M36" s="193"/>
      <c r="N36" s="193"/>
      <c r="O36" s="194"/>
      <c r="P36" s="111"/>
      <c r="Q36" s="111"/>
      <c r="R36" s="111"/>
      <c r="S36" s="111"/>
      <c r="T36" s="111"/>
      <c r="U36" s="111"/>
      <c r="V36" s="111"/>
      <c r="W36" s="111"/>
      <c r="X36" s="111"/>
    </row>
    <row r="37" ht="17.25" customHeight="1" spans="1:24">
      <c r="A37" s="186" t="s">
        <v>69</v>
      </c>
      <c r="B37" s="186" t="s">
        <v>69</v>
      </c>
      <c r="C37" s="187" t="s">
        <v>262</v>
      </c>
      <c r="D37" s="187" t="s">
        <v>127</v>
      </c>
      <c r="E37" s="187" t="s">
        <v>126</v>
      </c>
      <c r="F37" s="187" t="s">
        <v>127</v>
      </c>
      <c r="G37" s="187" t="s">
        <v>263</v>
      </c>
      <c r="H37" s="187" t="s">
        <v>127</v>
      </c>
      <c r="I37" s="193">
        <v>562572</v>
      </c>
      <c r="J37" s="193">
        <v>562572</v>
      </c>
      <c r="K37" s="193"/>
      <c r="L37" s="193"/>
      <c r="M37" s="193"/>
      <c r="N37" s="193"/>
      <c r="O37" s="194"/>
      <c r="P37" s="111"/>
      <c r="Q37" s="111"/>
      <c r="R37" s="111"/>
      <c r="S37" s="111"/>
      <c r="T37" s="111"/>
      <c r="U37" s="111"/>
      <c r="V37" s="111"/>
      <c r="W37" s="111"/>
      <c r="X37" s="111"/>
    </row>
    <row r="38" ht="17.25" customHeight="1" spans="1:24">
      <c r="A38" s="186" t="s">
        <v>69</v>
      </c>
      <c r="B38" s="186" t="s">
        <v>69</v>
      </c>
      <c r="C38" s="187" t="s">
        <v>264</v>
      </c>
      <c r="D38" s="187" t="s">
        <v>265</v>
      </c>
      <c r="E38" s="187" t="s">
        <v>132</v>
      </c>
      <c r="F38" s="187" t="s">
        <v>133</v>
      </c>
      <c r="G38" s="187" t="s">
        <v>232</v>
      </c>
      <c r="H38" s="187" t="s">
        <v>233</v>
      </c>
      <c r="I38" s="193">
        <v>1800</v>
      </c>
      <c r="J38" s="193">
        <v>1800</v>
      </c>
      <c r="K38" s="193"/>
      <c r="L38" s="193"/>
      <c r="M38" s="193"/>
      <c r="N38" s="193"/>
      <c r="O38" s="194"/>
      <c r="P38" s="111"/>
      <c r="Q38" s="111"/>
      <c r="R38" s="111"/>
      <c r="S38" s="111"/>
      <c r="T38" s="111"/>
      <c r="U38" s="111"/>
      <c r="V38" s="111"/>
      <c r="W38" s="111"/>
      <c r="X38" s="111"/>
    </row>
    <row r="39" ht="17.25" customHeight="1" spans="1:24">
      <c r="A39" s="186" t="s">
        <v>69</v>
      </c>
      <c r="B39" s="186" t="s">
        <v>69</v>
      </c>
      <c r="C39" s="187" t="s">
        <v>266</v>
      </c>
      <c r="D39" s="187" t="s">
        <v>267</v>
      </c>
      <c r="E39" s="187" t="s">
        <v>100</v>
      </c>
      <c r="F39" s="187" t="s">
        <v>101</v>
      </c>
      <c r="G39" s="187" t="s">
        <v>268</v>
      </c>
      <c r="H39" s="187" t="s">
        <v>269</v>
      </c>
      <c r="I39" s="193">
        <v>586815</v>
      </c>
      <c r="J39" s="193">
        <v>586815</v>
      </c>
      <c r="K39" s="193"/>
      <c r="L39" s="193"/>
      <c r="M39" s="193"/>
      <c r="N39" s="193"/>
      <c r="O39" s="194"/>
      <c r="P39" s="111"/>
      <c r="Q39" s="111"/>
      <c r="R39" s="111"/>
      <c r="S39" s="111"/>
      <c r="T39" s="111"/>
      <c r="U39" s="111"/>
      <c r="V39" s="111"/>
      <c r="W39" s="111"/>
      <c r="X39" s="111"/>
    </row>
    <row r="40" ht="17.25" customHeight="1" spans="1:24">
      <c r="A40" s="186" t="s">
        <v>69</v>
      </c>
      <c r="B40" s="186" t="s">
        <v>69</v>
      </c>
      <c r="C40" s="187" t="s">
        <v>266</v>
      </c>
      <c r="D40" s="187" t="s">
        <v>267</v>
      </c>
      <c r="E40" s="187" t="s">
        <v>108</v>
      </c>
      <c r="F40" s="187" t="s">
        <v>109</v>
      </c>
      <c r="G40" s="187" t="s">
        <v>270</v>
      </c>
      <c r="H40" s="187" t="s">
        <v>271</v>
      </c>
      <c r="I40" s="193">
        <v>200261</v>
      </c>
      <c r="J40" s="193">
        <v>200261</v>
      </c>
      <c r="K40" s="193"/>
      <c r="L40" s="193"/>
      <c r="M40" s="193"/>
      <c r="N40" s="193"/>
      <c r="O40" s="194"/>
      <c r="P40" s="111"/>
      <c r="Q40" s="111"/>
      <c r="R40" s="111"/>
      <c r="S40" s="111"/>
      <c r="T40" s="111"/>
      <c r="U40" s="111"/>
      <c r="V40" s="111"/>
      <c r="W40" s="111"/>
      <c r="X40" s="111"/>
    </row>
    <row r="41" ht="17.25" customHeight="1" spans="1:24">
      <c r="A41" s="186" t="s">
        <v>69</v>
      </c>
      <c r="B41" s="186" t="s">
        <v>69</v>
      </c>
      <c r="C41" s="187" t="s">
        <v>266</v>
      </c>
      <c r="D41" s="187" t="s">
        <v>267</v>
      </c>
      <c r="E41" s="187" t="s">
        <v>112</v>
      </c>
      <c r="F41" s="187" t="s">
        <v>113</v>
      </c>
      <c r="G41" s="187" t="s">
        <v>272</v>
      </c>
      <c r="H41" s="187" t="s">
        <v>273</v>
      </c>
      <c r="I41" s="193">
        <v>158944</v>
      </c>
      <c r="J41" s="193">
        <v>158944</v>
      </c>
      <c r="K41" s="193"/>
      <c r="L41" s="193"/>
      <c r="M41" s="193"/>
      <c r="N41" s="193"/>
      <c r="O41" s="194"/>
      <c r="P41" s="111"/>
      <c r="Q41" s="111"/>
      <c r="R41" s="111"/>
      <c r="S41" s="111"/>
      <c r="T41" s="111"/>
      <c r="U41" s="111"/>
      <c r="V41" s="111"/>
      <c r="W41" s="111"/>
      <c r="X41" s="111"/>
    </row>
    <row r="42" ht="17.25" customHeight="1" spans="1:24">
      <c r="A42" s="186" t="s">
        <v>69</v>
      </c>
      <c r="B42" s="186" t="s">
        <v>69</v>
      </c>
      <c r="C42" s="187" t="s">
        <v>266</v>
      </c>
      <c r="D42" s="187" t="s">
        <v>267</v>
      </c>
      <c r="E42" s="187" t="s">
        <v>114</v>
      </c>
      <c r="F42" s="187" t="s">
        <v>115</v>
      </c>
      <c r="G42" s="187" t="s">
        <v>274</v>
      </c>
      <c r="H42" s="187" t="s">
        <v>275</v>
      </c>
      <c r="I42" s="193">
        <v>7214.64</v>
      </c>
      <c r="J42" s="193">
        <v>7214.64</v>
      </c>
      <c r="K42" s="193"/>
      <c r="L42" s="193"/>
      <c r="M42" s="193"/>
      <c r="N42" s="193"/>
      <c r="O42" s="194"/>
      <c r="P42" s="111"/>
      <c r="Q42" s="111"/>
      <c r="R42" s="111"/>
      <c r="S42" s="111"/>
      <c r="T42" s="111"/>
      <c r="U42" s="111"/>
      <c r="V42" s="111"/>
      <c r="W42" s="111"/>
      <c r="X42" s="111"/>
    </row>
    <row r="43" ht="17.25" customHeight="1" spans="1:24">
      <c r="A43" s="186" t="s">
        <v>69</v>
      </c>
      <c r="B43" s="186" t="s">
        <v>69</v>
      </c>
      <c r="C43" s="187" t="s">
        <v>266</v>
      </c>
      <c r="D43" s="187" t="s">
        <v>267</v>
      </c>
      <c r="E43" s="187" t="s">
        <v>114</v>
      </c>
      <c r="F43" s="187" t="s">
        <v>115</v>
      </c>
      <c r="G43" s="187" t="s">
        <v>274</v>
      </c>
      <c r="H43" s="187" t="s">
        <v>275</v>
      </c>
      <c r="I43" s="193">
        <v>15264</v>
      </c>
      <c r="J43" s="193">
        <v>15264</v>
      </c>
      <c r="K43" s="193"/>
      <c r="L43" s="193"/>
      <c r="M43" s="193"/>
      <c r="N43" s="193"/>
      <c r="O43" s="194"/>
      <c r="P43" s="111"/>
      <c r="Q43" s="111"/>
      <c r="R43" s="111"/>
      <c r="S43" s="111"/>
      <c r="T43" s="111"/>
      <c r="U43" s="111"/>
      <c r="V43" s="111"/>
      <c r="W43" s="111"/>
      <c r="X43" s="111"/>
    </row>
    <row r="44" ht="17.25" customHeight="1" spans="1:24">
      <c r="A44" s="186" t="s">
        <v>69</v>
      </c>
      <c r="B44" s="186" t="s">
        <v>69</v>
      </c>
      <c r="C44" s="187" t="s">
        <v>266</v>
      </c>
      <c r="D44" s="187" t="s">
        <v>267</v>
      </c>
      <c r="E44" s="187" t="s">
        <v>132</v>
      </c>
      <c r="F44" s="187" t="s">
        <v>133</v>
      </c>
      <c r="G44" s="187" t="s">
        <v>274</v>
      </c>
      <c r="H44" s="187" t="s">
        <v>275</v>
      </c>
      <c r="I44" s="193">
        <v>2691.72</v>
      </c>
      <c r="J44" s="193">
        <v>2691.72</v>
      </c>
      <c r="K44" s="193"/>
      <c r="L44" s="193"/>
      <c r="M44" s="193"/>
      <c r="N44" s="193"/>
      <c r="O44" s="194"/>
      <c r="P44" s="111"/>
      <c r="Q44" s="111"/>
      <c r="R44" s="111"/>
      <c r="S44" s="111"/>
      <c r="T44" s="111"/>
      <c r="U44" s="111"/>
      <c r="V44" s="111"/>
      <c r="W44" s="111"/>
      <c r="X44" s="111"/>
    </row>
    <row r="45" ht="17.25" customHeight="1" spans="1:24">
      <c r="A45" s="186" t="s">
        <v>69</v>
      </c>
      <c r="B45" s="186" t="s">
        <v>69</v>
      </c>
      <c r="C45" s="187" t="s">
        <v>266</v>
      </c>
      <c r="D45" s="187" t="s">
        <v>267</v>
      </c>
      <c r="E45" s="187" t="s">
        <v>110</v>
      </c>
      <c r="F45" s="187" t="s">
        <v>111</v>
      </c>
      <c r="G45" s="187" t="s">
        <v>270</v>
      </c>
      <c r="H45" s="187" t="s">
        <v>271</v>
      </c>
      <c r="I45" s="193">
        <v>52242</v>
      </c>
      <c r="J45" s="193">
        <v>52242</v>
      </c>
      <c r="K45" s="193"/>
      <c r="L45" s="193"/>
      <c r="M45" s="193"/>
      <c r="N45" s="193"/>
      <c r="O45" s="194"/>
      <c r="P45" s="111"/>
      <c r="Q45" s="111"/>
      <c r="R45" s="111"/>
      <c r="S45" s="111"/>
      <c r="T45" s="111"/>
      <c r="U45" s="111"/>
      <c r="V45" s="111"/>
      <c r="W45" s="111"/>
      <c r="X45" s="111"/>
    </row>
    <row r="46" ht="17.25" customHeight="1" spans="1:24">
      <c r="A46" s="186" t="s">
        <v>69</v>
      </c>
      <c r="B46" s="186" t="s">
        <v>69</v>
      </c>
      <c r="C46" s="187" t="s">
        <v>276</v>
      </c>
      <c r="D46" s="187" t="s">
        <v>277</v>
      </c>
      <c r="E46" s="187" t="s">
        <v>132</v>
      </c>
      <c r="F46" s="187" t="s">
        <v>133</v>
      </c>
      <c r="G46" s="187" t="s">
        <v>254</v>
      </c>
      <c r="H46" s="187" t="s">
        <v>255</v>
      </c>
      <c r="I46" s="193">
        <v>210000</v>
      </c>
      <c r="J46" s="193">
        <v>210000</v>
      </c>
      <c r="K46" s="193"/>
      <c r="L46" s="193"/>
      <c r="M46" s="193"/>
      <c r="N46" s="193"/>
      <c r="O46" s="194"/>
      <c r="P46" s="111"/>
      <c r="Q46" s="111"/>
      <c r="R46" s="111"/>
      <c r="S46" s="111"/>
      <c r="T46" s="111"/>
      <c r="U46" s="111"/>
      <c r="V46" s="111"/>
      <c r="W46" s="111"/>
      <c r="X46" s="111"/>
    </row>
    <row r="47" ht="17.25" customHeight="1" spans="1:24">
      <c r="A47" s="186" t="s">
        <v>69</v>
      </c>
      <c r="B47" s="186" t="s">
        <v>69</v>
      </c>
      <c r="C47" s="187" t="s">
        <v>276</v>
      </c>
      <c r="D47" s="187" t="s">
        <v>277</v>
      </c>
      <c r="E47" s="187" t="s">
        <v>132</v>
      </c>
      <c r="F47" s="187" t="s">
        <v>133</v>
      </c>
      <c r="G47" s="187" t="s">
        <v>256</v>
      </c>
      <c r="H47" s="187" t="s">
        <v>257</v>
      </c>
      <c r="I47" s="193">
        <v>108000</v>
      </c>
      <c r="J47" s="193">
        <v>108000</v>
      </c>
      <c r="K47" s="193"/>
      <c r="L47" s="193"/>
      <c r="M47" s="193"/>
      <c r="N47" s="193"/>
      <c r="O47" s="194"/>
      <c r="P47" s="111"/>
      <c r="Q47" s="111"/>
      <c r="R47" s="111"/>
      <c r="S47" s="111"/>
      <c r="T47" s="111"/>
      <c r="U47" s="111"/>
      <c r="V47" s="111"/>
      <c r="W47" s="111"/>
      <c r="X47" s="111"/>
    </row>
    <row r="48" ht="17.25" customHeight="1" spans="1:24">
      <c r="A48" s="186" t="s">
        <v>69</v>
      </c>
      <c r="B48" s="186" t="s">
        <v>69</v>
      </c>
      <c r="C48" s="187" t="s">
        <v>278</v>
      </c>
      <c r="D48" s="187" t="s">
        <v>279</v>
      </c>
      <c r="E48" s="187" t="s">
        <v>132</v>
      </c>
      <c r="F48" s="187" t="s">
        <v>133</v>
      </c>
      <c r="G48" s="187" t="s">
        <v>254</v>
      </c>
      <c r="H48" s="187" t="s">
        <v>255</v>
      </c>
      <c r="I48" s="193">
        <v>618360</v>
      </c>
      <c r="J48" s="193">
        <v>618360</v>
      </c>
      <c r="K48" s="193"/>
      <c r="L48" s="193"/>
      <c r="M48" s="193"/>
      <c r="N48" s="193"/>
      <c r="O48" s="194"/>
      <c r="P48" s="111"/>
      <c r="Q48" s="111"/>
      <c r="R48" s="111"/>
      <c r="S48" s="111"/>
      <c r="T48" s="111"/>
      <c r="U48" s="111"/>
      <c r="V48" s="111"/>
      <c r="W48" s="111"/>
      <c r="X48" s="111"/>
    </row>
    <row r="49" ht="17.25" customHeight="1" spans="1:24">
      <c r="A49" s="186" t="s">
        <v>69</v>
      </c>
      <c r="B49" s="186" t="s">
        <v>69</v>
      </c>
      <c r="C49" s="187" t="s">
        <v>278</v>
      </c>
      <c r="D49" s="187" t="s">
        <v>279</v>
      </c>
      <c r="E49" s="187" t="s">
        <v>132</v>
      </c>
      <c r="F49" s="187" t="s">
        <v>133</v>
      </c>
      <c r="G49" s="187" t="s">
        <v>254</v>
      </c>
      <c r="H49" s="187" t="s">
        <v>255</v>
      </c>
      <c r="I49" s="193">
        <v>460000</v>
      </c>
      <c r="J49" s="193">
        <v>460000</v>
      </c>
      <c r="K49" s="193"/>
      <c r="L49" s="193"/>
      <c r="M49" s="193"/>
      <c r="N49" s="193"/>
      <c r="O49" s="194"/>
      <c r="P49" s="111"/>
      <c r="Q49" s="111"/>
      <c r="R49" s="111"/>
      <c r="S49" s="111"/>
      <c r="T49" s="111"/>
      <c r="U49" s="111"/>
      <c r="V49" s="111"/>
      <c r="W49" s="111"/>
      <c r="X49" s="111"/>
    </row>
    <row r="50" ht="17.25" customHeight="1" spans="1:24">
      <c r="A50" s="186" t="s">
        <v>69</v>
      </c>
      <c r="B50" s="186" t="s">
        <v>69</v>
      </c>
      <c r="C50" s="187" t="s">
        <v>280</v>
      </c>
      <c r="D50" s="187" t="s">
        <v>281</v>
      </c>
      <c r="E50" s="187" t="s">
        <v>132</v>
      </c>
      <c r="F50" s="187" t="s">
        <v>133</v>
      </c>
      <c r="G50" s="187" t="s">
        <v>282</v>
      </c>
      <c r="H50" s="187" t="s">
        <v>283</v>
      </c>
      <c r="I50" s="193">
        <v>9706176</v>
      </c>
      <c r="J50" s="193">
        <v>9706176</v>
      </c>
      <c r="K50" s="193"/>
      <c r="L50" s="193"/>
      <c r="M50" s="193"/>
      <c r="N50" s="193"/>
      <c r="O50" s="194"/>
      <c r="P50" s="111"/>
      <c r="Q50" s="111"/>
      <c r="R50" s="111"/>
      <c r="S50" s="111"/>
      <c r="T50" s="111"/>
      <c r="U50" s="111"/>
      <c r="V50" s="111"/>
      <c r="W50" s="111"/>
      <c r="X50" s="111"/>
    </row>
    <row r="51" ht="17.25" customHeight="1" spans="1:24">
      <c r="A51" s="186" t="s">
        <v>69</v>
      </c>
      <c r="B51" s="186" t="s">
        <v>69</v>
      </c>
      <c r="C51" s="187" t="s">
        <v>280</v>
      </c>
      <c r="D51" s="187" t="s">
        <v>281</v>
      </c>
      <c r="E51" s="187" t="s">
        <v>132</v>
      </c>
      <c r="F51" s="187" t="s">
        <v>133</v>
      </c>
      <c r="G51" s="187" t="s">
        <v>282</v>
      </c>
      <c r="H51" s="187" t="s">
        <v>283</v>
      </c>
      <c r="I51" s="193">
        <v>2090592</v>
      </c>
      <c r="J51" s="193">
        <v>2090592</v>
      </c>
      <c r="K51" s="193"/>
      <c r="L51" s="193"/>
      <c r="M51" s="193"/>
      <c r="N51" s="193"/>
      <c r="O51" s="194"/>
      <c r="P51" s="111"/>
      <c r="Q51" s="111"/>
      <c r="R51" s="111"/>
      <c r="S51" s="111"/>
      <c r="T51" s="111"/>
      <c r="U51" s="111"/>
      <c r="V51" s="111"/>
      <c r="W51" s="111"/>
      <c r="X51" s="111"/>
    </row>
    <row r="52" ht="17.25" customHeight="1" spans="1:24">
      <c r="A52" s="186" t="s">
        <v>69</v>
      </c>
      <c r="B52" s="186" t="s">
        <v>69</v>
      </c>
      <c r="C52" s="187" t="s">
        <v>284</v>
      </c>
      <c r="D52" s="187" t="s">
        <v>285</v>
      </c>
      <c r="E52" s="187" t="s">
        <v>132</v>
      </c>
      <c r="F52" s="187" t="s">
        <v>133</v>
      </c>
      <c r="G52" s="187" t="s">
        <v>240</v>
      </c>
      <c r="H52" s="187" t="s">
        <v>241</v>
      </c>
      <c r="I52" s="193">
        <v>226200</v>
      </c>
      <c r="J52" s="193">
        <v>226200</v>
      </c>
      <c r="K52" s="193"/>
      <c r="L52" s="193"/>
      <c r="M52" s="193"/>
      <c r="N52" s="193"/>
      <c r="O52" s="194"/>
      <c r="P52" s="111"/>
      <c r="Q52" s="111"/>
      <c r="R52" s="111"/>
      <c r="S52" s="111"/>
      <c r="T52" s="111"/>
      <c r="U52" s="111"/>
      <c r="V52" s="111"/>
      <c r="W52" s="111"/>
      <c r="X52" s="111"/>
    </row>
    <row r="53" ht="17.25" customHeight="1" spans="1:24">
      <c r="A53" s="186" t="s">
        <v>69</v>
      </c>
      <c r="B53" s="186" t="s">
        <v>69</v>
      </c>
      <c r="C53" s="187" t="s">
        <v>286</v>
      </c>
      <c r="D53" s="187" t="s">
        <v>287</v>
      </c>
      <c r="E53" s="187" t="s">
        <v>132</v>
      </c>
      <c r="F53" s="187" t="s">
        <v>133</v>
      </c>
      <c r="G53" s="187" t="s">
        <v>250</v>
      </c>
      <c r="H53" s="187" t="s">
        <v>251</v>
      </c>
      <c r="I53" s="193">
        <v>1157844</v>
      </c>
      <c r="J53" s="193">
        <v>1157844</v>
      </c>
      <c r="K53" s="193"/>
      <c r="L53" s="193"/>
      <c r="M53" s="193"/>
      <c r="N53" s="193"/>
      <c r="O53" s="194"/>
      <c r="P53" s="111"/>
      <c r="Q53" s="111"/>
      <c r="R53" s="111"/>
      <c r="S53" s="111"/>
      <c r="T53" s="111"/>
      <c r="U53" s="111"/>
      <c r="V53" s="111"/>
      <c r="W53" s="111"/>
      <c r="X53" s="111"/>
    </row>
    <row r="54" ht="17.25" customHeight="1" spans="1:24">
      <c r="A54" s="186" t="s">
        <v>69</v>
      </c>
      <c r="B54" s="186" t="s">
        <v>69</v>
      </c>
      <c r="C54" s="187" t="s">
        <v>286</v>
      </c>
      <c r="D54" s="187" t="s">
        <v>287</v>
      </c>
      <c r="E54" s="187" t="s">
        <v>132</v>
      </c>
      <c r="F54" s="187" t="s">
        <v>133</v>
      </c>
      <c r="G54" s="187" t="s">
        <v>252</v>
      </c>
      <c r="H54" s="187" t="s">
        <v>253</v>
      </c>
      <c r="I54" s="193">
        <v>1280292</v>
      </c>
      <c r="J54" s="193">
        <v>1280292</v>
      </c>
      <c r="K54" s="193"/>
      <c r="L54" s="193"/>
      <c r="M54" s="193"/>
      <c r="N54" s="193"/>
      <c r="O54" s="194"/>
      <c r="P54" s="111"/>
      <c r="Q54" s="111"/>
      <c r="R54" s="111"/>
      <c r="S54" s="111"/>
      <c r="T54" s="111"/>
      <c r="U54" s="111"/>
      <c r="V54" s="111"/>
      <c r="W54" s="111"/>
      <c r="X54" s="111"/>
    </row>
    <row r="55" ht="17.25" customHeight="1" spans="1:24">
      <c r="A55" s="186" t="s">
        <v>69</v>
      </c>
      <c r="B55" s="186" t="s">
        <v>69</v>
      </c>
      <c r="C55" s="187" t="s">
        <v>286</v>
      </c>
      <c r="D55" s="187" t="s">
        <v>287</v>
      </c>
      <c r="E55" s="187" t="s">
        <v>132</v>
      </c>
      <c r="F55" s="187" t="s">
        <v>133</v>
      </c>
      <c r="G55" s="187" t="s">
        <v>252</v>
      </c>
      <c r="H55" s="187" t="s">
        <v>253</v>
      </c>
      <c r="I55" s="193">
        <v>286200</v>
      </c>
      <c r="J55" s="193">
        <v>286200</v>
      </c>
      <c r="K55" s="193"/>
      <c r="L55" s="193"/>
      <c r="M55" s="193"/>
      <c r="N55" s="193"/>
      <c r="O55" s="194"/>
      <c r="P55" s="111"/>
      <c r="Q55" s="111"/>
      <c r="R55" s="111"/>
      <c r="S55" s="111"/>
      <c r="T55" s="111"/>
      <c r="U55" s="111"/>
      <c r="V55" s="111"/>
      <c r="W55" s="111"/>
      <c r="X55" s="111"/>
    </row>
    <row r="56" ht="17.25" customHeight="1" spans="1:24">
      <c r="A56" s="186" t="s">
        <v>69</v>
      </c>
      <c r="B56" s="186" t="s">
        <v>69</v>
      </c>
      <c r="C56" s="187" t="s">
        <v>286</v>
      </c>
      <c r="D56" s="187" t="s">
        <v>287</v>
      </c>
      <c r="E56" s="187" t="s">
        <v>132</v>
      </c>
      <c r="F56" s="187" t="s">
        <v>133</v>
      </c>
      <c r="G56" s="187" t="s">
        <v>254</v>
      </c>
      <c r="H56" s="187" t="s">
        <v>255</v>
      </c>
      <c r="I56" s="193">
        <v>96487</v>
      </c>
      <c r="J56" s="193">
        <v>96487</v>
      </c>
      <c r="K56" s="193"/>
      <c r="L56" s="193"/>
      <c r="M56" s="193"/>
      <c r="N56" s="193"/>
      <c r="O56" s="194"/>
      <c r="P56" s="111"/>
      <c r="Q56" s="111"/>
      <c r="R56" s="111"/>
      <c r="S56" s="111"/>
      <c r="T56" s="111"/>
      <c r="U56" s="111"/>
      <c r="V56" s="111"/>
      <c r="W56" s="111"/>
      <c r="X56" s="111"/>
    </row>
    <row r="57" ht="17.25" customHeight="1" spans="1:24">
      <c r="A57" s="188" t="s">
        <v>188</v>
      </c>
      <c r="B57" s="186"/>
      <c r="C57" s="187"/>
      <c r="D57" s="187"/>
      <c r="E57" s="187"/>
      <c r="F57" s="187"/>
      <c r="G57" s="187"/>
      <c r="H57" s="187"/>
      <c r="I57" s="193">
        <f>SUM(I10:I56)</f>
        <v>19460880.3</v>
      </c>
      <c r="J57" s="193">
        <f>SUM(J10:J56)</f>
        <v>19460880.3</v>
      </c>
      <c r="K57" s="193"/>
      <c r="L57" s="193"/>
      <c r="M57" s="193"/>
      <c r="N57" s="193"/>
      <c r="O57" s="194"/>
      <c r="P57" s="111"/>
      <c r="Q57" s="111"/>
      <c r="R57" s="111"/>
      <c r="S57" s="111"/>
      <c r="T57" s="111"/>
      <c r="U57" s="111"/>
      <c r="V57" s="111"/>
      <c r="W57" s="111"/>
      <c r="X57" s="111"/>
    </row>
  </sheetData>
  <mergeCells count="31">
    <mergeCell ref="A3:X3"/>
    <mergeCell ref="A4:H4"/>
    <mergeCell ref="I5:X5"/>
    <mergeCell ref="J6:N6"/>
    <mergeCell ref="O6:Q6"/>
    <mergeCell ref="S6:X6"/>
    <mergeCell ref="A57:H5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workbookViewId="0">
      <pane ySplit="1" topLeftCell="A2" activePane="bottomLeft" state="frozen"/>
      <selection/>
      <selection pane="bottomLeft" activeCell="M32" sqref="M32"/>
    </sheetView>
  </sheetViews>
  <sheetFormatPr defaultColWidth="9.14166666666667" defaultRowHeight="14.25" customHeight="1"/>
  <cols>
    <col min="1" max="1" width="10.2833333333333" customWidth="1"/>
    <col min="2" max="2" width="13.425" customWidth="1"/>
    <col min="3" max="3" width="53.125"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9"/>
      <c r="B1" s="79"/>
      <c r="C1" s="79"/>
      <c r="D1" s="79"/>
      <c r="E1" s="79"/>
      <c r="F1" s="79"/>
      <c r="G1" s="79"/>
      <c r="H1" s="79"/>
      <c r="I1" s="79"/>
      <c r="J1" s="79"/>
      <c r="K1" s="79"/>
      <c r="L1" s="79"/>
      <c r="M1" s="79"/>
      <c r="N1" s="79"/>
      <c r="O1" s="79"/>
      <c r="P1" s="79"/>
      <c r="Q1" s="79"/>
      <c r="R1" s="79"/>
      <c r="S1" s="79"/>
      <c r="T1" s="79"/>
      <c r="U1" s="79"/>
      <c r="V1" s="79"/>
      <c r="W1" s="79"/>
    </row>
    <row r="2" ht="13.5" customHeight="1" spans="2:23">
      <c r="B2" s="157"/>
      <c r="E2" s="158"/>
      <c r="F2" s="158"/>
      <c r="G2" s="158"/>
      <c r="H2" s="158"/>
      <c r="U2" s="157"/>
      <c r="W2" s="179" t="s">
        <v>288</v>
      </c>
    </row>
    <row r="3" ht="46.5" customHeight="1" spans="1:23">
      <c r="A3" s="119" t="str">
        <f>"2025"&amp;"年部门项目支出预算表"</f>
        <v>2025年部门项目支出预算表</v>
      </c>
      <c r="B3" s="119"/>
      <c r="C3" s="119"/>
      <c r="D3" s="119"/>
      <c r="E3" s="119"/>
      <c r="F3" s="119"/>
      <c r="G3" s="119"/>
      <c r="H3" s="119"/>
      <c r="I3" s="119"/>
      <c r="J3" s="119"/>
      <c r="K3" s="119"/>
      <c r="L3" s="119"/>
      <c r="M3" s="119"/>
      <c r="N3" s="119"/>
      <c r="O3" s="119"/>
      <c r="P3" s="119"/>
      <c r="Q3" s="119"/>
      <c r="R3" s="119"/>
      <c r="S3" s="119"/>
      <c r="T3" s="119"/>
      <c r="U3" s="119"/>
      <c r="V3" s="119"/>
      <c r="W3" s="119"/>
    </row>
    <row r="4" ht="13.5" customHeight="1" spans="1:23">
      <c r="A4" s="129" t="str">
        <f>"单位名称："&amp;"昆明市西山区应急管理局"</f>
        <v>单位名称：昆明市西山区应急管理局</v>
      </c>
      <c r="B4" s="159"/>
      <c r="C4" s="159"/>
      <c r="D4" s="159"/>
      <c r="E4" s="159"/>
      <c r="F4" s="159"/>
      <c r="G4" s="159"/>
      <c r="H4" s="159"/>
      <c r="I4" s="121"/>
      <c r="J4" s="121"/>
      <c r="K4" s="121"/>
      <c r="L4" s="121"/>
      <c r="M4" s="121"/>
      <c r="N4" s="121"/>
      <c r="O4" s="121"/>
      <c r="P4" s="121"/>
      <c r="Q4" s="121"/>
      <c r="U4" s="157"/>
      <c r="W4" s="134" t="s">
        <v>1</v>
      </c>
    </row>
    <row r="5" ht="21.75" customHeight="1" spans="1:23">
      <c r="A5" s="160" t="s">
        <v>289</v>
      </c>
      <c r="B5" s="88" t="s">
        <v>199</v>
      </c>
      <c r="C5" s="160" t="s">
        <v>200</v>
      </c>
      <c r="D5" s="160" t="s">
        <v>290</v>
      </c>
      <c r="E5" s="88" t="s">
        <v>201</v>
      </c>
      <c r="F5" s="88" t="s">
        <v>202</v>
      </c>
      <c r="G5" s="88" t="s">
        <v>291</v>
      </c>
      <c r="H5" s="88" t="s">
        <v>292</v>
      </c>
      <c r="I5" s="88" t="s">
        <v>55</v>
      </c>
      <c r="J5" s="169" t="s">
        <v>293</v>
      </c>
      <c r="K5" s="170"/>
      <c r="L5" s="170"/>
      <c r="M5" s="171"/>
      <c r="N5" s="169" t="s">
        <v>207</v>
      </c>
      <c r="O5" s="170"/>
      <c r="P5" s="171"/>
      <c r="Q5" s="88" t="s">
        <v>61</v>
      </c>
      <c r="R5" s="169" t="s">
        <v>62</v>
      </c>
      <c r="S5" s="170"/>
      <c r="T5" s="170"/>
      <c r="U5" s="170"/>
      <c r="V5" s="170"/>
      <c r="W5" s="171"/>
    </row>
    <row r="6" ht="21.75" customHeight="1" spans="1:23">
      <c r="A6" s="161"/>
      <c r="B6" s="162"/>
      <c r="C6" s="161"/>
      <c r="D6" s="161"/>
      <c r="E6" s="91"/>
      <c r="F6" s="91"/>
      <c r="G6" s="91"/>
      <c r="H6" s="91"/>
      <c r="I6" s="91"/>
      <c r="J6" s="172" t="s">
        <v>58</v>
      </c>
      <c r="K6" s="173"/>
      <c r="L6" s="88" t="s">
        <v>59</v>
      </c>
      <c r="M6" s="88" t="s">
        <v>60</v>
      </c>
      <c r="N6" s="88" t="s">
        <v>58</v>
      </c>
      <c r="O6" s="88" t="s">
        <v>59</v>
      </c>
      <c r="P6" s="88" t="s">
        <v>60</v>
      </c>
      <c r="Q6" s="91"/>
      <c r="R6" s="88" t="s">
        <v>57</v>
      </c>
      <c r="S6" s="88" t="s">
        <v>64</v>
      </c>
      <c r="T6" s="88" t="s">
        <v>213</v>
      </c>
      <c r="U6" s="88" t="s">
        <v>66</v>
      </c>
      <c r="V6" s="88" t="s">
        <v>67</v>
      </c>
      <c r="W6" s="88" t="s">
        <v>68</v>
      </c>
    </row>
    <row r="7" ht="21" customHeight="1" spans="1:23">
      <c r="A7" s="162"/>
      <c r="B7" s="162"/>
      <c r="C7" s="162"/>
      <c r="D7" s="162"/>
      <c r="E7" s="162"/>
      <c r="F7" s="162"/>
      <c r="G7" s="162"/>
      <c r="H7" s="162"/>
      <c r="I7" s="162"/>
      <c r="J7" s="174" t="s">
        <v>57</v>
      </c>
      <c r="K7" s="175"/>
      <c r="L7" s="162"/>
      <c r="M7" s="162"/>
      <c r="N7" s="162"/>
      <c r="O7" s="162"/>
      <c r="P7" s="162"/>
      <c r="Q7" s="162"/>
      <c r="R7" s="162"/>
      <c r="S7" s="162"/>
      <c r="T7" s="162"/>
      <c r="U7" s="162"/>
      <c r="V7" s="162"/>
      <c r="W7" s="162"/>
    </row>
    <row r="8" ht="39.75" customHeight="1" spans="1:23">
      <c r="A8" s="163"/>
      <c r="B8" s="97"/>
      <c r="C8" s="163"/>
      <c r="D8" s="163"/>
      <c r="E8" s="94"/>
      <c r="F8" s="94"/>
      <c r="G8" s="94"/>
      <c r="H8" s="94"/>
      <c r="I8" s="94"/>
      <c r="J8" s="176" t="s">
        <v>57</v>
      </c>
      <c r="K8" s="176" t="s">
        <v>294</v>
      </c>
      <c r="L8" s="94"/>
      <c r="M8" s="94"/>
      <c r="N8" s="94"/>
      <c r="O8" s="94"/>
      <c r="P8" s="94"/>
      <c r="Q8" s="94"/>
      <c r="R8" s="94"/>
      <c r="S8" s="94"/>
      <c r="T8" s="94"/>
      <c r="U8" s="97"/>
      <c r="V8" s="94"/>
      <c r="W8" s="94"/>
    </row>
    <row r="9" ht="15" customHeight="1" spans="1:23">
      <c r="A9" s="164">
        <v>1</v>
      </c>
      <c r="B9" s="164">
        <v>2</v>
      </c>
      <c r="C9" s="164">
        <v>3</v>
      </c>
      <c r="D9" s="164">
        <v>4</v>
      </c>
      <c r="E9" s="164">
        <v>5</v>
      </c>
      <c r="F9" s="164">
        <v>6</v>
      </c>
      <c r="G9" s="164">
        <v>7</v>
      </c>
      <c r="H9" s="164">
        <v>8</v>
      </c>
      <c r="I9" s="164">
        <v>9</v>
      </c>
      <c r="J9" s="164">
        <v>10</v>
      </c>
      <c r="K9" s="164">
        <v>11</v>
      </c>
      <c r="L9" s="177">
        <v>12</v>
      </c>
      <c r="M9" s="177">
        <v>13</v>
      </c>
      <c r="N9" s="177">
        <v>14</v>
      </c>
      <c r="O9" s="177">
        <v>15</v>
      </c>
      <c r="P9" s="177">
        <v>16</v>
      </c>
      <c r="Q9" s="177">
        <v>17</v>
      </c>
      <c r="R9" s="177">
        <v>18</v>
      </c>
      <c r="S9" s="177">
        <v>19</v>
      </c>
      <c r="T9" s="177">
        <v>20</v>
      </c>
      <c r="U9" s="164">
        <v>21</v>
      </c>
      <c r="V9" s="177">
        <v>22</v>
      </c>
      <c r="W9" s="164">
        <v>23</v>
      </c>
    </row>
    <row r="10" ht="15" customHeight="1" spans="1:23">
      <c r="A10" s="164" t="s">
        <v>295</v>
      </c>
      <c r="B10" s="164" t="s">
        <v>296</v>
      </c>
      <c r="C10" s="164" t="s">
        <v>297</v>
      </c>
      <c r="D10" s="164" t="s">
        <v>69</v>
      </c>
      <c r="E10" s="164" t="s">
        <v>138</v>
      </c>
      <c r="F10" s="164" t="s">
        <v>139</v>
      </c>
      <c r="G10" s="164" t="s">
        <v>298</v>
      </c>
      <c r="H10" s="164" t="s">
        <v>299</v>
      </c>
      <c r="I10" s="178">
        <v>1000000</v>
      </c>
      <c r="J10" s="178">
        <v>1000000</v>
      </c>
      <c r="K10" s="178">
        <v>1000000</v>
      </c>
      <c r="L10" s="177"/>
      <c r="M10" s="177"/>
      <c r="N10" s="177"/>
      <c r="O10" s="177"/>
      <c r="P10" s="177"/>
      <c r="Q10" s="177"/>
      <c r="R10" s="177"/>
      <c r="S10" s="177"/>
      <c r="T10" s="177"/>
      <c r="U10" s="164"/>
      <c r="V10" s="177"/>
      <c r="W10" s="164"/>
    </row>
    <row r="11" ht="15" customHeight="1" spans="1:23">
      <c r="A11" s="164" t="s">
        <v>300</v>
      </c>
      <c r="B11" s="164" t="s">
        <v>301</v>
      </c>
      <c r="C11" s="164" t="s">
        <v>302</v>
      </c>
      <c r="D11" s="164" t="s">
        <v>69</v>
      </c>
      <c r="E11" s="164" t="s">
        <v>138</v>
      </c>
      <c r="F11" s="164" t="s">
        <v>139</v>
      </c>
      <c r="G11" s="164" t="s">
        <v>298</v>
      </c>
      <c r="H11" s="164" t="s">
        <v>299</v>
      </c>
      <c r="I11" s="178">
        <v>40000</v>
      </c>
      <c r="J11" s="178">
        <v>40000</v>
      </c>
      <c r="K11" s="178">
        <v>40000</v>
      </c>
      <c r="L11" s="177"/>
      <c r="M11" s="177"/>
      <c r="N11" s="177"/>
      <c r="O11" s="177"/>
      <c r="P11" s="177"/>
      <c r="Q11" s="177"/>
      <c r="R11" s="177"/>
      <c r="S11" s="177"/>
      <c r="T11" s="177"/>
      <c r="U11" s="164"/>
      <c r="V11" s="177"/>
      <c r="W11" s="164"/>
    </row>
    <row r="12" ht="15" customHeight="1" spans="1:23">
      <c r="A12" s="164" t="s">
        <v>300</v>
      </c>
      <c r="B12" s="164" t="s">
        <v>303</v>
      </c>
      <c r="C12" s="164" t="s">
        <v>304</v>
      </c>
      <c r="D12" s="164" t="s">
        <v>69</v>
      </c>
      <c r="E12" s="164" t="s">
        <v>134</v>
      </c>
      <c r="F12" s="164" t="s">
        <v>135</v>
      </c>
      <c r="G12" s="164" t="s">
        <v>305</v>
      </c>
      <c r="H12" s="164" t="s">
        <v>306</v>
      </c>
      <c r="I12" s="178">
        <v>1300000</v>
      </c>
      <c r="J12" s="178">
        <v>1300000</v>
      </c>
      <c r="K12" s="178">
        <v>1300000</v>
      </c>
      <c r="L12" s="177"/>
      <c r="M12" s="177"/>
      <c r="N12" s="177"/>
      <c r="O12" s="177"/>
      <c r="P12" s="177"/>
      <c r="Q12" s="177"/>
      <c r="R12" s="177"/>
      <c r="S12" s="177"/>
      <c r="T12" s="177"/>
      <c r="U12" s="164"/>
      <c r="V12" s="177"/>
      <c r="W12" s="164"/>
    </row>
    <row r="13" ht="15" customHeight="1" spans="1:23">
      <c r="A13" s="164" t="s">
        <v>300</v>
      </c>
      <c r="B13" s="164" t="s">
        <v>307</v>
      </c>
      <c r="C13" s="164" t="s">
        <v>308</v>
      </c>
      <c r="D13" s="164" t="s">
        <v>69</v>
      </c>
      <c r="E13" s="164" t="s">
        <v>134</v>
      </c>
      <c r="F13" s="164" t="s">
        <v>135</v>
      </c>
      <c r="G13" s="164" t="s">
        <v>298</v>
      </c>
      <c r="H13" s="164" t="s">
        <v>299</v>
      </c>
      <c r="I13" s="178">
        <v>80000</v>
      </c>
      <c r="J13" s="178">
        <v>80000</v>
      </c>
      <c r="K13" s="178">
        <v>80000</v>
      </c>
      <c r="L13" s="177"/>
      <c r="M13" s="177"/>
      <c r="N13" s="177"/>
      <c r="O13" s="177"/>
      <c r="P13" s="177"/>
      <c r="Q13" s="177"/>
      <c r="R13" s="177"/>
      <c r="S13" s="177"/>
      <c r="T13" s="177"/>
      <c r="U13" s="164"/>
      <c r="V13" s="177"/>
      <c r="W13" s="164"/>
    </row>
    <row r="14" ht="15" customHeight="1" spans="1:23">
      <c r="A14" s="164" t="s">
        <v>300</v>
      </c>
      <c r="B14" s="164" t="s">
        <v>309</v>
      </c>
      <c r="C14" s="164" t="s">
        <v>310</v>
      </c>
      <c r="D14" s="164" t="s">
        <v>69</v>
      </c>
      <c r="E14" s="164" t="s">
        <v>134</v>
      </c>
      <c r="F14" s="164" t="s">
        <v>135</v>
      </c>
      <c r="G14" s="164" t="s">
        <v>298</v>
      </c>
      <c r="H14" s="164" t="s">
        <v>299</v>
      </c>
      <c r="I14" s="178">
        <v>1000000</v>
      </c>
      <c r="J14" s="178">
        <v>1000000</v>
      </c>
      <c r="K14" s="178">
        <v>1000000</v>
      </c>
      <c r="L14" s="177"/>
      <c r="M14" s="177"/>
      <c r="N14" s="177"/>
      <c r="O14" s="177"/>
      <c r="P14" s="177"/>
      <c r="Q14" s="177"/>
      <c r="R14" s="177"/>
      <c r="S14" s="177"/>
      <c r="T14" s="177"/>
      <c r="U14" s="164"/>
      <c r="V14" s="177"/>
      <c r="W14" s="164"/>
    </row>
    <row r="15" ht="15" customHeight="1" spans="1:23">
      <c r="A15" s="164" t="s">
        <v>300</v>
      </c>
      <c r="B15" s="164" t="s">
        <v>311</v>
      </c>
      <c r="C15" s="164" t="s">
        <v>312</v>
      </c>
      <c r="D15" s="164" t="s">
        <v>69</v>
      </c>
      <c r="E15" s="164" t="s">
        <v>140</v>
      </c>
      <c r="F15" s="164" t="s">
        <v>141</v>
      </c>
      <c r="G15" s="164" t="s">
        <v>298</v>
      </c>
      <c r="H15" s="164" t="s">
        <v>299</v>
      </c>
      <c r="I15" s="178">
        <v>200000</v>
      </c>
      <c r="J15" s="178">
        <v>200000</v>
      </c>
      <c r="K15" s="178">
        <v>200000</v>
      </c>
      <c r="L15" s="177"/>
      <c r="M15" s="177"/>
      <c r="N15" s="177"/>
      <c r="O15" s="177"/>
      <c r="P15" s="177"/>
      <c r="Q15" s="177"/>
      <c r="R15" s="177"/>
      <c r="S15" s="177"/>
      <c r="T15" s="177"/>
      <c r="U15" s="164"/>
      <c r="V15" s="177"/>
      <c r="W15" s="164"/>
    </row>
    <row r="16" ht="15" customHeight="1" spans="1:23">
      <c r="A16" s="164" t="s">
        <v>295</v>
      </c>
      <c r="B16" s="164" t="s">
        <v>313</v>
      </c>
      <c r="C16" s="164" t="s">
        <v>314</v>
      </c>
      <c r="D16" s="164" t="s">
        <v>69</v>
      </c>
      <c r="E16" s="164" t="s">
        <v>148</v>
      </c>
      <c r="F16" s="164" t="s">
        <v>149</v>
      </c>
      <c r="G16" s="164" t="s">
        <v>260</v>
      </c>
      <c r="H16" s="164" t="s">
        <v>261</v>
      </c>
      <c r="I16" s="178">
        <v>20000</v>
      </c>
      <c r="J16" s="178">
        <v>20000</v>
      </c>
      <c r="K16" s="178">
        <v>20000</v>
      </c>
      <c r="L16" s="177"/>
      <c r="M16" s="177"/>
      <c r="N16" s="177"/>
      <c r="O16" s="177"/>
      <c r="P16" s="177"/>
      <c r="Q16" s="177"/>
      <c r="R16" s="177"/>
      <c r="S16" s="177"/>
      <c r="T16" s="177"/>
      <c r="U16" s="164"/>
      <c r="V16" s="177"/>
      <c r="W16" s="164"/>
    </row>
    <row r="17" ht="15" customHeight="1" spans="1:23">
      <c r="A17" s="164" t="s">
        <v>295</v>
      </c>
      <c r="B17" s="164" t="s">
        <v>315</v>
      </c>
      <c r="C17" s="164" t="s">
        <v>316</v>
      </c>
      <c r="D17" s="164" t="s">
        <v>69</v>
      </c>
      <c r="E17" s="164" t="s">
        <v>144</v>
      </c>
      <c r="F17" s="164" t="s">
        <v>145</v>
      </c>
      <c r="G17" s="164" t="s">
        <v>298</v>
      </c>
      <c r="H17" s="164" t="s">
        <v>299</v>
      </c>
      <c r="I17" s="178">
        <v>150000</v>
      </c>
      <c r="J17" s="178">
        <v>150000</v>
      </c>
      <c r="K17" s="178">
        <v>150000</v>
      </c>
      <c r="L17" s="177"/>
      <c r="M17" s="177"/>
      <c r="N17" s="177"/>
      <c r="O17" s="177"/>
      <c r="P17" s="177"/>
      <c r="Q17" s="177"/>
      <c r="R17" s="177"/>
      <c r="S17" s="177"/>
      <c r="T17" s="177"/>
      <c r="U17" s="164"/>
      <c r="V17" s="177"/>
      <c r="W17" s="164"/>
    </row>
    <row r="18" ht="15" customHeight="1" spans="1:23">
      <c r="A18" s="164" t="s">
        <v>300</v>
      </c>
      <c r="B18" s="164" t="s">
        <v>317</v>
      </c>
      <c r="C18" s="164" t="s">
        <v>318</v>
      </c>
      <c r="D18" s="164" t="s">
        <v>69</v>
      </c>
      <c r="E18" s="164" t="s">
        <v>140</v>
      </c>
      <c r="F18" s="164" t="s">
        <v>141</v>
      </c>
      <c r="G18" s="164" t="s">
        <v>298</v>
      </c>
      <c r="H18" s="164" t="s">
        <v>299</v>
      </c>
      <c r="I18" s="178">
        <v>150000</v>
      </c>
      <c r="J18" s="178">
        <v>150000</v>
      </c>
      <c r="K18" s="178">
        <v>150000</v>
      </c>
      <c r="L18" s="177"/>
      <c r="M18" s="177"/>
      <c r="N18" s="177"/>
      <c r="O18" s="177"/>
      <c r="P18" s="177"/>
      <c r="Q18" s="177"/>
      <c r="R18" s="177"/>
      <c r="S18" s="177"/>
      <c r="T18" s="177"/>
      <c r="U18" s="164"/>
      <c r="V18" s="177"/>
      <c r="W18" s="164"/>
    </row>
    <row r="19" ht="15" customHeight="1" spans="1:23">
      <c r="A19" s="164" t="s">
        <v>300</v>
      </c>
      <c r="B19" s="164" t="s">
        <v>319</v>
      </c>
      <c r="C19" s="164" t="s">
        <v>320</v>
      </c>
      <c r="D19" s="164" t="s">
        <v>69</v>
      </c>
      <c r="E19" s="164" t="s">
        <v>140</v>
      </c>
      <c r="F19" s="164" t="s">
        <v>141</v>
      </c>
      <c r="G19" s="164" t="s">
        <v>298</v>
      </c>
      <c r="H19" s="164" t="s">
        <v>299</v>
      </c>
      <c r="I19" s="178">
        <v>80000</v>
      </c>
      <c r="J19" s="178">
        <v>80000</v>
      </c>
      <c r="K19" s="178">
        <v>80000</v>
      </c>
      <c r="L19" s="177"/>
      <c r="M19" s="177"/>
      <c r="N19" s="177"/>
      <c r="O19" s="177"/>
      <c r="P19" s="177"/>
      <c r="Q19" s="177"/>
      <c r="R19" s="177"/>
      <c r="S19" s="177"/>
      <c r="T19" s="177"/>
      <c r="U19" s="164"/>
      <c r="V19" s="177"/>
      <c r="W19" s="164"/>
    </row>
    <row r="20" ht="15" customHeight="1" spans="1:23">
      <c r="A20" s="164" t="s">
        <v>300</v>
      </c>
      <c r="B20" s="164" t="s">
        <v>321</v>
      </c>
      <c r="C20" s="164" t="s">
        <v>322</v>
      </c>
      <c r="D20" s="164" t="s">
        <v>69</v>
      </c>
      <c r="E20" s="164" t="s">
        <v>140</v>
      </c>
      <c r="F20" s="164" t="s">
        <v>141</v>
      </c>
      <c r="G20" s="164" t="s">
        <v>298</v>
      </c>
      <c r="H20" s="164" t="s">
        <v>299</v>
      </c>
      <c r="I20" s="178">
        <v>2250000</v>
      </c>
      <c r="J20" s="178">
        <v>2250000</v>
      </c>
      <c r="K20" s="178">
        <v>2250000</v>
      </c>
      <c r="L20" s="177"/>
      <c r="M20" s="177"/>
      <c r="N20" s="177"/>
      <c r="O20" s="177"/>
      <c r="P20" s="177"/>
      <c r="Q20" s="177"/>
      <c r="R20" s="177"/>
      <c r="S20" s="177"/>
      <c r="T20" s="177"/>
      <c r="U20" s="164"/>
      <c r="V20" s="177"/>
      <c r="W20" s="164"/>
    </row>
    <row r="21" ht="15" customHeight="1" spans="1:23">
      <c r="A21" s="164" t="s">
        <v>300</v>
      </c>
      <c r="B21" s="164" t="s">
        <v>323</v>
      </c>
      <c r="C21" s="164" t="s">
        <v>324</v>
      </c>
      <c r="D21" s="164" t="s">
        <v>69</v>
      </c>
      <c r="E21" s="164" t="s">
        <v>140</v>
      </c>
      <c r="F21" s="164" t="s">
        <v>141</v>
      </c>
      <c r="G21" s="164" t="s">
        <v>232</v>
      </c>
      <c r="H21" s="164" t="s">
        <v>233</v>
      </c>
      <c r="I21" s="178">
        <v>300000</v>
      </c>
      <c r="J21" s="178">
        <v>300000</v>
      </c>
      <c r="K21" s="178">
        <v>300000</v>
      </c>
      <c r="L21" s="177"/>
      <c r="M21" s="177"/>
      <c r="N21" s="177"/>
      <c r="O21" s="177"/>
      <c r="P21" s="177"/>
      <c r="Q21" s="177"/>
      <c r="R21" s="177"/>
      <c r="S21" s="177"/>
      <c r="T21" s="177"/>
      <c r="U21" s="164"/>
      <c r="V21" s="177"/>
      <c r="W21" s="164"/>
    </row>
    <row r="22" ht="15" customHeight="1" spans="1:23">
      <c r="A22" s="164" t="s">
        <v>300</v>
      </c>
      <c r="B22" s="164" t="s">
        <v>325</v>
      </c>
      <c r="C22" s="164" t="s">
        <v>326</v>
      </c>
      <c r="D22" s="164" t="s">
        <v>69</v>
      </c>
      <c r="E22" s="164" t="s">
        <v>140</v>
      </c>
      <c r="F22" s="164" t="s">
        <v>141</v>
      </c>
      <c r="G22" s="164" t="s">
        <v>327</v>
      </c>
      <c r="H22" s="164" t="s">
        <v>328</v>
      </c>
      <c r="I22" s="178">
        <v>460000</v>
      </c>
      <c r="J22" s="178">
        <v>460000</v>
      </c>
      <c r="K22" s="178">
        <v>460000</v>
      </c>
      <c r="L22" s="177"/>
      <c r="M22" s="177"/>
      <c r="N22" s="177"/>
      <c r="O22" s="177"/>
      <c r="P22" s="177"/>
      <c r="Q22" s="177"/>
      <c r="R22" s="177"/>
      <c r="S22" s="177"/>
      <c r="T22" s="177"/>
      <c r="U22" s="164"/>
      <c r="V22" s="177"/>
      <c r="W22" s="164"/>
    </row>
    <row r="23" ht="15" customHeight="1" spans="1:23">
      <c r="A23" s="164" t="s">
        <v>300</v>
      </c>
      <c r="B23" s="164" t="s">
        <v>329</v>
      </c>
      <c r="C23" s="164" t="s">
        <v>330</v>
      </c>
      <c r="D23" s="164" t="s">
        <v>69</v>
      </c>
      <c r="E23" s="164" t="s">
        <v>140</v>
      </c>
      <c r="F23" s="164" t="s">
        <v>141</v>
      </c>
      <c r="G23" s="164" t="s">
        <v>246</v>
      </c>
      <c r="H23" s="164" t="s">
        <v>247</v>
      </c>
      <c r="I23" s="178">
        <v>200000</v>
      </c>
      <c r="J23" s="178">
        <v>200000</v>
      </c>
      <c r="K23" s="178">
        <v>200000</v>
      </c>
      <c r="L23" s="177"/>
      <c r="M23" s="177"/>
      <c r="N23" s="177"/>
      <c r="O23" s="177"/>
      <c r="P23" s="177"/>
      <c r="Q23" s="177"/>
      <c r="R23" s="177"/>
      <c r="S23" s="177"/>
      <c r="T23" s="177"/>
      <c r="U23" s="164"/>
      <c r="V23" s="177"/>
      <c r="W23" s="164"/>
    </row>
    <row r="24" ht="15" customHeight="1" spans="1:23">
      <c r="A24" s="164" t="s">
        <v>300</v>
      </c>
      <c r="B24" s="164" t="s">
        <v>331</v>
      </c>
      <c r="C24" s="164" t="s">
        <v>332</v>
      </c>
      <c r="D24" s="164" t="s">
        <v>69</v>
      </c>
      <c r="E24" s="164" t="s">
        <v>120</v>
      </c>
      <c r="F24" s="164" t="s">
        <v>121</v>
      </c>
      <c r="G24" s="164" t="s">
        <v>327</v>
      </c>
      <c r="H24" s="164" t="s">
        <v>328</v>
      </c>
      <c r="I24" s="178">
        <v>150000</v>
      </c>
      <c r="J24" s="178">
        <v>150000</v>
      </c>
      <c r="K24" s="178">
        <v>150000</v>
      </c>
      <c r="L24" s="177"/>
      <c r="M24" s="177"/>
      <c r="N24" s="177"/>
      <c r="O24" s="177"/>
      <c r="P24" s="177"/>
      <c r="Q24" s="177"/>
      <c r="R24" s="177"/>
      <c r="S24" s="177"/>
      <c r="T24" s="177"/>
      <c r="U24" s="164"/>
      <c r="V24" s="177"/>
      <c r="W24" s="164"/>
    </row>
    <row r="25" ht="15" customHeight="1" spans="1:23">
      <c r="A25" s="164" t="s">
        <v>300</v>
      </c>
      <c r="B25" s="164" t="s">
        <v>333</v>
      </c>
      <c r="C25" s="164" t="s">
        <v>334</v>
      </c>
      <c r="D25" s="164" t="s">
        <v>69</v>
      </c>
      <c r="E25" s="164" t="s">
        <v>120</v>
      </c>
      <c r="F25" s="164" t="s">
        <v>121</v>
      </c>
      <c r="G25" s="164" t="s">
        <v>327</v>
      </c>
      <c r="H25" s="164" t="s">
        <v>328</v>
      </c>
      <c r="I25" s="178">
        <v>400000</v>
      </c>
      <c r="J25" s="178">
        <v>400000</v>
      </c>
      <c r="K25" s="178">
        <v>400000</v>
      </c>
      <c r="L25" s="177"/>
      <c r="M25" s="177"/>
      <c r="N25" s="177"/>
      <c r="O25" s="177"/>
      <c r="P25" s="177"/>
      <c r="Q25" s="177"/>
      <c r="R25" s="177"/>
      <c r="S25" s="177"/>
      <c r="T25" s="177"/>
      <c r="U25" s="164"/>
      <c r="V25" s="177"/>
      <c r="W25" s="164"/>
    </row>
    <row r="26" ht="15" customHeight="1" spans="1:23">
      <c r="A26" s="164" t="s">
        <v>300</v>
      </c>
      <c r="B26" s="164" t="s">
        <v>335</v>
      </c>
      <c r="C26" s="164" t="s">
        <v>336</v>
      </c>
      <c r="D26" s="164" t="s">
        <v>69</v>
      </c>
      <c r="E26" s="164" t="s">
        <v>134</v>
      </c>
      <c r="F26" s="164" t="s">
        <v>135</v>
      </c>
      <c r="G26" s="164" t="s">
        <v>298</v>
      </c>
      <c r="H26" s="164" t="s">
        <v>299</v>
      </c>
      <c r="I26" s="178">
        <v>100000</v>
      </c>
      <c r="J26" s="178">
        <v>100000</v>
      </c>
      <c r="K26" s="178">
        <v>100000</v>
      </c>
      <c r="L26" s="177"/>
      <c r="M26" s="177"/>
      <c r="N26" s="177"/>
      <c r="O26" s="177"/>
      <c r="P26" s="177"/>
      <c r="Q26" s="177"/>
      <c r="R26" s="177"/>
      <c r="S26" s="177"/>
      <c r="T26" s="177"/>
      <c r="U26" s="164"/>
      <c r="V26" s="177"/>
      <c r="W26" s="164"/>
    </row>
    <row r="27" ht="15" customHeight="1" spans="1:23">
      <c r="A27" s="164" t="s">
        <v>300</v>
      </c>
      <c r="B27" s="164" t="s">
        <v>337</v>
      </c>
      <c r="C27" s="164" t="s">
        <v>338</v>
      </c>
      <c r="D27" s="164" t="s">
        <v>69</v>
      </c>
      <c r="E27" s="164" t="s">
        <v>134</v>
      </c>
      <c r="F27" s="164" t="s">
        <v>135</v>
      </c>
      <c r="G27" s="164" t="s">
        <v>298</v>
      </c>
      <c r="H27" s="164" t="s">
        <v>299</v>
      </c>
      <c r="I27" s="178">
        <v>50000</v>
      </c>
      <c r="J27" s="178">
        <v>50000</v>
      </c>
      <c r="K27" s="178">
        <v>50000</v>
      </c>
      <c r="L27" s="177"/>
      <c r="M27" s="177"/>
      <c r="N27" s="177"/>
      <c r="O27" s="177"/>
      <c r="P27" s="177"/>
      <c r="Q27" s="177"/>
      <c r="R27" s="177"/>
      <c r="S27" s="177"/>
      <c r="T27" s="177"/>
      <c r="U27" s="164"/>
      <c r="V27" s="177"/>
      <c r="W27" s="164"/>
    </row>
    <row r="28" ht="21.75" customHeight="1" spans="1:23">
      <c r="A28" s="165" t="s">
        <v>300</v>
      </c>
      <c r="B28" s="165" t="s">
        <v>339</v>
      </c>
      <c r="C28" s="165" t="s">
        <v>340</v>
      </c>
      <c r="D28" s="164" t="s">
        <v>69</v>
      </c>
      <c r="E28" s="165" t="s">
        <v>136</v>
      </c>
      <c r="F28" s="165" t="s">
        <v>137</v>
      </c>
      <c r="G28" s="165" t="s">
        <v>298</v>
      </c>
      <c r="H28" s="165" t="s">
        <v>299</v>
      </c>
      <c r="I28" s="178">
        <v>100000</v>
      </c>
      <c r="J28" s="178">
        <v>100000</v>
      </c>
      <c r="K28" s="178">
        <v>100000</v>
      </c>
      <c r="L28" s="111"/>
      <c r="M28" s="111"/>
      <c r="N28" s="111"/>
      <c r="O28" s="111"/>
      <c r="P28" s="111"/>
      <c r="Q28" s="111"/>
      <c r="R28" s="111"/>
      <c r="S28" s="111"/>
      <c r="T28" s="111"/>
      <c r="U28" s="111"/>
      <c r="V28" s="111"/>
      <c r="W28" s="111"/>
    </row>
    <row r="29" ht="18.75" customHeight="1" spans="1:23">
      <c r="A29" s="166" t="s">
        <v>188</v>
      </c>
      <c r="B29" s="167"/>
      <c r="C29" s="167"/>
      <c r="D29" s="167"/>
      <c r="E29" s="167"/>
      <c r="F29" s="167"/>
      <c r="G29" s="167"/>
      <c r="H29" s="168"/>
      <c r="I29" s="111">
        <f>SUM(I10:I28)</f>
        <v>8030000</v>
      </c>
      <c r="J29" s="111">
        <f>SUM(J10:J28)</f>
        <v>8030000</v>
      </c>
      <c r="K29" s="111">
        <f>SUM(K10:K28)</f>
        <v>8030000</v>
      </c>
      <c r="L29" s="111"/>
      <c r="M29" s="111"/>
      <c r="N29" s="111"/>
      <c r="O29" s="111"/>
      <c r="P29" s="111"/>
      <c r="Q29" s="111"/>
      <c r="R29" s="111"/>
      <c r="S29" s="111"/>
      <c r="T29" s="111"/>
      <c r="U29" s="111"/>
      <c r="V29" s="111"/>
      <c r="W29" s="111"/>
    </row>
  </sheetData>
  <mergeCells count="28">
    <mergeCell ref="A3:W3"/>
    <mergeCell ref="A4:H4"/>
    <mergeCell ref="J5:M5"/>
    <mergeCell ref="N5:P5"/>
    <mergeCell ref="R5:W5"/>
    <mergeCell ref="A29:H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2"/>
  <sheetViews>
    <sheetView showZeros="0" topLeftCell="C1" workbookViewId="0">
      <pane ySplit="1" topLeftCell="A2" activePane="bottomLeft" state="frozen"/>
      <selection/>
      <selection pane="bottomLeft" activeCell="G8" sqref="G8"/>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341</v>
      </c>
    </row>
    <row r="3" ht="39.75" customHeight="1" spans="1:10">
      <c r="A3" s="63" t="str">
        <f>"2025"&amp;"年部门项目支出绩效目标表"</f>
        <v>2025年部门项目支出绩效目标表</v>
      </c>
      <c r="B3" s="5"/>
      <c r="C3" s="5"/>
      <c r="D3" s="5"/>
      <c r="E3" s="5"/>
      <c r="F3" s="64"/>
      <c r="G3" s="5"/>
      <c r="H3" s="64"/>
      <c r="I3" s="64"/>
      <c r="J3" s="5"/>
    </row>
    <row r="4" ht="17.25" customHeight="1" spans="1:1">
      <c r="A4" s="6" t="str">
        <f>"单位名称："&amp;"昆明市西山区应急管理局"</f>
        <v>单位名称：昆明市西山区应急管理局</v>
      </c>
    </row>
    <row r="5" ht="44.25" customHeight="1" spans="1:10">
      <c r="A5" s="65" t="s">
        <v>200</v>
      </c>
      <c r="B5" s="65" t="s">
        <v>342</v>
      </c>
      <c r="C5" s="65" t="s">
        <v>343</v>
      </c>
      <c r="D5" s="65" t="s">
        <v>344</v>
      </c>
      <c r="E5" s="65" t="s">
        <v>345</v>
      </c>
      <c r="F5" s="66" t="s">
        <v>346</v>
      </c>
      <c r="G5" s="65" t="s">
        <v>347</v>
      </c>
      <c r="H5" s="66" t="s">
        <v>348</v>
      </c>
      <c r="I5" s="66" t="s">
        <v>349</v>
      </c>
      <c r="J5" s="65" t="s">
        <v>350</v>
      </c>
    </row>
    <row r="6" ht="18.75" customHeight="1" spans="1:10">
      <c r="A6" s="150">
        <v>1</v>
      </c>
      <c r="B6" s="150">
        <v>2</v>
      </c>
      <c r="C6" s="150">
        <v>3</v>
      </c>
      <c r="D6" s="150">
        <v>4</v>
      </c>
      <c r="E6" s="150">
        <v>5</v>
      </c>
      <c r="F6" s="37">
        <v>6</v>
      </c>
      <c r="G6" s="150">
        <v>7</v>
      </c>
      <c r="H6" s="37">
        <v>8</v>
      </c>
      <c r="I6" s="37">
        <v>9</v>
      </c>
      <c r="J6" s="150">
        <v>10</v>
      </c>
    </row>
    <row r="7" ht="12.75" spans="1:10">
      <c r="A7" s="151" t="s">
        <v>69</v>
      </c>
      <c r="B7" s="152"/>
      <c r="C7" s="152"/>
      <c r="D7" s="152"/>
      <c r="E7" s="153"/>
      <c r="F7" s="154"/>
      <c r="G7" s="153"/>
      <c r="H7" s="154"/>
      <c r="I7" s="154"/>
      <c r="J7" s="153"/>
    </row>
    <row r="8" ht="135" spans="1:10">
      <c r="A8" s="155" t="s">
        <v>316</v>
      </c>
      <c r="B8" s="156" t="s">
        <v>351</v>
      </c>
      <c r="C8" s="156" t="s">
        <v>352</v>
      </c>
      <c r="D8" s="156" t="s">
        <v>353</v>
      </c>
      <c r="E8" s="156" t="s">
        <v>354</v>
      </c>
      <c r="F8" s="156" t="s">
        <v>355</v>
      </c>
      <c r="G8" s="156" t="s">
        <v>356</v>
      </c>
      <c r="H8" s="156" t="s">
        <v>357</v>
      </c>
      <c r="I8" s="156" t="s">
        <v>358</v>
      </c>
      <c r="J8" s="156" t="s">
        <v>359</v>
      </c>
    </row>
    <row r="9" spans="1:10">
      <c r="A9" s="155"/>
      <c r="B9" s="156" t="s">
        <v>351</v>
      </c>
      <c r="C9" s="156" t="s">
        <v>352</v>
      </c>
      <c r="D9" s="156" t="s">
        <v>360</v>
      </c>
      <c r="E9" s="156" t="s">
        <v>361</v>
      </c>
      <c r="F9" s="156" t="s">
        <v>355</v>
      </c>
      <c r="G9" s="156" t="s">
        <v>356</v>
      </c>
      <c r="H9" s="156" t="s">
        <v>357</v>
      </c>
      <c r="I9" s="156" t="s">
        <v>362</v>
      </c>
      <c r="J9" s="156" t="s">
        <v>363</v>
      </c>
    </row>
    <row r="10" spans="1:10">
      <c r="A10" s="155"/>
      <c r="B10" s="156" t="s">
        <v>351</v>
      </c>
      <c r="C10" s="156" t="s">
        <v>352</v>
      </c>
      <c r="D10" s="156" t="s">
        <v>364</v>
      </c>
      <c r="E10" s="156" t="s">
        <v>365</v>
      </c>
      <c r="F10" s="156" t="s">
        <v>366</v>
      </c>
      <c r="G10" s="156" t="s">
        <v>367</v>
      </c>
      <c r="H10" s="156" t="s">
        <v>368</v>
      </c>
      <c r="I10" s="156" t="s">
        <v>362</v>
      </c>
      <c r="J10" s="156" t="s">
        <v>369</v>
      </c>
    </row>
    <row r="11" ht="168.75" spans="1:10">
      <c r="A11" s="155"/>
      <c r="B11" s="156" t="s">
        <v>351</v>
      </c>
      <c r="C11" s="156" t="s">
        <v>352</v>
      </c>
      <c r="D11" s="156" t="s">
        <v>370</v>
      </c>
      <c r="E11" s="156" t="s">
        <v>371</v>
      </c>
      <c r="F11" s="156" t="s">
        <v>355</v>
      </c>
      <c r="G11" s="156" t="s">
        <v>372</v>
      </c>
      <c r="H11" s="156" t="s">
        <v>373</v>
      </c>
      <c r="I11" s="156" t="s">
        <v>358</v>
      </c>
      <c r="J11" s="156" t="s">
        <v>374</v>
      </c>
    </row>
    <row r="12" ht="101.25" spans="1:10">
      <c r="A12" s="155"/>
      <c r="B12" s="156" t="s">
        <v>351</v>
      </c>
      <c r="C12" s="156" t="s">
        <v>375</v>
      </c>
      <c r="D12" s="156" t="s">
        <v>376</v>
      </c>
      <c r="E12" s="156" t="s">
        <v>377</v>
      </c>
      <c r="F12" s="156" t="s">
        <v>355</v>
      </c>
      <c r="G12" s="156" t="s">
        <v>378</v>
      </c>
      <c r="H12" s="156" t="s">
        <v>357</v>
      </c>
      <c r="I12" s="156" t="s">
        <v>358</v>
      </c>
      <c r="J12" s="156" t="s">
        <v>379</v>
      </c>
    </row>
    <row r="13" ht="168.75" spans="1:10">
      <c r="A13" s="155"/>
      <c r="B13" s="156" t="s">
        <v>351</v>
      </c>
      <c r="C13" s="156" t="s">
        <v>375</v>
      </c>
      <c r="D13" s="156" t="s">
        <v>376</v>
      </c>
      <c r="E13" s="156" t="s">
        <v>380</v>
      </c>
      <c r="F13" s="156" t="s">
        <v>355</v>
      </c>
      <c r="G13" s="156" t="s">
        <v>381</v>
      </c>
      <c r="H13" s="156" t="s">
        <v>357</v>
      </c>
      <c r="I13" s="156" t="s">
        <v>358</v>
      </c>
      <c r="J13" s="156" t="s">
        <v>374</v>
      </c>
    </row>
    <row r="14" ht="123.75" spans="1:10">
      <c r="A14" s="155"/>
      <c r="B14" s="156" t="s">
        <v>351</v>
      </c>
      <c r="C14" s="156" t="s">
        <v>375</v>
      </c>
      <c r="D14" s="156" t="s">
        <v>382</v>
      </c>
      <c r="E14" s="156" t="s">
        <v>383</v>
      </c>
      <c r="F14" s="156" t="s">
        <v>355</v>
      </c>
      <c r="G14" s="156" t="s">
        <v>384</v>
      </c>
      <c r="H14" s="156" t="s">
        <v>357</v>
      </c>
      <c r="I14" s="156" t="s">
        <v>358</v>
      </c>
      <c r="J14" s="156" t="s">
        <v>385</v>
      </c>
    </row>
    <row r="15" ht="168.75" spans="1:10">
      <c r="A15" s="155"/>
      <c r="B15" s="156" t="s">
        <v>351</v>
      </c>
      <c r="C15" s="156" t="s">
        <v>386</v>
      </c>
      <c r="D15" s="156" t="s">
        <v>387</v>
      </c>
      <c r="E15" s="156" t="s">
        <v>388</v>
      </c>
      <c r="F15" s="156" t="s">
        <v>355</v>
      </c>
      <c r="G15" s="156" t="s">
        <v>384</v>
      </c>
      <c r="H15" s="156" t="s">
        <v>357</v>
      </c>
      <c r="I15" s="156" t="s">
        <v>358</v>
      </c>
      <c r="J15" s="156" t="s">
        <v>374</v>
      </c>
    </row>
    <row r="16" ht="67.5" spans="1:10">
      <c r="A16" s="155" t="s">
        <v>320</v>
      </c>
      <c r="B16" s="156" t="s">
        <v>389</v>
      </c>
      <c r="C16" s="156" t="s">
        <v>352</v>
      </c>
      <c r="D16" s="156" t="s">
        <v>353</v>
      </c>
      <c r="E16" s="156" t="s">
        <v>390</v>
      </c>
      <c r="F16" s="156" t="s">
        <v>355</v>
      </c>
      <c r="G16" s="156" t="s">
        <v>391</v>
      </c>
      <c r="H16" s="156" t="s">
        <v>392</v>
      </c>
      <c r="I16" s="156" t="s">
        <v>358</v>
      </c>
      <c r="J16" s="156" t="s">
        <v>393</v>
      </c>
    </row>
    <row r="17" ht="112.5" spans="1:10">
      <c r="A17" s="155"/>
      <c r="B17" s="156" t="s">
        <v>389</v>
      </c>
      <c r="C17" s="156" t="s">
        <v>352</v>
      </c>
      <c r="D17" s="156" t="s">
        <v>360</v>
      </c>
      <c r="E17" s="156" t="s">
        <v>394</v>
      </c>
      <c r="F17" s="156" t="s">
        <v>355</v>
      </c>
      <c r="G17" s="156" t="s">
        <v>391</v>
      </c>
      <c r="H17" s="156" t="s">
        <v>395</v>
      </c>
      <c r="I17" s="156" t="s">
        <v>362</v>
      </c>
      <c r="J17" s="156" t="s">
        <v>396</v>
      </c>
    </row>
    <row r="18" ht="56.25" spans="1:10">
      <c r="A18" s="155"/>
      <c r="B18" s="156" t="s">
        <v>389</v>
      </c>
      <c r="C18" s="156" t="s">
        <v>352</v>
      </c>
      <c r="D18" s="156" t="s">
        <v>364</v>
      </c>
      <c r="E18" s="156" t="s">
        <v>397</v>
      </c>
      <c r="F18" s="156" t="s">
        <v>355</v>
      </c>
      <c r="G18" s="156" t="s">
        <v>398</v>
      </c>
      <c r="H18" s="156" t="s">
        <v>392</v>
      </c>
      <c r="I18" s="156" t="s">
        <v>362</v>
      </c>
      <c r="J18" s="156" t="s">
        <v>399</v>
      </c>
    </row>
    <row r="19" ht="78.75" spans="1:10">
      <c r="A19" s="155"/>
      <c r="B19" s="156" t="s">
        <v>389</v>
      </c>
      <c r="C19" s="156" t="s">
        <v>375</v>
      </c>
      <c r="D19" s="156" t="s">
        <v>400</v>
      </c>
      <c r="E19" s="156" t="s">
        <v>401</v>
      </c>
      <c r="F19" s="156" t="s">
        <v>355</v>
      </c>
      <c r="G19" s="156" t="s">
        <v>398</v>
      </c>
      <c r="H19" s="156" t="s">
        <v>392</v>
      </c>
      <c r="I19" s="156" t="s">
        <v>358</v>
      </c>
      <c r="J19" s="156" t="s">
        <v>402</v>
      </c>
    </row>
    <row r="20" ht="78.75" spans="1:10">
      <c r="A20" s="155"/>
      <c r="B20" s="156" t="s">
        <v>389</v>
      </c>
      <c r="C20" s="156" t="s">
        <v>375</v>
      </c>
      <c r="D20" s="156" t="s">
        <v>376</v>
      </c>
      <c r="E20" s="156" t="s">
        <v>403</v>
      </c>
      <c r="F20" s="156" t="s">
        <v>355</v>
      </c>
      <c r="G20" s="156" t="s">
        <v>391</v>
      </c>
      <c r="H20" s="156" t="s">
        <v>392</v>
      </c>
      <c r="I20" s="156" t="s">
        <v>362</v>
      </c>
      <c r="J20" s="156" t="s">
        <v>404</v>
      </c>
    </row>
    <row r="21" ht="101.25" spans="1:10">
      <c r="A21" s="155"/>
      <c r="B21" s="156" t="s">
        <v>389</v>
      </c>
      <c r="C21" s="156" t="s">
        <v>375</v>
      </c>
      <c r="D21" s="156" t="s">
        <v>405</v>
      </c>
      <c r="E21" s="156" t="s">
        <v>406</v>
      </c>
      <c r="F21" s="156" t="s">
        <v>355</v>
      </c>
      <c r="G21" s="156" t="s">
        <v>391</v>
      </c>
      <c r="H21" s="156" t="s">
        <v>392</v>
      </c>
      <c r="I21" s="156" t="s">
        <v>362</v>
      </c>
      <c r="J21" s="156" t="s">
        <v>407</v>
      </c>
    </row>
    <row r="22" ht="45" spans="1:10">
      <c r="A22" s="155"/>
      <c r="B22" s="156" t="s">
        <v>389</v>
      </c>
      <c r="C22" s="156" t="s">
        <v>375</v>
      </c>
      <c r="D22" s="156" t="s">
        <v>382</v>
      </c>
      <c r="E22" s="156" t="s">
        <v>408</v>
      </c>
      <c r="F22" s="156" t="s">
        <v>355</v>
      </c>
      <c r="G22" s="156" t="s">
        <v>391</v>
      </c>
      <c r="H22" s="156" t="s">
        <v>357</v>
      </c>
      <c r="I22" s="156" t="s">
        <v>362</v>
      </c>
      <c r="J22" s="156" t="s">
        <v>409</v>
      </c>
    </row>
    <row r="23" ht="67.5" spans="1:10">
      <c r="A23" s="155"/>
      <c r="B23" s="156" t="s">
        <v>389</v>
      </c>
      <c r="C23" s="156" t="s">
        <v>386</v>
      </c>
      <c r="D23" s="156" t="s">
        <v>387</v>
      </c>
      <c r="E23" s="156" t="s">
        <v>410</v>
      </c>
      <c r="F23" s="156" t="s">
        <v>355</v>
      </c>
      <c r="G23" s="156" t="s">
        <v>384</v>
      </c>
      <c r="H23" s="156" t="s">
        <v>392</v>
      </c>
      <c r="I23" s="156" t="s">
        <v>362</v>
      </c>
      <c r="J23" s="156" t="s">
        <v>411</v>
      </c>
    </row>
    <row r="24" ht="67.5" spans="1:10">
      <c r="A24" s="155" t="s">
        <v>332</v>
      </c>
      <c r="B24" s="156" t="s">
        <v>412</v>
      </c>
      <c r="C24" s="156" t="s">
        <v>352</v>
      </c>
      <c r="D24" s="156" t="s">
        <v>353</v>
      </c>
      <c r="E24" s="156" t="s">
        <v>413</v>
      </c>
      <c r="F24" s="156" t="s">
        <v>355</v>
      </c>
      <c r="G24" s="156" t="s">
        <v>414</v>
      </c>
      <c r="H24" s="156" t="s">
        <v>415</v>
      </c>
      <c r="I24" s="156" t="s">
        <v>358</v>
      </c>
      <c r="J24" s="156" t="s">
        <v>416</v>
      </c>
    </row>
    <row r="25" ht="33.75" spans="1:10">
      <c r="A25" s="155"/>
      <c r="B25" s="156" t="s">
        <v>412</v>
      </c>
      <c r="C25" s="156" t="s">
        <v>352</v>
      </c>
      <c r="D25" s="156" t="s">
        <v>360</v>
      </c>
      <c r="E25" s="156" t="s">
        <v>417</v>
      </c>
      <c r="F25" s="156" t="s">
        <v>355</v>
      </c>
      <c r="G25" s="156" t="s">
        <v>391</v>
      </c>
      <c r="H25" s="156" t="s">
        <v>357</v>
      </c>
      <c r="I25" s="156" t="s">
        <v>362</v>
      </c>
      <c r="J25" s="156" t="s">
        <v>418</v>
      </c>
    </row>
    <row r="26" ht="45" spans="1:10">
      <c r="A26" s="155"/>
      <c r="B26" s="156" t="s">
        <v>412</v>
      </c>
      <c r="C26" s="156" t="s">
        <v>352</v>
      </c>
      <c r="D26" s="156" t="s">
        <v>364</v>
      </c>
      <c r="E26" s="156" t="s">
        <v>419</v>
      </c>
      <c r="F26" s="156" t="s">
        <v>420</v>
      </c>
      <c r="G26" s="156" t="s">
        <v>421</v>
      </c>
      <c r="H26" s="156" t="s">
        <v>392</v>
      </c>
      <c r="I26" s="156" t="s">
        <v>362</v>
      </c>
      <c r="J26" s="156" t="s">
        <v>422</v>
      </c>
    </row>
    <row r="27" ht="78.75" spans="1:10">
      <c r="A27" s="155"/>
      <c r="B27" s="156" t="s">
        <v>412</v>
      </c>
      <c r="C27" s="156" t="s">
        <v>352</v>
      </c>
      <c r="D27" s="156" t="s">
        <v>370</v>
      </c>
      <c r="E27" s="156" t="s">
        <v>371</v>
      </c>
      <c r="F27" s="156" t="s">
        <v>420</v>
      </c>
      <c r="G27" s="156" t="s">
        <v>372</v>
      </c>
      <c r="H27" s="156" t="s">
        <v>373</v>
      </c>
      <c r="I27" s="156" t="s">
        <v>358</v>
      </c>
      <c r="J27" s="156" t="s">
        <v>423</v>
      </c>
    </row>
    <row r="28" ht="33.75" spans="1:10">
      <c r="A28" s="155"/>
      <c r="B28" s="156" t="s">
        <v>412</v>
      </c>
      <c r="C28" s="156" t="s">
        <v>375</v>
      </c>
      <c r="D28" s="156" t="s">
        <v>400</v>
      </c>
      <c r="E28" s="156" t="s">
        <v>424</v>
      </c>
      <c r="F28" s="156" t="s">
        <v>355</v>
      </c>
      <c r="G28" s="156" t="s">
        <v>391</v>
      </c>
      <c r="H28" s="156" t="s">
        <v>357</v>
      </c>
      <c r="I28" s="156" t="s">
        <v>362</v>
      </c>
      <c r="J28" s="156" t="s">
        <v>425</v>
      </c>
    </row>
    <row r="29" ht="45" spans="1:10">
      <c r="A29" s="155"/>
      <c r="B29" s="156" t="s">
        <v>412</v>
      </c>
      <c r="C29" s="156" t="s">
        <v>375</v>
      </c>
      <c r="D29" s="156" t="s">
        <v>376</v>
      </c>
      <c r="E29" s="156" t="s">
        <v>426</v>
      </c>
      <c r="F29" s="156" t="s">
        <v>355</v>
      </c>
      <c r="G29" s="156" t="s">
        <v>391</v>
      </c>
      <c r="H29" s="156" t="s">
        <v>357</v>
      </c>
      <c r="I29" s="156" t="s">
        <v>362</v>
      </c>
      <c r="J29" s="156" t="s">
        <v>427</v>
      </c>
    </row>
    <row r="30" ht="45" spans="1:10">
      <c r="A30" s="155"/>
      <c r="B30" s="156" t="s">
        <v>412</v>
      </c>
      <c r="C30" s="156" t="s">
        <v>375</v>
      </c>
      <c r="D30" s="156" t="s">
        <v>405</v>
      </c>
      <c r="E30" s="156" t="s">
        <v>428</v>
      </c>
      <c r="F30" s="156" t="s">
        <v>355</v>
      </c>
      <c r="G30" s="156" t="s">
        <v>391</v>
      </c>
      <c r="H30" s="156" t="s">
        <v>357</v>
      </c>
      <c r="I30" s="156" t="s">
        <v>362</v>
      </c>
      <c r="J30" s="156" t="s">
        <v>429</v>
      </c>
    </row>
    <row r="31" ht="33.75" spans="1:10">
      <c r="A31" s="155"/>
      <c r="B31" s="156" t="s">
        <v>412</v>
      </c>
      <c r="C31" s="156" t="s">
        <v>375</v>
      </c>
      <c r="D31" s="156" t="s">
        <v>382</v>
      </c>
      <c r="E31" s="156" t="s">
        <v>382</v>
      </c>
      <c r="F31" s="156" t="s">
        <v>355</v>
      </c>
      <c r="G31" s="156" t="s">
        <v>391</v>
      </c>
      <c r="H31" s="156" t="s">
        <v>357</v>
      </c>
      <c r="I31" s="156" t="s">
        <v>362</v>
      </c>
      <c r="J31" s="156" t="s">
        <v>430</v>
      </c>
    </row>
    <row r="32" ht="45" spans="1:10">
      <c r="A32" s="155"/>
      <c r="B32" s="156" t="s">
        <v>412</v>
      </c>
      <c r="C32" s="156" t="s">
        <v>386</v>
      </c>
      <c r="D32" s="156" t="s">
        <v>387</v>
      </c>
      <c r="E32" s="156" t="s">
        <v>431</v>
      </c>
      <c r="F32" s="156" t="s">
        <v>355</v>
      </c>
      <c r="G32" s="156" t="s">
        <v>391</v>
      </c>
      <c r="H32" s="156" t="s">
        <v>357</v>
      </c>
      <c r="I32" s="156" t="s">
        <v>362</v>
      </c>
      <c r="J32" s="156" t="s">
        <v>432</v>
      </c>
    </row>
    <row r="33" ht="22.5" spans="1:10">
      <c r="A33" s="155" t="s">
        <v>336</v>
      </c>
      <c r="B33" s="156" t="s">
        <v>433</v>
      </c>
      <c r="C33" s="156" t="s">
        <v>352</v>
      </c>
      <c r="D33" s="156" t="s">
        <v>353</v>
      </c>
      <c r="E33" s="156" t="s">
        <v>434</v>
      </c>
      <c r="F33" s="156" t="s">
        <v>355</v>
      </c>
      <c r="G33" s="156" t="s">
        <v>435</v>
      </c>
      <c r="H33" s="156" t="s">
        <v>357</v>
      </c>
      <c r="I33" s="156" t="s">
        <v>362</v>
      </c>
      <c r="J33" s="156" t="s">
        <v>436</v>
      </c>
    </row>
    <row r="34" spans="1:10">
      <c r="A34" s="155"/>
      <c r="B34" s="156" t="s">
        <v>433</v>
      </c>
      <c r="C34" s="156" t="s">
        <v>352</v>
      </c>
      <c r="D34" s="156" t="s">
        <v>360</v>
      </c>
      <c r="E34" s="156" t="s">
        <v>437</v>
      </c>
      <c r="F34" s="156" t="s">
        <v>355</v>
      </c>
      <c r="G34" s="156" t="s">
        <v>435</v>
      </c>
      <c r="H34" s="156" t="s">
        <v>357</v>
      </c>
      <c r="I34" s="156" t="s">
        <v>362</v>
      </c>
      <c r="J34" s="156" t="s">
        <v>438</v>
      </c>
    </row>
    <row r="35" spans="1:10">
      <c r="A35" s="155"/>
      <c r="B35" s="156" t="s">
        <v>433</v>
      </c>
      <c r="C35" s="156" t="s">
        <v>352</v>
      </c>
      <c r="D35" s="156" t="s">
        <v>364</v>
      </c>
      <c r="E35" s="156" t="s">
        <v>439</v>
      </c>
      <c r="F35" s="156" t="s">
        <v>366</v>
      </c>
      <c r="G35" s="156" t="s">
        <v>440</v>
      </c>
      <c r="H35" s="156" t="s">
        <v>357</v>
      </c>
      <c r="I35" s="156" t="s">
        <v>362</v>
      </c>
      <c r="J35" s="156" t="s">
        <v>441</v>
      </c>
    </row>
    <row r="36" spans="1:10">
      <c r="A36" s="155"/>
      <c r="B36" s="156" t="s">
        <v>433</v>
      </c>
      <c r="C36" s="156" t="s">
        <v>352</v>
      </c>
      <c r="D36" s="156" t="s">
        <v>370</v>
      </c>
      <c r="E36" s="156" t="s">
        <v>371</v>
      </c>
      <c r="F36" s="156" t="s">
        <v>366</v>
      </c>
      <c r="G36" s="156" t="s">
        <v>435</v>
      </c>
      <c r="H36" s="156" t="s">
        <v>357</v>
      </c>
      <c r="I36" s="156" t="s">
        <v>358</v>
      </c>
      <c r="J36" s="156" t="s">
        <v>442</v>
      </c>
    </row>
    <row r="37" spans="1:10">
      <c r="A37" s="155"/>
      <c r="B37" s="156" t="s">
        <v>433</v>
      </c>
      <c r="C37" s="156" t="s">
        <v>352</v>
      </c>
      <c r="D37" s="156" t="s">
        <v>370</v>
      </c>
      <c r="E37" s="156" t="s">
        <v>443</v>
      </c>
      <c r="F37" s="156" t="s">
        <v>355</v>
      </c>
      <c r="G37" s="156" t="s">
        <v>440</v>
      </c>
      <c r="H37" s="156" t="s">
        <v>357</v>
      </c>
      <c r="I37" s="156" t="s">
        <v>362</v>
      </c>
      <c r="J37" s="156" t="s">
        <v>444</v>
      </c>
    </row>
    <row r="38" ht="22.5" spans="1:10">
      <c r="A38" s="155"/>
      <c r="B38" s="156" t="s">
        <v>433</v>
      </c>
      <c r="C38" s="156" t="s">
        <v>375</v>
      </c>
      <c r="D38" s="156" t="s">
        <v>376</v>
      </c>
      <c r="E38" s="156" t="s">
        <v>445</v>
      </c>
      <c r="F38" s="156" t="s">
        <v>355</v>
      </c>
      <c r="G38" s="156" t="s">
        <v>440</v>
      </c>
      <c r="H38" s="156" t="s">
        <v>357</v>
      </c>
      <c r="I38" s="156" t="s">
        <v>362</v>
      </c>
      <c r="J38" s="156" t="s">
        <v>446</v>
      </c>
    </row>
    <row r="39" ht="22.5" spans="1:10">
      <c r="A39" s="155"/>
      <c r="B39" s="156" t="s">
        <v>433</v>
      </c>
      <c r="C39" s="156" t="s">
        <v>375</v>
      </c>
      <c r="D39" s="156" t="s">
        <v>382</v>
      </c>
      <c r="E39" s="156" t="s">
        <v>447</v>
      </c>
      <c r="F39" s="156" t="s">
        <v>355</v>
      </c>
      <c r="G39" s="156" t="s">
        <v>440</v>
      </c>
      <c r="H39" s="156" t="s">
        <v>357</v>
      </c>
      <c r="I39" s="156" t="s">
        <v>362</v>
      </c>
      <c r="J39" s="156" t="s">
        <v>446</v>
      </c>
    </row>
    <row r="40" spans="1:10">
      <c r="A40" s="155"/>
      <c r="B40" s="156" t="s">
        <v>433</v>
      </c>
      <c r="C40" s="156" t="s">
        <v>386</v>
      </c>
      <c r="D40" s="156" t="s">
        <v>387</v>
      </c>
      <c r="E40" s="156" t="s">
        <v>448</v>
      </c>
      <c r="F40" s="156" t="s">
        <v>355</v>
      </c>
      <c r="G40" s="156" t="s">
        <v>440</v>
      </c>
      <c r="H40" s="156" t="s">
        <v>357</v>
      </c>
      <c r="I40" s="156" t="s">
        <v>362</v>
      </c>
      <c r="J40" s="156" t="s">
        <v>449</v>
      </c>
    </row>
    <row r="41" ht="56.25" spans="1:10">
      <c r="A41" s="155" t="s">
        <v>312</v>
      </c>
      <c r="B41" s="156" t="s">
        <v>450</v>
      </c>
      <c r="C41" s="156" t="s">
        <v>352</v>
      </c>
      <c r="D41" s="156" t="s">
        <v>353</v>
      </c>
      <c r="E41" s="156" t="s">
        <v>451</v>
      </c>
      <c r="F41" s="156" t="s">
        <v>355</v>
      </c>
      <c r="G41" s="156" t="s">
        <v>87</v>
      </c>
      <c r="H41" s="156" t="s">
        <v>452</v>
      </c>
      <c r="I41" s="156" t="s">
        <v>358</v>
      </c>
      <c r="J41" s="156" t="s">
        <v>453</v>
      </c>
    </row>
    <row r="42" ht="22.5" spans="1:10">
      <c r="A42" s="155"/>
      <c r="B42" s="156" t="s">
        <v>450</v>
      </c>
      <c r="C42" s="156" t="s">
        <v>352</v>
      </c>
      <c r="D42" s="156" t="s">
        <v>360</v>
      </c>
      <c r="E42" s="156" t="s">
        <v>454</v>
      </c>
      <c r="F42" s="156" t="s">
        <v>355</v>
      </c>
      <c r="G42" s="156" t="s">
        <v>356</v>
      </c>
      <c r="H42" s="156" t="s">
        <v>357</v>
      </c>
      <c r="I42" s="156" t="s">
        <v>358</v>
      </c>
      <c r="J42" s="156" t="s">
        <v>455</v>
      </c>
    </row>
    <row r="43" ht="22.5" spans="1:10">
      <c r="A43" s="155"/>
      <c r="B43" s="156" t="s">
        <v>450</v>
      </c>
      <c r="C43" s="156" t="s">
        <v>352</v>
      </c>
      <c r="D43" s="156" t="s">
        <v>364</v>
      </c>
      <c r="E43" s="156" t="s">
        <v>365</v>
      </c>
      <c r="F43" s="156" t="s">
        <v>355</v>
      </c>
      <c r="G43" s="156" t="s">
        <v>456</v>
      </c>
      <c r="H43" s="156" t="s">
        <v>368</v>
      </c>
      <c r="I43" s="156" t="s">
        <v>362</v>
      </c>
      <c r="J43" s="156" t="s">
        <v>457</v>
      </c>
    </row>
    <row r="44" spans="1:10">
      <c r="A44" s="155"/>
      <c r="B44" s="156" t="s">
        <v>450</v>
      </c>
      <c r="C44" s="156" t="s">
        <v>352</v>
      </c>
      <c r="D44" s="156" t="s">
        <v>370</v>
      </c>
      <c r="E44" s="156" t="s">
        <v>371</v>
      </c>
      <c r="F44" s="156" t="s">
        <v>355</v>
      </c>
      <c r="G44" s="156" t="s">
        <v>458</v>
      </c>
      <c r="H44" s="156" t="s">
        <v>373</v>
      </c>
      <c r="I44" s="156" t="s">
        <v>358</v>
      </c>
      <c r="J44" s="156" t="s">
        <v>459</v>
      </c>
    </row>
    <row r="45" spans="1:10">
      <c r="A45" s="155"/>
      <c r="B45" s="156" t="s">
        <v>450</v>
      </c>
      <c r="C45" s="156" t="s">
        <v>375</v>
      </c>
      <c r="D45" s="156" t="s">
        <v>376</v>
      </c>
      <c r="E45" s="156" t="s">
        <v>460</v>
      </c>
      <c r="F45" s="156" t="s">
        <v>355</v>
      </c>
      <c r="G45" s="156" t="s">
        <v>461</v>
      </c>
      <c r="H45" s="156" t="s">
        <v>357</v>
      </c>
      <c r="I45" s="156" t="s">
        <v>362</v>
      </c>
      <c r="J45" s="156" t="s">
        <v>462</v>
      </c>
    </row>
    <row r="46" spans="1:10">
      <c r="A46" s="155"/>
      <c r="B46" s="156" t="s">
        <v>450</v>
      </c>
      <c r="C46" s="156" t="s">
        <v>386</v>
      </c>
      <c r="D46" s="156" t="s">
        <v>387</v>
      </c>
      <c r="E46" s="156" t="s">
        <v>388</v>
      </c>
      <c r="F46" s="156" t="s">
        <v>355</v>
      </c>
      <c r="G46" s="156" t="s">
        <v>461</v>
      </c>
      <c r="H46" s="156" t="s">
        <v>357</v>
      </c>
      <c r="I46" s="156" t="s">
        <v>358</v>
      </c>
      <c r="J46" s="156" t="s">
        <v>463</v>
      </c>
    </row>
    <row r="47" ht="33.75" spans="1:10">
      <c r="A47" s="155" t="s">
        <v>338</v>
      </c>
      <c r="B47" s="156" t="s">
        <v>464</v>
      </c>
      <c r="C47" s="156" t="s">
        <v>352</v>
      </c>
      <c r="D47" s="156" t="s">
        <v>353</v>
      </c>
      <c r="E47" s="156" t="s">
        <v>465</v>
      </c>
      <c r="F47" s="156" t="s">
        <v>366</v>
      </c>
      <c r="G47" s="156" t="s">
        <v>90</v>
      </c>
      <c r="H47" s="156" t="s">
        <v>466</v>
      </c>
      <c r="I47" s="156" t="s">
        <v>358</v>
      </c>
      <c r="J47" s="156" t="s">
        <v>467</v>
      </c>
    </row>
    <row r="48" ht="33.75" spans="1:10">
      <c r="A48" s="155"/>
      <c r="B48" s="156" t="s">
        <v>464</v>
      </c>
      <c r="C48" s="156" t="s">
        <v>352</v>
      </c>
      <c r="D48" s="156" t="s">
        <v>360</v>
      </c>
      <c r="E48" s="156" t="s">
        <v>468</v>
      </c>
      <c r="F48" s="156" t="s">
        <v>355</v>
      </c>
      <c r="G48" s="156" t="s">
        <v>391</v>
      </c>
      <c r="H48" s="156" t="s">
        <v>357</v>
      </c>
      <c r="I48" s="156" t="s">
        <v>362</v>
      </c>
      <c r="J48" s="156" t="s">
        <v>467</v>
      </c>
    </row>
    <row r="49" ht="33.75" spans="1:10">
      <c r="A49" s="155"/>
      <c r="B49" s="156" t="s">
        <v>464</v>
      </c>
      <c r="C49" s="156" t="s">
        <v>352</v>
      </c>
      <c r="D49" s="156" t="s">
        <v>364</v>
      </c>
      <c r="E49" s="156" t="s">
        <v>469</v>
      </c>
      <c r="F49" s="156" t="s">
        <v>366</v>
      </c>
      <c r="G49" s="156" t="s">
        <v>470</v>
      </c>
      <c r="H49" s="156" t="s">
        <v>392</v>
      </c>
      <c r="I49" s="156" t="s">
        <v>358</v>
      </c>
      <c r="J49" s="156" t="s">
        <v>467</v>
      </c>
    </row>
    <row r="50" ht="33.75" spans="1:10">
      <c r="A50" s="155"/>
      <c r="B50" s="156" t="s">
        <v>464</v>
      </c>
      <c r="C50" s="156" t="s">
        <v>352</v>
      </c>
      <c r="D50" s="156" t="s">
        <v>370</v>
      </c>
      <c r="E50" s="156" t="s">
        <v>371</v>
      </c>
      <c r="F50" s="156" t="s">
        <v>355</v>
      </c>
      <c r="G50" s="156" t="s">
        <v>90</v>
      </c>
      <c r="H50" s="156" t="s">
        <v>466</v>
      </c>
      <c r="I50" s="156" t="s">
        <v>362</v>
      </c>
      <c r="J50" s="156" t="s">
        <v>467</v>
      </c>
    </row>
    <row r="51" spans="1:10">
      <c r="A51" s="155"/>
      <c r="B51" s="156" t="s">
        <v>464</v>
      </c>
      <c r="C51" s="156" t="s">
        <v>375</v>
      </c>
      <c r="D51" s="156" t="s">
        <v>376</v>
      </c>
      <c r="E51" s="156" t="s">
        <v>471</v>
      </c>
      <c r="F51" s="156" t="s">
        <v>355</v>
      </c>
      <c r="G51" s="156" t="s">
        <v>391</v>
      </c>
      <c r="H51" s="156" t="s">
        <v>357</v>
      </c>
      <c r="I51" s="156" t="s">
        <v>362</v>
      </c>
      <c r="J51" s="156" t="s">
        <v>472</v>
      </c>
    </row>
    <row r="52" ht="22.5" spans="1:10">
      <c r="A52" s="155"/>
      <c r="B52" s="156" t="s">
        <v>464</v>
      </c>
      <c r="C52" s="156" t="s">
        <v>375</v>
      </c>
      <c r="D52" s="156" t="s">
        <v>382</v>
      </c>
      <c r="E52" s="156" t="s">
        <v>473</v>
      </c>
      <c r="F52" s="156" t="s">
        <v>355</v>
      </c>
      <c r="G52" s="156" t="s">
        <v>391</v>
      </c>
      <c r="H52" s="156" t="s">
        <v>357</v>
      </c>
      <c r="I52" s="156" t="s">
        <v>362</v>
      </c>
      <c r="J52" s="156" t="s">
        <v>474</v>
      </c>
    </row>
    <row r="53" ht="22.5" spans="1:10">
      <c r="A53" s="155"/>
      <c r="B53" s="156" t="s">
        <v>464</v>
      </c>
      <c r="C53" s="156" t="s">
        <v>386</v>
      </c>
      <c r="D53" s="156" t="s">
        <v>387</v>
      </c>
      <c r="E53" s="156" t="s">
        <v>475</v>
      </c>
      <c r="F53" s="156" t="s">
        <v>355</v>
      </c>
      <c r="G53" s="156" t="s">
        <v>391</v>
      </c>
      <c r="H53" s="156" t="s">
        <v>357</v>
      </c>
      <c r="I53" s="156" t="s">
        <v>362</v>
      </c>
      <c r="J53" s="156" t="s">
        <v>448</v>
      </c>
    </row>
    <row r="54" spans="1:10">
      <c r="A54" s="155" t="s">
        <v>308</v>
      </c>
      <c r="B54" s="156" t="s">
        <v>476</v>
      </c>
      <c r="C54" s="156" t="s">
        <v>352</v>
      </c>
      <c r="D54" s="156" t="s">
        <v>353</v>
      </c>
      <c r="E54" s="156" t="s">
        <v>477</v>
      </c>
      <c r="F54" s="156" t="s">
        <v>366</v>
      </c>
      <c r="G54" s="156" t="s">
        <v>478</v>
      </c>
      <c r="H54" s="156" t="s">
        <v>479</v>
      </c>
      <c r="I54" s="156" t="s">
        <v>358</v>
      </c>
      <c r="J54" s="156" t="s">
        <v>480</v>
      </c>
    </row>
    <row r="55" spans="1:10">
      <c r="A55" s="155"/>
      <c r="B55" s="156" t="s">
        <v>476</v>
      </c>
      <c r="C55" s="156" t="s">
        <v>352</v>
      </c>
      <c r="D55" s="156" t="s">
        <v>360</v>
      </c>
      <c r="E55" s="156" t="s">
        <v>481</v>
      </c>
      <c r="F55" s="156" t="s">
        <v>366</v>
      </c>
      <c r="G55" s="156" t="s">
        <v>478</v>
      </c>
      <c r="H55" s="156" t="s">
        <v>357</v>
      </c>
      <c r="I55" s="156" t="s">
        <v>362</v>
      </c>
      <c r="J55" s="156" t="s">
        <v>482</v>
      </c>
    </row>
    <row r="56" spans="1:10">
      <c r="A56" s="155"/>
      <c r="B56" s="156" t="s">
        <v>476</v>
      </c>
      <c r="C56" s="156" t="s">
        <v>352</v>
      </c>
      <c r="D56" s="156" t="s">
        <v>364</v>
      </c>
      <c r="E56" s="156" t="s">
        <v>483</v>
      </c>
      <c r="F56" s="156" t="s">
        <v>366</v>
      </c>
      <c r="G56" s="156" t="s">
        <v>484</v>
      </c>
      <c r="H56" s="156" t="s">
        <v>392</v>
      </c>
      <c r="I56" s="156" t="s">
        <v>362</v>
      </c>
      <c r="J56" s="156" t="s">
        <v>482</v>
      </c>
    </row>
    <row r="57" ht="45" spans="1:10">
      <c r="A57" s="155"/>
      <c r="B57" s="156" t="s">
        <v>476</v>
      </c>
      <c r="C57" s="156" t="s">
        <v>352</v>
      </c>
      <c r="D57" s="156" t="s">
        <v>370</v>
      </c>
      <c r="E57" s="156" t="s">
        <v>371</v>
      </c>
      <c r="F57" s="156" t="s">
        <v>420</v>
      </c>
      <c r="G57" s="156" t="s">
        <v>485</v>
      </c>
      <c r="H57" s="156" t="s">
        <v>373</v>
      </c>
      <c r="I57" s="156" t="s">
        <v>358</v>
      </c>
      <c r="J57" s="156" t="s">
        <v>486</v>
      </c>
    </row>
    <row r="58" ht="45" spans="1:10">
      <c r="A58" s="155"/>
      <c r="B58" s="156" t="s">
        <v>476</v>
      </c>
      <c r="C58" s="156" t="s">
        <v>375</v>
      </c>
      <c r="D58" s="156" t="s">
        <v>376</v>
      </c>
      <c r="E58" s="156" t="s">
        <v>487</v>
      </c>
      <c r="F58" s="156" t="s">
        <v>366</v>
      </c>
      <c r="G58" s="156" t="s">
        <v>488</v>
      </c>
      <c r="H58" s="156" t="s">
        <v>357</v>
      </c>
      <c r="I58" s="156" t="s">
        <v>362</v>
      </c>
      <c r="J58" s="156" t="s">
        <v>489</v>
      </c>
    </row>
    <row r="59" ht="22.5" spans="1:10">
      <c r="A59" s="155"/>
      <c r="B59" s="156" t="s">
        <v>476</v>
      </c>
      <c r="C59" s="156" t="s">
        <v>375</v>
      </c>
      <c r="D59" s="156" t="s">
        <v>382</v>
      </c>
      <c r="E59" s="156" t="s">
        <v>490</v>
      </c>
      <c r="F59" s="156" t="s">
        <v>366</v>
      </c>
      <c r="G59" s="156" t="s">
        <v>488</v>
      </c>
      <c r="H59" s="156" t="s">
        <v>357</v>
      </c>
      <c r="I59" s="156" t="s">
        <v>362</v>
      </c>
      <c r="J59" s="156" t="s">
        <v>491</v>
      </c>
    </row>
    <row r="60" spans="1:10">
      <c r="A60" s="155"/>
      <c r="B60" s="156" t="s">
        <v>476</v>
      </c>
      <c r="C60" s="156" t="s">
        <v>386</v>
      </c>
      <c r="D60" s="156" t="s">
        <v>387</v>
      </c>
      <c r="E60" s="156" t="s">
        <v>387</v>
      </c>
      <c r="F60" s="156" t="s">
        <v>355</v>
      </c>
      <c r="G60" s="156" t="s">
        <v>391</v>
      </c>
      <c r="H60" s="156" t="s">
        <v>357</v>
      </c>
      <c r="I60" s="156" t="s">
        <v>358</v>
      </c>
      <c r="J60" s="156" t="s">
        <v>492</v>
      </c>
    </row>
    <row r="61" ht="33.75" spans="1:10">
      <c r="A61" s="155" t="s">
        <v>304</v>
      </c>
      <c r="B61" s="156" t="s">
        <v>493</v>
      </c>
      <c r="C61" s="156" t="s">
        <v>352</v>
      </c>
      <c r="D61" s="156" t="s">
        <v>353</v>
      </c>
      <c r="E61" s="156" t="s">
        <v>494</v>
      </c>
      <c r="F61" s="156" t="s">
        <v>366</v>
      </c>
      <c r="G61" s="156" t="s">
        <v>495</v>
      </c>
      <c r="H61" s="156" t="s">
        <v>496</v>
      </c>
      <c r="I61" s="156" t="s">
        <v>358</v>
      </c>
      <c r="J61" s="156" t="s">
        <v>497</v>
      </c>
    </row>
    <row r="62" ht="33.75" spans="1:10">
      <c r="A62" s="155"/>
      <c r="B62" s="156" t="s">
        <v>493</v>
      </c>
      <c r="C62" s="156" t="s">
        <v>352</v>
      </c>
      <c r="D62" s="156" t="s">
        <v>360</v>
      </c>
      <c r="E62" s="156" t="s">
        <v>498</v>
      </c>
      <c r="F62" s="156" t="s">
        <v>366</v>
      </c>
      <c r="G62" s="156" t="s">
        <v>356</v>
      </c>
      <c r="H62" s="156" t="s">
        <v>357</v>
      </c>
      <c r="I62" s="156" t="s">
        <v>362</v>
      </c>
      <c r="J62" s="156" t="s">
        <v>497</v>
      </c>
    </row>
    <row r="63" ht="33.75" spans="1:10">
      <c r="A63" s="155"/>
      <c r="B63" s="156" t="s">
        <v>493</v>
      </c>
      <c r="C63" s="156" t="s">
        <v>352</v>
      </c>
      <c r="D63" s="156" t="s">
        <v>364</v>
      </c>
      <c r="E63" s="156" t="s">
        <v>499</v>
      </c>
      <c r="F63" s="156" t="s">
        <v>366</v>
      </c>
      <c r="G63" s="156" t="s">
        <v>81</v>
      </c>
      <c r="H63" s="156" t="s">
        <v>392</v>
      </c>
      <c r="I63" s="156" t="s">
        <v>358</v>
      </c>
      <c r="J63" s="156" t="s">
        <v>497</v>
      </c>
    </row>
    <row r="64" ht="33.75" spans="1:10">
      <c r="A64" s="155"/>
      <c r="B64" s="156" t="s">
        <v>493</v>
      </c>
      <c r="C64" s="156" t="s">
        <v>375</v>
      </c>
      <c r="D64" s="156" t="s">
        <v>376</v>
      </c>
      <c r="E64" s="156" t="s">
        <v>500</v>
      </c>
      <c r="F64" s="156" t="s">
        <v>366</v>
      </c>
      <c r="G64" s="156" t="s">
        <v>356</v>
      </c>
      <c r="H64" s="156" t="s">
        <v>357</v>
      </c>
      <c r="I64" s="156" t="s">
        <v>362</v>
      </c>
      <c r="J64" s="156" t="s">
        <v>497</v>
      </c>
    </row>
    <row r="65" ht="33.75" spans="1:10">
      <c r="A65" s="155"/>
      <c r="B65" s="156" t="s">
        <v>493</v>
      </c>
      <c r="C65" s="156" t="s">
        <v>375</v>
      </c>
      <c r="D65" s="156" t="s">
        <v>382</v>
      </c>
      <c r="E65" s="156" t="s">
        <v>501</v>
      </c>
      <c r="F65" s="156" t="s">
        <v>366</v>
      </c>
      <c r="G65" s="156" t="s">
        <v>502</v>
      </c>
      <c r="H65" s="156" t="s">
        <v>357</v>
      </c>
      <c r="I65" s="156" t="s">
        <v>362</v>
      </c>
      <c r="J65" s="156" t="s">
        <v>497</v>
      </c>
    </row>
    <row r="66" spans="1:10">
      <c r="A66" s="155"/>
      <c r="B66" s="156" t="s">
        <v>493</v>
      </c>
      <c r="C66" s="156" t="s">
        <v>386</v>
      </c>
      <c r="D66" s="156" t="s">
        <v>387</v>
      </c>
      <c r="E66" s="156" t="s">
        <v>503</v>
      </c>
      <c r="F66" s="156" t="s">
        <v>366</v>
      </c>
      <c r="G66" s="156" t="s">
        <v>384</v>
      </c>
      <c r="H66" s="156" t="s">
        <v>357</v>
      </c>
      <c r="I66" s="156" t="s">
        <v>362</v>
      </c>
      <c r="J66" s="156" t="s">
        <v>504</v>
      </c>
    </row>
    <row r="67" ht="33.75" spans="1:10">
      <c r="A67" s="155" t="s">
        <v>322</v>
      </c>
      <c r="B67" s="156" t="s">
        <v>505</v>
      </c>
      <c r="C67" s="156" t="s">
        <v>352</v>
      </c>
      <c r="D67" s="156" t="s">
        <v>353</v>
      </c>
      <c r="E67" s="156" t="s">
        <v>506</v>
      </c>
      <c r="F67" s="156" t="s">
        <v>420</v>
      </c>
      <c r="G67" s="156" t="s">
        <v>414</v>
      </c>
      <c r="H67" s="156" t="s">
        <v>415</v>
      </c>
      <c r="I67" s="156" t="s">
        <v>358</v>
      </c>
      <c r="J67" s="156" t="s">
        <v>507</v>
      </c>
    </row>
    <row r="68" ht="33.75" spans="1:10">
      <c r="A68" s="155"/>
      <c r="B68" s="156" t="s">
        <v>505</v>
      </c>
      <c r="C68" s="156" t="s">
        <v>352</v>
      </c>
      <c r="D68" s="156" t="s">
        <v>353</v>
      </c>
      <c r="E68" s="156" t="s">
        <v>508</v>
      </c>
      <c r="F68" s="156" t="s">
        <v>420</v>
      </c>
      <c r="G68" s="156" t="s">
        <v>509</v>
      </c>
      <c r="H68" s="156" t="s">
        <v>415</v>
      </c>
      <c r="I68" s="156" t="s">
        <v>358</v>
      </c>
      <c r="J68" s="156" t="s">
        <v>510</v>
      </c>
    </row>
    <row r="69" ht="56.25" spans="1:10">
      <c r="A69" s="155"/>
      <c r="B69" s="156" t="s">
        <v>505</v>
      </c>
      <c r="C69" s="156" t="s">
        <v>352</v>
      </c>
      <c r="D69" s="156" t="s">
        <v>360</v>
      </c>
      <c r="E69" s="156" t="s">
        <v>511</v>
      </c>
      <c r="F69" s="156" t="s">
        <v>355</v>
      </c>
      <c r="G69" s="156" t="s">
        <v>384</v>
      </c>
      <c r="H69" s="156" t="s">
        <v>357</v>
      </c>
      <c r="I69" s="156" t="s">
        <v>362</v>
      </c>
      <c r="J69" s="156" t="s">
        <v>512</v>
      </c>
    </row>
    <row r="70" ht="56.25" spans="1:10">
      <c r="A70" s="155"/>
      <c r="B70" s="156" t="s">
        <v>505</v>
      </c>
      <c r="C70" s="156" t="s">
        <v>352</v>
      </c>
      <c r="D70" s="156" t="s">
        <v>364</v>
      </c>
      <c r="E70" s="156" t="s">
        <v>513</v>
      </c>
      <c r="F70" s="156" t="s">
        <v>420</v>
      </c>
      <c r="G70" s="156" t="s">
        <v>421</v>
      </c>
      <c r="H70" s="156" t="s">
        <v>392</v>
      </c>
      <c r="I70" s="156" t="s">
        <v>362</v>
      </c>
      <c r="J70" s="156" t="s">
        <v>514</v>
      </c>
    </row>
    <row r="71" ht="78.75" spans="1:10">
      <c r="A71" s="155"/>
      <c r="B71" s="156" t="s">
        <v>505</v>
      </c>
      <c r="C71" s="156" t="s">
        <v>352</v>
      </c>
      <c r="D71" s="156" t="s">
        <v>370</v>
      </c>
      <c r="E71" s="156" t="s">
        <v>371</v>
      </c>
      <c r="F71" s="156" t="s">
        <v>420</v>
      </c>
      <c r="G71" s="156" t="s">
        <v>515</v>
      </c>
      <c r="H71" s="156" t="s">
        <v>373</v>
      </c>
      <c r="I71" s="156" t="s">
        <v>358</v>
      </c>
      <c r="J71" s="156" t="s">
        <v>516</v>
      </c>
    </row>
    <row r="72" ht="78.75" spans="1:10">
      <c r="A72" s="155"/>
      <c r="B72" s="156" t="s">
        <v>505</v>
      </c>
      <c r="C72" s="156" t="s">
        <v>375</v>
      </c>
      <c r="D72" s="156" t="s">
        <v>376</v>
      </c>
      <c r="E72" s="156" t="s">
        <v>517</v>
      </c>
      <c r="F72" s="156" t="s">
        <v>355</v>
      </c>
      <c r="G72" s="156" t="s">
        <v>391</v>
      </c>
      <c r="H72" s="156" t="s">
        <v>357</v>
      </c>
      <c r="I72" s="156" t="s">
        <v>362</v>
      </c>
      <c r="J72" s="156" t="s">
        <v>518</v>
      </c>
    </row>
    <row r="73" ht="45" spans="1:10">
      <c r="A73" s="155"/>
      <c r="B73" s="156" t="s">
        <v>505</v>
      </c>
      <c r="C73" s="156" t="s">
        <v>375</v>
      </c>
      <c r="D73" s="156" t="s">
        <v>382</v>
      </c>
      <c r="E73" s="156" t="s">
        <v>519</v>
      </c>
      <c r="F73" s="156" t="s">
        <v>355</v>
      </c>
      <c r="G73" s="156" t="s">
        <v>391</v>
      </c>
      <c r="H73" s="156" t="s">
        <v>357</v>
      </c>
      <c r="I73" s="156" t="s">
        <v>362</v>
      </c>
      <c r="J73" s="156" t="s">
        <v>520</v>
      </c>
    </row>
    <row r="74" ht="33.75" spans="1:10">
      <c r="A74" s="155"/>
      <c r="B74" s="156" t="s">
        <v>505</v>
      </c>
      <c r="C74" s="156" t="s">
        <v>386</v>
      </c>
      <c r="D74" s="156" t="s">
        <v>387</v>
      </c>
      <c r="E74" s="156" t="s">
        <v>521</v>
      </c>
      <c r="F74" s="156" t="s">
        <v>355</v>
      </c>
      <c r="G74" s="156" t="s">
        <v>391</v>
      </c>
      <c r="H74" s="156" t="s">
        <v>357</v>
      </c>
      <c r="I74" s="156" t="s">
        <v>362</v>
      </c>
      <c r="J74" s="156" t="s">
        <v>522</v>
      </c>
    </row>
    <row r="75" spans="1:10">
      <c r="A75" s="155" t="s">
        <v>340</v>
      </c>
      <c r="B75" s="156" t="s">
        <v>523</v>
      </c>
      <c r="C75" s="156" t="s">
        <v>352</v>
      </c>
      <c r="D75" s="156" t="s">
        <v>353</v>
      </c>
      <c r="E75" s="156" t="s">
        <v>524</v>
      </c>
      <c r="F75" s="156" t="s">
        <v>355</v>
      </c>
      <c r="G75" s="156" t="s">
        <v>90</v>
      </c>
      <c r="H75" s="156" t="s">
        <v>357</v>
      </c>
      <c r="I75" s="156" t="s">
        <v>358</v>
      </c>
      <c r="J75" s="156" t="s">
        <v>525</v>
      </c>
    </row>
    <row r="76" spans="1:10">
      <c r="A76" s="155"/>
      <c r="B76" s="156" t="s">
        <v>523</v>
      </c>
      <c r="C76" s="156" t="s">
        <v>352</v>
      </c>
      <c r="D76" s="156" t="s">
        <v>360</v>
      </c>
      <c r="E76" s="156" t="s">
        <v>526</v>
      </c>
      <c r="F76" s="156" t="s">
        <v>355</v>
      </c>
      <c r="G76" s="156" t="s">
        <v>356</v>
      </c>
      <c r="H76" s="156" t="s">
        <v>357</v>
      </c>
      <c r="I76" s="156" t="s">
        <v>358</v>
      </c>
      <c r="J76" s="156" t="s">
        <v>527</v>
      </c>
    </row>
    <row r="77" ht="22.5" spans="1:10">
      <c r="A77" s="155"/>
      <c r="B77" s="156" t="s">
        <v>523</v>
      </c>
      <c r="C77" s="156" t="s">
        <v>352</v>
      </c>
      <c r="D77" s="156" t="s">
        <v>364</v>
      </c>
      <c r="E77" s="156" t="s">
        <v>528</v>
      </c>
      <c r="F77" s="156" t="s">
        <v>366</v>
      </c>
      <c r="G77" s="156" t="s">
        <v>367</v>
      </c>
      <c r="H77" s="156" t="s">
        <v>368</v>
      </c>
      <c r="I77" s="156" t="s">
        <v>358</v>
      </c>
      <c r="J77" s="156" t="s">
        <v>529</v>
      </c>
    </row>
    <row r="78" ht="22.5" spans="1:10">
      <c r="A78" s="155"/>
      <c r="B78" s="156" t="s">
        <v>523</v>
      </c>
      <c r="C78" s="156" t="s">
        <v>352</v>
      </c>
      <c r="D78" s="156" t="s">
        <v>370</v>
      </c>
      <c r="E78" s="156" t="s">
        <v>371</v>
      </c>
      <c r="F78" s="156" t="s">
        <v>420</v>
      </c>
      <c r="G78" s="156" t="s">
        <v>530</v>
      </c>
      <c r="H78" s="156" t="s">
        <v>373</v>
      </c>
      <c r="I78" s="156" t="s">
        <v>358</v>
      </c>
      <c r="J78" s="156" t="s">
        <v>529</v>
      </c>
    </row>
    <row r="79" ht="202.5" spans="1:10">
      <c r="A79" s="155"/>
      <c r="B79" s="156" t="s">
        <v>523</v>
      </c>
      <c r="C79" s="156" t="s">
        <v>375</v>
      </c>
      <c r="D79" s="156" t="s">
        <v>376</v>
      </c>
      <c r="E79" s="156" t="s">
        <v>531</v>
      </c>
      <c r="F79" s="156" t="s">
        <v>355</v>
      </c>
      <c r="G79" s="156" t="s">
        <v>391</v>
      </c>
      <c r="H79" s="156" t="s">
        <v>357</v>
      </c>
      <c r="I79" s="156" t="s">
        <v>358</v>
      </c>
      <c r="J79" s="156" t="s">
        <v>532</v>
      </c>
    </row>
    <row r="80" ht="191.25" spans="1:10">
      <c r="A80" s="155"/>
      <c r="B80" s="156" t="s">
        <v>523</v>
      </c>
      <c r="C80" s="156" t="s">
        <v>386</v>
      </c>
      <c r="D80" s="156" t="s">
        <v>387</v>
      </c>
      <c r="E80" s="156" t="s">
        <v>388</v>
      </c>
      <c r="F80" s="156" t="s">
        <v>355</v>
      </c>
      <c r="G80" s="156" t="s">
        <v>384</v>
      </c>
      <c r="H80" s="156" t="s">
        <v>357</v>
      </c>
      <c r="I80" s="156" t="s">
        <v>358</v>
      </c>
      <c r="J80" s="156" t="s">
        <v>533</v>
      </c>
    </row>
    <row r="81" ht="112.5" spans="1:10">
      <c r="A81" s="155" t="s">
        <v>314</v>
      </c>
      <c r="B81" s="156" t="s">
        <v>534</v>
      </c>
      <c r="C81" s="156" t="s">
        <v>352</v>
      </c>
      <c r="D81" s="156" t="s">
        <v>353</v>
      </c>
      <c r="E81" s="156" t="s">
        <v>535</v>
      </c>
      <c r="F81" s="156" t="s">
        <v>366</v>
      </c>
      <c r="G81" s="156" t="s">
        <v>356</v>
      </c>
      <c r="H81" s="156" t="s">
        <v>357</v>
      </c>
      <c r="I81" s="156" t="s">
        <v>358</v>
      </c>
      <c r="J81" s="156" t="s">
        <v>536</v>
      </c>
    </row>
    <row r="82" ht="90" spans="1:10">
      <c r="A82" s="155"/>
      <c r="B82" s="156" t="s">
        <v>534</v>
      </c>
      <c r="C82" s="156" t="s">
        <v>352</v>
      </c>
      <c r="D82" s="156" t="s">
        <v>353</v>
      </c>
      <c r="E82" s="156" t="s">
        <v>537</v>
      </c>
      <c r="F82" s="156" t="s">
        <v>355</v>
      </c>
      <c r="G82" s="156" t="s">
        <v>391</v>
      </c>
      <c r="H82" s="156" t="s">
        <v>357</v>
      </c>
      <c r="I82" s="156" t="s">
        <v>358</v>
      </c>
      <c r="J82" s="156" t="s">
        <v>538</v>
      </c>
    </row>
    <row r="83" ht="123.75" spans="1:10">
      <c r="A83" s="155"/>
      <c r="B83" s="156" t="s">
        <v>534</v>
      </c>
      <c r="C83" s="156" t="s">
        <v>352</v>
      </c>
      <c r="D83" s="156" t="s">
        <v>360</v>
      </c>
      <c r="E83" s="156" t="s">
        <v>539</v>
      </c>
      <c r="F83" s="156" t="s">
        <v>366</v>
      </c>
      <c r="G83" s="156" t="s">
        <v>356</v>
      </c>
      <c r="H83" s="156" t="s">
        <v>357</v>
      </c>
      <c r="I83" s="156" t="s">
        <v>358</v>
      </c>
      <c r="J83" s="156" t="s">
        <v>540</v>
      </c>
    </row>
    <row r="84" ht="90" spans="1:10">
      <c r="A84" s="155"/>
      <c r="B84" s="156" t="s">
        <v>534</v>
      </c>
      <c r="C84" s="156" t="s">
        <v>352</v>
      </c>
      <c r="D84" s="156" t="s">
        <v>360</v>
      </c>
      <c r="E84" s="156" t="s">
        <v>541</v>
      </c>
      <c r="F84" s="156" t="s">
        <v>366</v>
      </c>
      <c r="G84" s="156" t="s">
        <v>356</v>
      </c>
      <c r="H84" s="156" t="s">
        <v>357</v>
      </c>
      <c r="I84" s="156" t="s">
        <v>358</v>
      </c>
      <c r="J84" s="156" t="s">
        <v>542</v>
      </c>
    </row>
    <row r="85" ht="90" spans="1:10">
      <c r="A85" s="155"/>
      <c r="B85" s="156" t="s">
        <v>534</v>
      </c>
      <c r="C85" s="156" t="s">
        <v>352</v>
      </c>
      <c r="D85" s="156" t="s">
        <v>360</v>
      </c>
      <c r="E85" s="156" t="s">
        <v>543</v>
      </c>
      <c r="F85" s="156" t="s">
        <v>366</v>
      </c>
      <c r="G85" s="156" t="s">
        <v>356</v>
      </c>
      <c r="H85" s="156" t="s">
        <v>357</v>
      </c>
      <c r="I85" s="156" t="s">
        <v>358</v>
      </c>
      <c r="J85" s="156" t="s">
        <v>544</v>
      </c>
    </row>
    <row r="86" ht="101.25" spans="1:10">
      <c r="A86" s="155"/>
      <c r="B86" s="156" t="s">
        <v>534</v>
      </c>
      <c r="C86" s="156" t="s">
        <v>352</v>
      </c>
      <c r="D86" s="156" t="s">
        <v>364</v>
      </c>
      <c r="E86" s="156" t="s">
        <v>545</v>
      </c>
      <c r="F86" s="156" t="s">
        <v>420</v>
      </c>
      <c r="G86" s="156" t="s">
        <v>95</v>
      </c>
      <c r="H86" s="156" t="s">
        <v>546</v>
      </c>
      <c r="I86" s="156" t="s">
        <v>358</v>
      </c>
      <c r="J86" s="156" t="s">
        <v>547</v>
      </c>
    </row>
    <row r="87" ht="22.5" spans="1:10">
      <c r="A87" s="155"/>
      <c r="B87" s="156" t="s">
        <v>534</v>
      </c>
      <c r="C87" s="156" t="s">
        <v>352</v>
      </c>
      <c r="D87" s="156" t="s">
        <v>364</v>
      </c>
      <c r="E87" s="156" t="s">
        <v>548</v>
      </c>
      <c r="F87" s="156" t="s">
        <v>420</v>
      </c>
      <c r="G87" s="156" t="s">
        <v>90</v>
      </c>
      <c r="H87" s="156" t="s">
        <v>546</v>
      </c>
      <c r="I87" s="156" t="s">
        <v>362</v>
      </c>
      <c r="J87" s="156" t="s">
        <v>549</v>
      </c>
    </row>
    <row r="88" ht="67.5" spans="1:10">
      <c r="A88" s="155"/>
      <c r="B88" s="156" t="s">
        <v>534</v>
      </c>
      <c r="C88" s="156" t="s">
        <v>375</v>
      </c>
      <c r="D88" s="156" t="s">
        <v>376</v>
      </c>
      <c r="E88" s="156" t="s">
        <v>550</v>
      </c>
      <c r="F88" s="156" t="s">
        <v>355</v>
      </c>
      <c r="G88" s="156" t="s">
        <v>391</v>
      </c>
      <c r="H88" s="156" t="s">
        <v>357</v>
      </c>
      <c r="I88" s="156" t="s">
        <v>358</v>
      </c>
      <c r="J88" s="156" t="s">
        <v>551</v>
      </c>
    </row>
    <row r="89" ht="123.75" spans="1:10">
      <c r="A89" s="155"/>
      <c r="B89" s="156" t="s">
        <v>534</v>
      </c>
      <c r="C89" s="156" t="s">
        <v>375</v>
      </c>
      <c r="D89" s="156" t="s">
        <v>376</v>
      </c>
      <c r="E89" s="156" t="s">
        <v>552</v>
      </c>
      <c r="F89" s="156" t="s">
        <v>366</v>
      </c>
      <c r="G89" s="156" t="s">
        <v>553</v>
      </c>
      <c r="H89" s="156" t="s">
        <v>546</v>
      </c>
      <c r="I89" s="156" t="s">
        <v>358</v>
      </c>
      <c r="J89" s="156" t="s">
        <v>554</v>
      </c>
    </row>
    <row r="90" ht="112.5" spans="1:10">
      <c r="A90" s="155"/>
      <c r="B90" s="156" t="s">
        <v>534</v>
      </c>
      <c r="C90" s="156" t="s">
        <v>375</v>
      </c>
      <c r="D90" s="156" t="s">
        <v>376</v>
      </c>
      <c r="E90" s="156" t="s">
        <v>555</v>
      </c>
      <c r="F90" s="156" t="s">
        <v>355</v>
      </c>
      <c r="G90" s="156" t="s">
        <v>391</v>
      </c>
      <c r="H90" s="156" t="s">
        <v>357</v>
      </c>
      <c r="I90" s="156" t="s">
        <v>358</v>
      </c>
      <c r="J90" s="156" t="s">
        <v>556</v>
      </c>
    </row>
    <row r="91" ht="45" spans="1:10">
      <c r="A91" s="155"/>
      <c r="B91" s="156" t="s">
        <v>534</v>
      </c>
      <c r="C91" s="156" t="s">
        <v>386</v>
      </c>
      <c r="D91" s="156" t="s">
        <v>387</v>
      </c>
      <c r="E91" s="156" t="s">
        <v>557</v>
      </c>
      <c r="F91" s="156" t="s">
        <v>355</v>
      </c>
      <c r="G91" s="156" t="s">
        <v>384</v>
      </c>
      <c r="H91" s="156" t="s">
        <v>357</v>
      </c>
      <c r="I91" s="156" t="s">
        <v>358</v>
      </c>
      <c r="J91" s="156" t="s">
        <v>558</v>
      </c>
    </row>
    <row r="92" ht="123.75" spans="1:10">
      <c r="A92" s="155"/>
      <c r="B92" s="156" t="s">
        <v>534</v>
      </c>
      <c r="C92" s="156" t="s">
        <v>386</v>
      </c>
      <c r="D92" s="156" t="s">
        <v>387</v>
      </c>
      <c r="E92" s="156" t="s">
        <v>559</v>
      </c>
      <c r="F92" s="156" t="s">
        <v>366</v>
      </c>
      <c r="G92" s="156" t="s">
        <v>356</v>
      </c>
      <c r="H92" s="156" t="s">
        <v>357</v>
      </c>
      <c r="I92" s="156" t="s">
        <v>358</v>
      </c>
      <c r="J92" s="156" t="s">
        <v>554</v>
      </c>
    </row>
    <row r="93" ht="78.75" spans="1:10">
      <c r="A93" s="155" t="s">
        <v>324</v>
      </c>
      <c r="B93" s="156" t="s">
        <v>560</v>
      </c>
      <c r="C93" s="156" t="s">
        <v>352</v>
      </c>
      <c r="D93" s="156" t="s">
        <v>353</v>
      </c>
      <c r="E93" s="156" t="s">
        <v>353</v>
      </c>
      <c r="F93" s="156" t="s">
        <v>355</v>
      </c>
      <c r="G93" s="156" t="s">
        <v>561</v>
      </c>
      <c r="H93" s="156" t="s">
        <v>562</v>
      </c>
      <c r="I93" s="156" t="s">
        <v>362</v>
      </c>
      <c r="J93" s="156" t="s">
        <v>563</v>
      </c>
    </row>
    <row r="94" ht="45" spans="1:10">
      <c r="A94" s="155"/>
      <c r="B94" s="156" t="s">
        <v>560</v>
      </c>
      <c r="C94" s="156" t="s">
        <v>352</v>
      </c>
      <c r="D94" s="156" t="s">
        <v>360</v>
      </c>
      <c r="E94" s="156" t="s">
        <v>564</v>
      </c>
      <c r="F94" s="156" t="s">
        <v>355</v>
      </c>
      <c r="G94" s="156" t="s">
        <v>391</v>
      </c>
      <c r="H94" s="156" t="s">
        <v>357</v>
      </c>
      <c r="I94" s="156" t="s">
        <v>362</v>
      </c>
      <c r="J94" s="156" t="s">
        <v>565</v>
      </c>
    </row>
    <row r="95" ht="56.25" spans="1:10">
      <c r="A95" s="155"/>
      <c r="B95" s="156" t="s">
        <v>560</v>
      </c>
      <c r="C95" s="156" t="s">
        <v>352</v>
      </c>
      <c r="D95" s="156" t="s">
        <v>364</v>
      </c>
      <c r="E95" s="156" t="s">
        <v>513</v>
      </c>
      <c r="F95" s="156" t="s">
        <v>420</v>
      </c>
      <c r="G95" s="156" t="s">
        <v>421</v>
      </c>
      <c r="H95" s="156" t="s">
        <v>392</v>
      </c>
      <c r="I95" s="156" t="s">
        <v>362</v>
      </c>
      <c r="J95" s="156" t="s">
        <v>566</v>
      </c>
    </row>
    <row r="96" ht="56.25" spans="1:10">
      <c r="A96" s="155"/>
      <c r="B96" s="156" t="s">
        <v>560</v>
      </c>
      <c r="C96" s="156" t="s">
        <v>352</v>
      </c>
      <c r="D96" s="156" t="s">
        <v>370</v>
      </c>
      <c r="E96" s="156" t="s">
        <v>371</v>
      </c>
      <c r="F96" s="156" t="s">
        <v>420</v>
      </c>
      <c r="G96" s="156" t="s">
        <v>567</v>
      </c>
      <c r="H96" s="156" t="s">
        <v>373</v>
      </c>
      <c r="I96" s="156" t="s">
        <v>358</v>
      </c>
      <c r="J96" s="156" t="s">
        <v>568</v>
      </c>
    </row>
    <row r="97" ht="33.75" spans="1:10">
      <c r="A97" s="155"/>
      <c r="B97" s="156" t="s">
        <v>560</v>
      </c>
      <c r="C97" s="156" t="s">
        <v>375</v>
      </c>
      <c r="D97" s="156" t="s">
        <v>400</v>
      </c>
      <c r="E97" s="156" t="s">
        <v>569</v>
      </c>
      <c r="F97" s="156" t="s">
        <v>355</v>
      </c>
      <c r="G97" s="156" t="s">
        <v>391</v>
      </c>
      <c r="H97" s="156" t="s">
        <v>357</v>
      </c>
      <c r="I97" s="156" t="s">
        <v>362</v>
      </c>
      <c r="J97" s="156" t="s">
        <v>570</v>
      </c>
    </row>
    <row r="98" ht="45" spans="1:10">
      <c r="A98" s="155"/>
      <c r="B98" s="156" t="s">
        <v>560</v>
      </c>
      <c r="C98" s="156" t="s">
        <v>375</v>
      </c>
      <c r="D98" s="156" t="s">
        <v>376</v>
      </c>
      <c r="E98" s="156" t="s">
        <v>571</v>
      </c>
      <c r="F98" s="156" t="s">
        <v>355</v>
      </c>
      <c r="G98" s="156" t="s">
        <v>391</v>
      </c>
      <c r="H98" s="156" t="s">
        <v>357</v>
      </c>
      <c r="I98" s="156" t="s">
        <v>362</v>
      </c>
      <c r="J98" s="156" t="s">
        <v>572</v>
      </c>
    </row>
    <row r="99" ht="45" spans="1:10">
      <c r="A99" s="155"/>
      <c r="B99" s="156" t="s">
        <v>560</v>
      </c>
      <c r="C99" s="156" t="s">
        <v>375</v>
      </c>
      <c r="D99" s="156" t="s">
        <v>382</v>
      </c>
      <c r="E99" s="156" t="s">
        <v>519</v>
      </c>
      <c r="F99" s="156" t="s">
        <v>355</v>
      </c>
      <c r="G99" s="156" t="s">
        <v>391</v>
      </c>
      <c r="H99" s="156" t="s">
        <v>357</v>
      </c>
      <c r="I99" s="156" t="s">
        <v>362</v>
      </c>
      <c r="J99" s="156" t="s">
        <v>573</v>
      </c>
    </row>
    <row r="100" ht="33.75" spans="1:10">
      <c r="A100" s="155"/>
      <c r="B100" s="156" t="s">
        <v>560</v>
      </c>
      <c r="C100" s="156" t="s">
        <v>386</v>
      </c>
      <c r="D100" s="156" t="s">
        <v>387</v>
      </c>
      <c r="E100" s="156" t="s">
        <v>574</v>
      </c>
      <c r="F100" s="156" t="s">
        <v>355</v>
      </c>
      <c r="G100" s="156" t="s">
        <v>391</v>
      </c>
      <c r="H100" s="156" t="s">
        <v>357</v>
      </c>
      <c r="I100" s="156" t="s">
        <v>362</v>
      </c>
      <c r="J100" s="156" t="s">
        <v>575</v>
      </c>
    </row>
    <row r="101" ht="33.75" spans="1:10">
      <c r="A101" s="155"/>
      <c r="B101" s="156" t="s">
        <v>560</v>
      </c>
      <c r="C101" s="156" t="s">
        <v>386</v>
      </c>
      <c r="D101" s="156" t="s">
        <v>387</v>
      </c>
      <c r="E101" s="156" t="s">
        <v>574</v>
      </c>
      <c r="F101" s="156" t="s">
        <v>355</v>
      </c>
      <c r="G101" s="156" t="s">
        <v>391</v>
      </c>
      <c r="H101" s="156" t="s">
        <v>357</v>
      </c>
      <c r="I101" s="156" t="s">
        <v>362</v>
      </c>
      <c r="J101" s="156" t="s">
        <v>575</v>
      </c>
    </row>
    <row r="102" ht="56.25" spans="1:10">
      <c r="A102" s="155" t="s">
        <v>318</v>
      </c>
      <c r="B102" s="156" t="s">
        <v>576</v>
      </c>
      <c r="C102" s="156" t="s">
        <v>352</v>
      </c>
      <c r="D102" s="156" t="s">
        <v>353</v>
      </c>
      <c r="E102" s="156" t="s">
        <v>577</v>
      </c>
      <c r="F102" s="156" t="s">
        <v>355</v>
      </c>
      <c r="G102" s="156" t="s">
        <v>356</v>
      </c>
      <c r="H102" s="156" t="s">
        <v>357</v>
      </c>
      <c r="I102" s="156" t="s">
        <v>358</v>
      </c>
      <c r="J102" s="156" t="s">
        <v>578</v>
      </c>
    </row>
    <row r="103" spans="1:10">
      <c r="A103" s="155"/>
      <c r="B103" s="156" t="s">
        <v>576</v>
      </c>
      <c r="C103" s="156" t="s">
        <v>352</v>
      </c>
      <c r="D103" s="156" t="s">
        <v>360</v>
      </c>
      <c r="E103" s="156" t="s">
        <v>526</v>
      </c>
      <c r="F103" s="156" t="s">
        <v>355</v>
      </c>
      <c r="G103" s="156" t="s">
        <v>384</v>
      </c>
      <c r="H103" s="156" t="s">
        <v>357</v>
      </c>
      <c r="I103" s="156" t="s">
        <v>358</v>
      </c>
      <c r="J103" s="156" t="s">
        <v>363</v>
      </c>
    </row>
    <row r="104" spans="1:10">
      <c r="A104" s="155"/>
      <c r="B104" s="156" t="s">
        <v>576</v>
      </c>
      <c r="C104" s="156" t="s">
        <v>352</v>
      </c>
      <c r="D104" s="156" t="s">
        <v>364</v>
      </c>
      <c r="E104" s="156" t="s">
        <v>365</v>
      </c>
      <c r="F104" s="156" t="s">
        <v>355</v>
      </c>
      <c r="G104" s="156" t="s">
        <v>356</v>
      </c>
      <c r="H104" s="156" t="s">
        <v>368</v>
      </c>
      <c r="I104" s="156" t="s">
        <v>362</v>
      </c>
      <c r="J104" s="156" t="s">
        <v>369</v>
      </c>
    </row>
    <row r="105" ht="90" spans="1:10">
      <c r="A105" s="155"/>
      <c r="B105" s="156" t="s">
        <v>576</v>
      </c>
      <c r="C105" s="156" t="s">
        <v>352</v>
      </c>
      <c r="D105" s="156" t="s">
        <v>370</v>
      </c>
      <c r="E105" s="156" t="s">
        <v>371</v>
      </c>
      <c r="F105" s="156" t="s">
        <v>355</v>
      </c>
      <c r="G105" s="156" t="s">
        <v>372</v>
      </c>
      <c r="H105" s="156" t="s">
        <v>373</v>
      </c>
      <c r="I105" s="156" t="s">
        <v>362</v>
      </c>
      <c r="J105" s="156" t="s">
        <v>579</v>
      </c>
    </row>
    <row r="106" ht="22.5" spans="1:10">
      <c r="A106" s="155"/>
      <c r="B106" s="156" t="s">
        <v>576</v>
      </c>
      <c r="C106" s="156" t="s">
        <v>375</v>
      </c>
      <c r="D106" s="156" t="s">
        <v>376</v>
      </c>
      <c r="E106" s="156" t="s">
        <v>580</v>
      </c>
      <c r="F106" s="156" t="s">
        <v>355</v>
      </c>
      <c r="G106" s="156" t="s">
        <v>581</v>
      </c>
      <c r="H106" s="156" t="s">
        <v>368</v>
      </c>
      <c r="I106" s="156" t="s">
        <v>362</v>
      </c>
      <c r="J106" s="156" t="s">
        <v>582</v>
      </c>
    </row>
    <row r="107" ht="123.75" spans="1:10">
      <c r="A107" s="155"/>
      <c r="B107" s="156" t="s">
        <v>576</v>
      </c>
      <c r="C107" s="156" t="s">
        <v>386</v>
      </c>
      <c r="D107" s="156" t="s">
        <v>387</v>
      </c>
      <c r="E107" s="156" t="s">
        <v>583</v>
      </c>
      <c r="F107" s="156" t="s">
        <v>355</v>
      </c>
      <c r="G107" s="156" t="s">
        <v>461</v>
      </c>
      <c r="H107" s="156" t="s">
        <v>357</v>
      </c>
      <c r="I107" s="156" t="s">
        <v>362</v>
      </c>
      <c r="J107" s="156" t="s">
        <v>584</v>
      </c>
    </row>
    <row r="108" ht="22.5" spans="1:10">
      <c r="A108" s="155" t="s">
        <v>330</v>
      </c>
      <c r="B108" s="156" t="s">
        <v>585</v>
      </c>
      <c r="C108" s="156" t="s">
        <v>352</v>
      </c>
      <c r="D108" s="156" t="s">
        <v>353</v>
      </c>
      <c r="E108" s="156" t="s">
        <v>586</v>
      </c>
      <c r="F108" s="156" t="s">
        <v>366</v>
      </c>
      <c r="G108" s="156" t="s">
        <v>587</v>
      </c>
      <c r="H108" s="156" t="s">
        <v>466</v>
      </c>
      <c r="I108" s="156" t="s">
        <v>358</v>
      </c>
      <c r="J108" s="156" t="s">
        <v>588</v>
      </c>
    </row>
    <row r="109" ht="33.75" spans="1:10">
      <c r="A109" s="155"/>
      <c r="B109" s="156" t="s">
        <v>585</v>
      </c>
      <c r="C109" s="156" t="s">
        <v>352</v>
      </c>
      <c r="D109" s="156" t="s">
        <v>360</v>
      </c>
      <c r="E109" s="156" t="s">
        <v>589</v>
      </c>
      <c r="F109" s="156" t="s">
        <v>355</v>
      </c>
      <c r="G109" s="156" t="s">
        <v>391</v>
      </c>
      <c r="H109" s="156" t="s">
        <v>357</v>
      </c>
      <c r="I109" s="156" t="s">
        <v>362</v>
      </c>
      <c r="J109" s="156" t="s">
        <v>590</v>
      </c>
    </row>
    <row r="110" ht="22.5" spans="1:10">
      <c r="A110" s="155"/>
      <c r="B110" s="156" t="s">
        <v>585</v>
      </c>
      <c r="C110" s="156" t="s">
        <v>352</v>
      </c>
      <c r="D110" s="156" t="s">
        <v>364</v>
      </c>
      <c r="E110" s="156" t="s">
        <v>591</v>
      </c>
      <c r="F110" s="156" t="s">
        <v>420</v>
      </c>
      <c r="G110" s="156" t="s">
        <v>421</v>
      </c>
      <c r="H110" s="156" t="s">
        <v>392</v>
      </c>
      <c r="I110" s="156" t="s">
        <v>362</v>
      </c>
      <c r="J110" s="156" t="s">
        <v>592</v>
      </c>
    </row>
    <row r="111" ht="22.5" spans="1:10">
      <c r="A111" s="155"/>
      <c r="B111" s="156" t="s">
        <v>585</v>
      </c>
      <c r="C111" s="156" t="s">
        <v>352</v>
      </c>
      <c r="D111" s="156" t="s">
        <v>370</v>
      </c>
      <c r="E111" s="156" t="s">
        <v>371</v>
      </c>
      <c r="F111" s="156" t="s">
        <v>420</v>
      </c>
      <c r="G111" s="156" t="s">
        <v>593</v>
      </c>
      <c r="H111" s="156" t="s">
        <v>373</v>
      </c>
      <c r="I111" s="156" t="s">
        <v>358</v>
      </c>
      <c r="J111" s="156" t="s">
        <v>594</v>
      </c>
    </row>
    <row r="112" ht="45" spans="1:10">
      <c r="A112" s="155"/>
      <c r="B112" s="156" t="s">
        <v>585</v>
      </c>
      <c r="C112" s="156" t="s">
        <v>375</v>
      </c>
      <c r="D112" s="156" t="s">
        <v>400</v>
      </c>
      <c r="E112" s="156" t="s">
        <v>569</v>
      </c>
      <c r="F112" s="156" t="s">
        <v>355</v>
      </c>
      <c r="G112" s="156" t="s">
        <v>391</v>
      </c>
      <c r="H112" s="156" t="s">
        <v>357</v>
      </c>
      <c r="I112" s="156" t="s">
        <v>362</v>
      </c>
      <c r="J112" s="156" t="s">
        <v>595</v>
      </c>
    </row>
    <row r="113" ht="22.5" spans="1:10">
      <c r="A113" s="155"/>
      <c r="B113" s="156" t="s">
        <v>585</v>
      </c>
      <c r="C113" s="156" t="s">
        <v>375</v>
      </c>
      <c r="D113" s="156" t="s">
        <v>376</v>
      </c>
      <c r="E113" s="156" t="s">
        <v>596</v>
      </c>
      <c r="F113" s="156" t="s">
        <v>355</v>
      </c>
      <c r="G113" s="156" t="s">
        <v>391</v>
      </c>
      <c r="H113" s="156" t="s">
        <v>357</v>
      </c>
      <c r="I113" s="156" t="s">
        <v>362</v>
      </c>
      <c r="J113" s="156" t="s">
        <v>597</v>
      </c>
    </row>
    <row r="114" ht="33.75" spans="1:10">
      <c r="A114" s="155"/>
      <c r="B114" s="156" t="s">
        <v>585</v>
      </c>
      <c r="C114" s="156" t="s">
        <v>375</v>
      </c>
      <c r="D114" s="156" t="s">
        <v>405</v>
      </c>
      <c r="E114" s="156" t="s">
        <v>598</v>
      </c>
      <c r="F114" s="156" t="s">
        <v>355</v>
      </c>
      <c r="G114" s="156" t="s">
        <v>391</v>
      </c>
      <c r="H114" s="156" t="s">
        <v>357</v>
      </c>
      <c r="I114" s="156" t="s">
        <v>362</v>
      </c>
      <c r="J114" s="156" t="s">
        <v>599</v>
      </c>
    </row>
    <row r="115" ht="33.75" spans="1:10">
      <c r="A115" s="155"/>
      <c r="B115" s="156" t="s">
        <v>585</v>
      </c>
      <c r="C115" s="156" t="s">
        <v>375</v>
      </c>
      <c r="D115" s="156" t="s">
        <v>382</v>
      </c>
      <c r="E115" s="156" t="s">
        <v>600</v>
      </c>
      <c r="F115" s="156" t="s">
        <v>355</v>
      </c>
      <c r="G115" s="156" t="s">
        <v>391</v>
      </c>
      <c r="H115" s="156" t="s">
        <v>357</v>
      </c>
      <c r="I115" s="156" t="s">
        <v>362</v>
      </c>
      <c r="J115" s="156" t="s">
        <v>601</v>
      </c>
    </row>
    <row r="116" ht="33.75" spans="1:10">
      <c r="A116" s="155"/>
      <c r="B116" s="156" t="s">
        <v>585</v>
      </c>
      <c r="C116" s="156" t="s">
        <v>386</v>
      </c>
      <c r="D116" s="156" t="s">
        <v>387</v>
      </c>
      <c r="E116" s="156" t="s">
        <v>602</v>
      </c>
      <c r="F116" s="156" t="s">
        <v>355</v>
      </c>
      <c r="G116" s="156" t="s">
        <v>391</v>
      </c>
      <c r="H116" s="156" t="s">
        <v>357</v>
      </c>
      <c r="I116" s="156" t="s">
        <v>362</v>
      </c>
      <c r="J116" s="156" t="s">
        <v>603</v>
      </c>
    </row>
    <row r="117" ht="45" spans="1:10">
      <c r="A117" s="155" t="s">
        <v>326</v>
      </c>
      <c r="B117" s="156" t="s">
        <v>604</v>
      </c>
      <c r="C117" s="156" t="s">
        <v>352</v>
      </c>
      <c r="D117" s="156" t="s">
        <v>353</v>
      </c>
      <c r="E117" s="156" t="s">
        <v>605</v>
      </c>
      <c r="F117" s="156" t="s">
        <v>355</v>
      </c>
      <c r="G117" s="156" t="s">
        <v>561</v>
      </c>
      <c r="H117" s="156" t="s">
        <v>606</v>
      </c>
      <c r="I117" s="156" t="s">
        <v>358</v>
      </c>
      <c r="J117" s="156" t="s">
        <v>607</v>
      </c>
    </row>
    <row r="118" ht="33.75" spans="1:10">
      <c r="A118" s="155"/>
      <c r="B118" s="156" t="s">
        <v>604</v>
      </c>
      <c r="C118" s="156" t="s">
        <v>352</v>
      </c>
      <c r="D118" s="156" t="s">
        <v>360</v>
      </c>
      <c r="E118" s="156" t="s">
        <v>417</v>
      </c>
      <c r="F118" s="156" t="s">
        <v>355</v>
      </c>
      <c r="G118" s="156" t="s">
        <v>391</v>
      </c>
      <c r="H118" s="156" t="s">
        <v>357</v>
      </c>
      <c r="I118" s="156" t="s">
        <v>362</v>
      </c>
      <c r="J118" s="156" t="s">
        <v>608</v>
      </c>
    </row>
    <row r="119" ht="22.5" spans="1:10">
      <c r="A119" s="155"/>
      <c r="B119" s="156" t="s">
        <v>604</v>
      </c>
      <c r="C119" s="156" t="s">
        <v>352</v>
      </c>
      <c r="D119" s="156" t="s">
        <v>364</v>
      </c>
      <c r="E119" s="156" t="s">
        <v>609</v>
      </c>
      <c r="F119" s="156" t="s">
        <v>420</v>
      </c>
      <c r="G119" s="156" t="s">
        <v>421</v>
      </c>
      <c r="H119" s="156" t="s">
        <v>392</v>
      </c>
      <c r="I119" s="156" t="s">
        <v>362</v>
      </c>
      <c r="J119" s="156" t="s">
        <v>610</v>
      </c>
    </row>
    <row r="120" ht="45" spans="1:10">
      <c r="A120" s="155"/>
      <c r="B120" s="156" t="s">
        <v>604</v>
      </c>
      <c r="C120" s="156" t="s">
        <v>352</v>
      </c>
      <c r="D120" s="156" t="s">
        <v>370</v>
      </c>
      <c r="E120" s="156" t="s">
        <v>371</v>
      </c>
      <c r="F120" s="156" t="s">
        <v>420</v>
      </c>
      <c r="G120" s="156" t="s">
        <v>611</v>
      </c>
      <c r="H120" s="156" t="s">
        <v>373</v>
      </c>
      <c r="I120" s="156" t="s">
        <v>358</v>
      </c>
      <c r="J120" s="156" t="s">
        <v>612</v>
      </c>
    </row>
    <row r="121" ht="56.25" spans="1:10">
      <c r="A121" s="155"/>
      <c r="B121" s="156" t="s">
        <v>604</v>
      </c>
      <c r="C121" s="156" t="s">
        <v>375</v>
      </c>
      <c r="D121" s="156" t="s">
        <v>376</v>
      </c>
      <c r="E121" s="156" t="s">
        <v>613</v>
      </c>
      <c r="F121" s="156" t="s">
        <v>355</v>
      </c>
      <c r="G121" s="156" t="s">
        <v>391</v>
      </c>
      <c r="H121" s="156" t="s">
        <v>357</v>
      </c>
      <c r="I121" s="156" t="s">
        <v>362</v>
      </c>
      <c r="J121" s="156" t="s">
        <v>614</v>
      </c>
    </row>
    <row r="122" ht="56.25" spans="1:10">
      <c r="A122" s="155"/>
      <c r="B122" s="156" t="s">
        <v>604</v>
      </c>
      <c r="C122" s="156" t="s">
        <v>375</v>
      </c>
      <c r="D122" s="156" t="s">
        <v>382</v>
      </c>
      <c r="E122" s="156" t="s">
        <v>615</v>
      </c>
      <c r="F122" s="156" t="s">
        <v>355</v>
      </c>
      <c r="G122" s="156" t="s">
        <v>391</v>
      </c>
      <c r="H122" s="156" t="s">
        <v>357</v>
      </c>
      <c r="I122" s="156" t="s">
        <v>362</v>
      </c>
      <c r="J122" s="156" t="s">
        <v>616</v>
      </c>
    </row>
    <row r="123" ht="45" spans="1:10">
      <c r="A123" s="155"/>
      <c r="B123" s="156" t="s">
        <v>604</v>
      </c>
      <c r="C123" s="156" t="s">
        <v>386</v>
      </c>
      <c r="D123" s="156" t="s">
        <v>387</v>
      </c>
      <c r="E123" s="156" t="s">
        <v>617</v>
      </c>
      <c r="F123" s="156" t="s">
        <v>355</v>
      </c>
      <c r="G123" s="156" t="s">
        <v>391</v>
      </c>
      <c r="H123" s="156" t="s">
        <v>357</v>
      </c>
      <c r="I123" s="156" t="s">
        <v>362</v>
      </c>
      <c r="J123" s="156" t="s">
        <v>618</v>
      </c>
    </row>
    <row r="124" ht="56.25" spans="1:10">
      <c r="A124" s="155" t="s">
        <v>334</v>
      </c>
      <c r="B124" s="156" t="s">
        <v>619</v>
      </c>
      <c r="C124" s="156" t="s">
        <v>352</v>
      </c>
      <c r="D124" s="156" t="s">
        <v>353</v>
      </c>
      <c r="E124" s="156" t="s">
        <v>620</v>
      </c>
      <c r="F124" s="156" t="s">
        <v>420</v>
      </c>
      <c r="G124" s="156" t="s">
        <v>621</v>
      </c>
      <c r="H124" s="156" t="s">
        <v>466</v>
      </c>
      <c r="I124" s="156" t="s">
        <v>362</v>
      </c>
      <c r="J124" s="156" t="s">
        <v>622</v>
      </c>
    </row>
    <row r="125" ht="45" spans="1:10">
      <c r="A125" s="155"/>
      <c r="B125" s="156" t="s">
        <v>619</v>
      </c>
      <c r="C125" s="156" t="s">
        <v>352</v>
      </c>
      <c r="D125" s="156" t="s">
        <v>360</v>
      </c>
      <c r="E125" s="156" t="s">
        <v>623</v>
      </c>
      <c r="F125" s="156" t="s">
        <v>355</v>
      </c>
      <c r="G125" s="156" t="s">
        <v>391</v>
      </c>
      <c r="H125" s="156" t="s">
        <v>357</v>
      </c>
      <c r="I125" s="156" t="s">
        <v>362</v>
      </c>
      <c r="J125" s="156" t="s">
        <v>624</v>
      </c>
    </row>
    <row r="126" ht="33.75" spans="1:10">
      <c r="A126" s="155"/>
      <c r="B126" s="156" t="s">
        <v>619</v>
      </c>
      <c r="C126" s="156" t="s">
        <v>352</v>
      </c>
      <c r="D126" s="156" t="s">
        <v>364</v>
      </c>
      <c r="E126" s="156" t="s">
        <v>625</v>
      </c>
      <c r="F126" s="156" t="s">
        <v>420</v>
      </c>
      <c r="G126" s="156" t="s">
        <v>421</v>
      </c>
      <c r="H126" s="156" t="s">
        <v>392</v>
      </c>
      <c r="I126" s="156" t="s">
        <v>362</v>
      </c>
      <c r="J126" s="156" t="s">
        <v>626</v>
      </c>
    </row>
    <row r="127" ht="67.5" spans="1:10">
      <c r="A127" s="155"/>
      <c r="B127" s="156" t="s">
        <v>619</v>
      </c>
      <c r="C127" s="156" t="s">
        <v>352</v>
      </c>
      <c r="D127" s="156" t="s">
        <v>370</v>
      </c>
      <c r="E127" s="156" t="s">
        <v>371</v>
      </c>
      <c r="F127" s="156" t="s">
        <v>420</v>
      </c>
      <c r="G127" s="156" t="s">
        <v>627</v>
      </c>
      <c r="H127" s="156" t="s">
        <v>373</v>
      </c>
      <c r="I127" s="156" t="s">
        <v>358</v>
      </c>
      <c r="J127" s="156" t="s">
        <v>628</v>
      </c>
    </row>
    <row r="128" ht="33.75" spans="1:10">
      <c r="A128" s="155"/>
      <c r="B128" s="156" t="s">
        <v>619</v>
      </c>
      <c r="C128" s="156" t="s">
        <v>375</v>
      </c>
      <c r="D128" s="156" t="s">
        <v>400</v>
      </c>
      <c r="E128" s="156" t="s">
        <v>629</v>
      </c>
      <c r="F128" s="156" t="s">
        <v>420</v>
      </c>
      <c r="G128" s="156" t="s">
        <v>391</v>
      </c>
      <c r="H128" s="156" t="s">
        <v>357</v>
      </c>
      <c r="I128" s="156" t="s">
        <v>362</v>
      </c>
      <c r="J128" s="156" t="s">
        <v>630</v>
      </c>
    </row>
    <row r="129" ht="33.75" spans="1:10">
      <c r="A129" s="155"/>
      <c r="B129" s="156" t="s">
        <v>619</v>
      </c>
      <c r="C129" s="156" t="s">
        <v>375</v>
      </c>
      <c r="D129" s="156" t="s">
        <v>376</v>
      </c>
      <c r="E129" s="156" t="s">
        <v>631</v>
      </c>
      <c r="F129" s="156" t="s">
        <v>355</v>
      </c>
      <c r="G129" s="156" t="s">
        <v>391</v>
      </c>
      <c r="H129" s="156" t="s">
        <v>357</v>
      </c>
      <c r="I129" s="156" t="s">
        <v>362</v>
      </c>
      <c r="J129" s="156" t="s">
        <v>632</v>
      </c>
    </row>
    <row r="130" ht="33.75" spans="1:10">
      <c r="A130" s="155"/>
      <c r="B130" s="156" t="s">
        <v>619</v>
      </c>
      <c r="C130" s="156" t="s">
        <v>375</v>
      </c>
      <c r="D130" s="156" t="s">
        <v>405</v>
      </c>
      <c r="E130" s="156" t="s">
        <v>633</v>
      </c>
      <c r="F130" s="156" t="s">
        <v>355</v>
      </c>
      <c r="G130" s="156" t="s">
        <v>391</v>
      </c>
      <c r="H130" s="156" t="s">
        <v>357</v>
      </c>
      <c r="I130" s="156" t="s">
        <v>362</v>
      </c>
      <c r="J130" s="156" t="s">
        <v>634</v>
      </c>
    </row>
    <row r="131" ht="22.5" spans="1:10">
      <c r="A131" s="155"/>
      <c r="B131" s="156" t="s">
        <v>619</v>
      </c>
      <c r="C131" s="156" t="s">
        <v>375</v>
      </c>
      <c r="D131" s="156" t="s">
        <v>382</v>
      </c>
      <c r="E131" s="156" t="s">
        <v>382</v>
      </c>
      <c r="F131" s="156" t="s">
        <v>355</v>
      </c>
      <c r="G131" s="156" t="s">
        <v>391</v>
      </c>
      <c r="H131" s="156" t="s">
        <v>357</v>
      </c>
      <c r="I131" s="156" t="s">
        <v>362</v>
      </c>
      <c r="J131" s="156" t="s">
        <v>635</v>
      </c>
    </row>
    <row r="132" ht="33.75" spans="1:10">
      <c r="A132" s="155"/>
      <c r="B132" s="156" t="s">
        <v>619</v>
      </c>
      <c r="C132" s="156" t="s">
        <v>386</v>
      </c>
      <c r="D132" s="156" t="s">
        <v>387</v>
      </c>
      <c r="E132" s="156" t="s">
        <v>431</v>
      </c>
      <c r="F132" s="156" t="s">
        <v>355</v>
      </c>
      <c r="G132" s="156" t="s">
        <v>391</v>
      </c>
      <c r="H132" s="156" t="s">
        <v>357</v>
      </c>
      <c r="I132" s="156" t="s">
        <v>362</v>
      </c>
      <c r="J132" s="156" t="s">
        <v>636</v>
      </c>
    </row>
    <row r="133" ht="146.25" spans="1:10">
      <c r="A133" s="155" t="s">
        <v>302</v>
      </c>
      <c r="B133" s="156" t="s">
        <v>637</v>
      </c>
      <c r="C133" s="156" t="s">
        <v>352</v>
      </c>
      <c r="D133" s="156" t="s">
        <v>353</v>
      </c>
      <c r="E133" s="156" t="s">
        <v>638</v>
      </c>
      <c r="F133" s="156" t="s">
        <v>355</v>
      </c>
      <c r="G133" s="156" t="s">
        <v>435</v>
      </c>
      <c r="H133" s="156" t="s">
        <v>357</v>
      </c>
      <c r="I133" s="156" t="s">
        <v>362</v>
      </c>
      <c r="J133" s="156" t="s">
        <v>639</v>
      </c>
    </row>
    <row r="134" ht="112.5" spans="1:10">
      <c r="A134" s="155"/>
      <c r="B134" s="156" t="s">
        <v>637</v>
      </c>
      <c r="C134" s="156" t="s">
        <v>352</v>
      </c>
      <c r="D134" s="156" t="s">
        <v>360</v>
      </c>
      <c r="E134" s="156" t="s">
        <v>640</v>
      </c>
      <c r="F134" s="156" t="s">
        <v>355</v>
      </c>
      <c r="G134" s="156" t="s">
        <v>391</v>
      </c>
      <c r="H134" s="156" t="s">
        <v>357</v>
      </c>
      <c r="I134" s="156" t="s">
        <v>362</v>
      </c>
      <c r="J134" s="156" t="s">
        <v>641</v>
      </c>
    </row>
    <row r="135" ht="56.25" spans="1:10">
      <c r="A135" s="155"/>
      <c r="B135" s="156" t="s">
        <v>637</v>
      </c>
      <c r="C135" s="156" t="s">
        <v>352</v>
      </c>
      <c r="D135" s="156" t="s">
        <v>364</v>
      </c>
      <c r="E135" s="156" t="s">
        <v>642</v>
      </c>
      <c r="F135" s="156" t="s">
        <v>366</v>
      </c>
      <c r="G135" s="156" t="s">
        <v>356</v>
      </c>
      <c r="H135" s="156" t="s">
        <v>357</v>
      </c>
      <c r="I135" s="156" t="s">
        <v>362</v>
      </c>
      <c r="J135" s="156" t="s">
        <v>643</v>
      </c>
    </row>
    <row r="136" spans="1:10">
      <c r="A136" s="155"/>
      <c r="B136" s="156" t="s">
        <v>637</v>
      </c>
      <c r="C136" s="156" t="s">
        <v>352</v>
      </c>
      <c r="D136" s="156" t="s">
        <v>370</v>
      </c>
      <c r="E136" s="156" t="s">
        <v>371</v>
      </c>
      <c r="F136" s="156" t="s">
        <v>355</v>
      </c>
      <c r="G136" s="156" t="s">
        <v>440</v>
      </c>
      <c r="H136" s="156" t="s">
        <v>357</v>
      </c>
      <c r="I136" s="156" t="s">
        <v>362</v>
      </c>
      <c r="J136" s="156" t="s">
        <v>644</v>
      </c>
    </row>
    <row r="137" ht="112.5" spans="1:10">
      <c r="A137" s="155"/>
      <c r="B137" s="156" t="s">
        <v>637</v>
      </c>
      <c r="C137" s="156" t="s">
        <v>375</v>
      </c>
      <c r="D137" s="156" t="s">
        <v>376</v>
      </c>
      <c r="E137" s="156" t="s">
        <v>645</v>
      </c>
      <c r="F137" s="156" t="s">
        <v>355</v>
      </c>
      <c r="G137" s="156" t="s">
        <v>391</v>
      </c>
      <c r="H137" s="156" t="s">
        <v>357</v>
      </c>
      <c r="I137" s="156" t="s">
        <v>362</v>
      </c>
      <c r="J137" s="156" t="s">
        <v>646</v>
      </c>
    </row>
    <row r="138" ht="157.5" spans="1:10">
      <c r="A138" s="155"/>
      <c r="B138" s="156" t="s">
        <v>637</v>
      </c>
      <c r="C138" s="156" t="s">
        <v>375</v>
      </c>
      <c r="D138" s="156" t="s">
        <v>382</v>
      </c>
      <c r="E138" s="156" t="s">
        <v>647</v>
      </c>
      <c r="F138" s="156" t="s">
        <v>355</v>
      </c>
      <c r="G138" s="156" t="s">
        <v>391</v>
      </c>
      <c r="H138" s="156" t="s">
        <v>357</v>
      </c>
      <c r="I138" s="156" t="s">
        <v>362</v>
      </c>
      <c r="J138" s="156" t="s">
        <v>648</v>
      </c>
    </row>
    <row r="139" ht="22.5" spans="1:10">
      <c r="A139" s="155"/>
      <c r="B139" s="156" t="s">
        <v>637</v>
      </c>
      <c r="C139" s="156" t="s">
        <v>386</v>
      </c>
      <c r="D139" s="156" t="s">
        <v>387</v>
      </c>
      <c r="E139" s="156" t="s">
        <v>649</v>
      </c>
      <c r="F139" s="156" t="s">
        <v>366</v>
      </c>
      <c r="G139" s="156" t="s">
        <v>391</v>
      </c>
      <c r="H139" s="156" t="s">
        <v>357</v>
      </c>
      <c r="I139" s="156" t="s">
        <v>362</v>
      </c>
      <c r="J139" s="156" t="s">
        <v>650</v>
      </c>
    </row>
    <row r="140" ht="101.25" spans="1:10">
      <c r="A140" s="155" t="s">
        <v>297</v>
      </c>
      <c r="B140" s="156" t="s">
        <v>651</v>
      </c>
      <c r="C140" s="156" t="s">
        <v>352</v>
      </c>
      <c r="D140" s="156" t="s">
        <v>353</v>
      </c>
      <c r="E140" s="156" t="s">
        <v>652</v>
      </c>
      <c r="F140" s="156" t="s">
        <v>355</v>
      </c>
      <c r="G140" s="156" t="s">
        <v>435</v>
      </c>
      <c r="H140" s="156" t="s">
        <v>357</v>
      </c>
      <c r="I140" s="156" t="s">
        <v>358</v>
      </c>
      <c r="J140" s="156" t="s">
        <v>653</v>
      </c>
    </row>
    <row r="141" spans="1:10">
      <c r="A141" s="155"/>
      <c r="B141" s="156" t="s">
        <v>651</v>
      </c>
      <c r="C141" s="156" t="s">
        <v>352</v>
      </c>
      <c r="D141" s="156" t="s">
        <v>360</v>
      </c>
      <c r="E141" s="156" t="s">
        <v>654</v>
      </c>
      <c r="F141" s="156" t="s">
        <v>355</v>
      </c>
      <c r="G141" s="156" t="s">
        <v>440</v>
      </c>
      <c r="H141" s="156" t="s">
        <v>357</v>
      </c>
      <c r="I141" s="156" t="s">
        <v>362</v>
      </c>
      <c r="J141" s="156" t="s">
        <v>655</v>
      </c>
    </row>
    <row r="142" spans="1:10">
      <c r="A142" s="155"/>
      <c r="B142" s="156" t="s">
        <v>651</v>
      </c>
      <c r="C142" s="156" t="s">
        <v>352</v>
      </c>
      <c r="D142" s="156" t="s">
        <v>364</v>
      </c>
      <c r="E142" s="156" t="s">
        <v>656</v>
      </c>
      <c r="F142" s="156" t="s">
        <v>366</v>
      </c>
      <c r="G142" s="156" t="s">
        <v>81</v>
      </c>
      <c r="H142" s="156" t="s">
        <v>392</v>
      </c>
      <c r="I142" s="156" t="s">
        <v>362</v>
      </c>
      <c r="J142" s="156" t="s">
        <v>482</v>
      </c>
    </row>
    <row r="143" spans="1:10">
      <c r="A143" s="155"/>
      <c r="B143" s="156" t="s">
        <v>651</v>
      </c>
      <c r="C143" s="156" t="s">
        <v>352</v>
      </c>
      <c r="D143" s="156" t="s">
        <v>370</v>
      </c>
      <c r="E143" s="156" t="s">
        <v>371</v>
      </c>
      <c r="F143" s="156" t="s">
        <v>366</v>
      </c>
      <c r="G143" s="156" t="s">
        <v>435</v>
      </c>
      <c r="H143" s="156" t="s">
        <v>357</v>
      </c>
      <c r="I143" s="156" t="s">
        <v>358</v>
      </c>
      <c r="J143" s="156" t="s">
        <v>657</v>
      </c>
    </row>
    <row r="144" ht="22.5" spans="1:10">
      <c r="A144" s="155"/>
      <c r="B144" s="156" t="s">
        <v>651</v>
      </c>
      <c r="C144" s="156" t="s">
        <v>375</v>
      </c>
      <c r="D144" s="156" t="s">
        <v>376</v>
      </c>
      <c r="E144" s="156" t="s">
        <v>658</v>
      </c>
      <c r="F144" s="156" t="s">
        <v>355</v>
      </c>
      <c r="G144" s="156" t="s">
        <v>440</v>
      </c>
      <c r="H144" s="156" t="s">
        <v>357</v>
      </c>
      <c r="I144" s="156" t="s">
        <v>362</v>
      </c>
      <c r="J144" s="156" t="s">
        <v>659</v>
      </c>
    </row>
    <row r="145" ht="22.5" spans="1:10">
      <c r="A145" s="155"/>
      <c r="B145" s="156" t="s">
        <v>651</v>
      </c>
      <c r="C145" s="156" t="s">
        <v>375</v>
      </c>
      <c r="D145" s="156" t="s">
        <v>382</v>
      </c>
      <c r="E145" s="156" t="s">
        <v>660</v>
      </c>
      <c r="F145" s="156" t="s">
        <v>355</v>
      </c>
      <c r="G145" s="156" t="s">
        <v>661</v>
      </c>
      <c r="H145" s="156" t="s">
        <v>357</v>
      </c>
      <c r="I145" s="156" t="s">
        <v>362</v>
      </c>
      <c r="J145" s="156" t="s">
        <v>660</v>
      </c>
    </row>
    <row r="146" spans="1:10">
      <c r="A146" s="155"/>
      <c r="B146" s="156" t="s">
        <v>651</v>
      </c>
      <c r="C146" s="156" t="s">
        <v>386</v>
      </c>
      <c r="D146" s="156" t="s">
        <v>387</v>
      </c>
      <c r="E146" s="156" t="s">
        <v>662</v>
      </c>
      <c r="F146" s="156" t="s">
        <v>355</v>
      </c>
      <c r="G146" s="156" t="s">
        <v>440</v>
      </c>
      <c r="H146" s="156" t="s">
        <v>357</v>
      </c>
      <c r="I146" s="156" t="s">
        <v>362</v>
      </c>
      <c r="J146" s="156" t="s">
        <v>448</v>
      </c>
    </row>
    <row r="147" ht="191.25" spans="1:10">
      <c r="A147" s="155" t="s">
        <v>310</v>
      </c>
      <c r="B147" s="156" t="s">
        <v>663</v>
      </c>
      <c r="C147" s="156" t="s">
        <v>352</v>
      </c>
      <c r="D147" s="156" t="s">
        <v>353</v>
      </c>
      <c r="E147" s="156" t="s">
        <v>664</v>
      </c>
      <c r="F147" s="156" t="s">
        <v>355</v>
      </c>
      <c r="G147" s="156" t="s">
        <v>391</v>
      </c>
      <c r="H147" s="156" t="s">
        <v>357</v>
      </c>
      <c r="I147" s="156" t="s">
        <v>362</v>
      </c>
      <c r="J147" s="156" t="s">
        <v>665</v>
      </c>
    </row>
    <row r="148" ht="101.25" spans="1:10">
      <c r="A148" s="155"/>
      <c r="B148" s="156" t="s">
        <v>663</v>
      </c>
      <c r="C148" s="156" t="s">
        <v>352</v>
      </c>
      <c r="D148" s="156" t="s">
        <v>360</v>
      </c>
      <c r="E148" s="156" t="s">
        <v>664</v>
      </c>
      <c r="F148" s="156" t="s">
        <v>355</v>
      </c>
      <c r="G148" s="156" t="s">
        <v>391</v>
      </c>
      <c r="H148" s="156" t="s">
        <v>357</v>
      </c>
      <c r="I148" s="156" t="s">
        <v>362</v>
      </c>
      <c r="J148" s="156" t="s">
        <v>666</v>
      </c>
    </row>
    <row r="149" ht="146.25" spans="1:10">
      <c r="A149" s="155"/>
      <c r="B149" s="156" t="s">
        <v>663</v>
      </c>
      <c r="C149" s="156" t="s">
        <v>352</v>
      </c>
      <c r="D149" s="156" t="s">
        <v>364</v>
      </c>
      <c r="E149" s="156" t="s">
        <v>664</v>
      </c>
      <c r="F149" s="156" t="s">
        <v>355</v>
      </c>
      <c r="G149" s="156" t="s">
        <v>356</v>
      </c>
      <c r="H149" s="156" t="s">
        <v>357</v>
      </c>
      <c r="I149" s="156" t="s">
        <v>362</v>
      </c>
      <c r="J149" s="156" t="s">
        <v>667</v>
      </c>
    </row>
    <row r="150" ht="168.75" spans="1:10">
      <c r="A150" s="155"/>
      <c r="B150" s="156" t="s">
        <v>663</v>
      </c>
      <c r="C150" s="156" t="s">
        <v>352</v>
      </c>
      <c r="D150" s="156" t="s">
        <v>370</v>
      </c>
      <c r="E150" s="156" t="s">
        <v>371</v>
      </c>
      <c r="F150" s="156" t="s">
        <v>355</v>
      </c>
      <c r="G150" s="156" t="s">
        <v>668</v>
      </c>
      <c r="H150" s="156" t="s">
        <v>373</v>
      </c>
      <c r="I150" s="156" t="s">
        <v>358</v>
      </c>
      <c r="J150" s="156" t="s">
        <v>669</v>
      </c>
    </row>
    <row r="151" ht="123.75" spans="1:10">
      <c r="A151" s="155"/>
      <c r="B151" s="156" t="s">
        <v>663</v>
      </c>
      <c r="C151" s="156" t="s">
        <v>375</v>
      </c>
      <c r="D151" s="156" t="s">
        <v>382</v>
      </c>
      <c r="E151" s="156" t="s">
        <v>670</v>
      </c>
      <c r="F151" s="156" t="s">
        <v>355</v>
      </c>
      <c r="G151" s="156" t="s">
        <v>391</v>
      </c>
      <c r="H151" s="156" t="s">
        <v>357</v>
      </c>
      <c r="I151" s="156" t="s">
        <v>362</v>
      </c>
      <c r="J151" s="156" t="s">
        <v>671</v>
      </c>
    </row>
    <row r="152" ht="78.75" spans="1:10">
      <c r="A152" s="155"/>
      <c r="B152" s="156" t="s">
        <v>663</v>
      </c>
      <c r="C152" s="156" t="s">
        <v>386</v>
      </c>
      <c r="D152" s="156" t="s">
        <v>387</v>
      </c>
      <c r="E152" s="156" t="s">
        <v>672</v>
      </c>
      <c r="F152" s="156" t="s">
        <v>355</v>
      </c>
      <c r="G152" s="156" t="s">
        <v>391</v>
      </c>
      <c r="H152" s="156" t="s">
        <v>357</v>
      </c>
      <c r="I152" s="156" t="s">
        <v>362</v>
      </c>
      <c r="J152" s="156" t="s">
        <v>673</v>
      </c>
    </row>
  </sheetData>
  <mergeCells count="40">
    <mergeCell ref="A3:J3"/>
    <mergeCell ref="A4:H4"/>
    <mergeCell ref="A8:A15"/>
    <mergeCell ref="A16:A23"/>
    <mergeCell ref="A24:A32"/>
    <mergeCell ref="A33:A40"/>
    <mergeCell ref="A41:A46"/>
    <mergeCell ref="A47:A53"/>
    <mergeCell ref="A54:A60"/>
    <mergeCell ref="A61:A66"/>
    <mergeCell ref="A67:A74"/>
    <mergeCell ref="A75:A80"/>
    <mergeCell ref="A81:A92"/>
    <mergeCell ref="A93:A101"/>
    <mergeCell ref="A102:A107"/>
    <mergeCell ref="A108:A116"/>
    <mergeCell ref="A117:A123"/>
    <mergeCell ref="A124:A132"/>
    <mergeCell ref="A133:A139"/>
    <mergeCell ref="A140:A146"/>
    <mergeCell ref="A147:A152"/>
    <mergeCell ref="B8:B15"/>
    <mergeCell ref="B16:B23"/>
    <mergeCell ref="B24:B32"/>
    <mergeCell ref="B33:B40"/>
    <mergeCell ref="B41:B46"/>
    <mergeCell ref="B47:B53"/>
    <mergeCell ref="B54:B60"/>
    <mergeCell ref="B61:B66"/>
    <mergeCell ref="B67:B74"/>
    <mergeCell ref="B75:B80"/>
    <mergeCell ref="B81:B92"/>
    <mergeCell ref="B93:B101"/>
    <mergeCell ref="B102:B107"/>
    <mergeCell ref="B108:B116"/>
    <mergeCell ref="B117:B123"/>
    <mergeCell ref="B124:B132"/>
    <mergeCell ref="B133:B139"/>
    <mergeCell ref="B140:B146"/>
    <mergeCell ref="B147:B15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2025-04-03T01:53:38Z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2052-11.8.6.11825</vt:lpwstr>
  </property>
</Properties>
</file>