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对下转移支付预算表09-1" sheetId="13" r:id="rId13"/>
    <sheet name="对下转移支付绩效目标表09-2" sheetId="14" r:id="rId14"/>
    <sheet name="新增资产配置表10" sheetId="15" r:id="rId15"/>
    <sheet name="上级转移支付补助项目支出预算表11" sheetId="16" r:id="rId16"/>
    <sheet name="部门项目中期规划预算表12" sheetId="17" r:id="rId17"/>
  </sheets>
  <definedNames>
    <definedName name="_xlnm._FilterDatabase" localSheetId="8" hidden="1">'部门项目支出绩效目标表05-2'!$A$5:$J$737</definedName>
    <definedName name="_xlnm.Print_Titles" localSheetId="0">'部门财务收支预算总表01-1'!$A:$A,'部门财务收支预算总表01-1'!$1:$1</definedName>
    <definedName name="_xlnm.Print_Titles" localSheetId="1">'部门收入预算表01-2'!$A:$A,'部门收入预算表01-2'!$1:$1</definedName>
    <definedName name="_xlnm.Print_Titles" localSheetId="2">'部门支出预算表01-3'!$A:$A,'部门支出预算表01-3'!$1:$1</definedName>
    <definedName name="_xlnm.Print_Titles" localSheetId="3">'部门财政拨款收支预算总表02-1'!$A:$A,'部门财政拨款收支预算总表02-1'!$1:$1</definedName>
    <definedName name="_xlnm.Print_Titles" localSheetId="4">'一般公共预算支出预算表02-2'!$A:$A,'一般公共预算支出预算表02-2'!$1:$5</definedName>
    <definedName name="_xlnm.Print_Titles" localSheetId="5">一般公共预算“三公”经费支出预算表03!$A:$A,一般公共预算“三公”经费支出预算表03!$1:$1</definedName>
    <definedName name="_xlnm.Print_Titles" localSheetId="6">部门基本支出预算表04!$A:$A,部门基本支出预算表04!$1:$1</definedName>
    <definedName name="_xlnm.Print_Titles" localSheetId="7">'部门项目支出预算表05-1'!$A:$A,'部门项目支出预算表05-1'!$1:$1</definedName>
    <definedName name="_xlnm.Print_Titles" localSheetId="8">'部门项目支出绩效目标表05-2'!$A:$A,'部门项目支出绩效目标表05-2'!$1:$1</definedName>
    <definedName name="_xlnm.Print_Titles" localSheetId="9">部门政府性基金预算支出预算表06!$A:$A,部门政府性基金预算支出预算表06!$1:$6</definedName>
    <definedName name="_xlnm.Print_Titles" localSheetId="10">部门政府采购预算表07!$A:$A,部门政府采购预算表07!$1:$1</definedName>
    <definedName name="_xlnm.Print_Titles" localSheetId="11">部门政府购买服务预算表08!$A:$A,部门政府购买服务预算表08!$1:$1</definedName>
    <definedName name="_xlnm.Print_Titles" localSheetId="12">'对下转移支付预算表09-1'!$A:$A,'对下转移支付预算表09-1'!$1:$1</definedName>
    <definedName name="_xlnm.Print_Titles" localSheetId="13">'对下转移支付绩效目标表09-2'!$A:$A,'对下转移支付绩效目标表09-2'!$1:$1</definedName>
    <definedName name="_xlnm.Print_Titles" localSheetId="14">新增资产配置表10!$A:$A,新增资产配置表10!$1:$1</definedName>
    <definedName name="_xlnm.Print_Titles" localSheetId="15">上级转移支付补助项目支出预算表11!$A:$A,上级转移支付补助项目支出预算表11!$1:$1</definedName>
    <definedName name="_xlnm.Print_Titles" localSheetId="16">部门项目中期规划预算表12!$A:$A,部门项目中期规划预算表12!$1:$1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<sst xmlns="http://schemas.openxmlformats.org/spreadsheetml/2006/main" count="9378" uniqueCount="1689">
  <si>
    <t>预算01-1表</t>
  </si>
  <si>
    <t>单位：元</t>
  </si>
  <si>
    <t>收　　　　　　　　入</t>
  </si>
  <si>
    <t>支　　　　　　　　出</t>
  </si>
  <si>
    <t>项      目</t>
  </si>
  <si>
    <t>预算数</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</si>
  <si>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</si>
  <si>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</si>
  <si>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</si>
  <si>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</si>
  <si>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</si>
  <si>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</si>
  <si>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</si>
  <si>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</si>
  <si>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</si>
  <si>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五、单位资金</t>
  </si>
  <si>
    <t xml:space="preserve"> 五、教育支出</t>
  </si>
  <si>
    <t>1、事业收入</t>
  </si>
  <si>
    <t xml:space="preserve"> 六、科学技术支出 </t>
  </si>
  <si>
    <t>2、事业单位经营收入</t>
  </si>
  <si>
    <t xml:space="preserve"> 七、文化旅游体育与传媒支出</t>
  </si>
  <si>
    <t>3、上级补助收入</t>
  </si>
  <si>
    <t xml:space="preserve"> 八、社会保障和就业支出</t>
  </si>
  <si>
    <t>4、附属单位上缴收入</t>
  </si>
  <si>
    <t xml:space="preserve"> 九、卫生健康支出</t>
  </si>
  <si>
    <t>5、其他收入</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</si>
  <si>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</si>
  <si>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</si>
  <si>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</si>
  <si>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</si>
  <si>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</si>
  <si>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</si>
  <si>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</si>
  <si>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</si>
  <si>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</si>
  <si>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</si>
  <si>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</si>
  <si>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</si>
  <si>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</si>
  <si>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二十三、预备费</t>
  </si>
  <si>
    <t xml:space="preserve"> 二十四、其他支出</t>
  </si>
  <si>
    <t xml:space="preserve"> 二十五、转移性支出</t>
  </si>
  <si>
    <t xml:space="preserve"> 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</si>
  <si>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</si>
  <si>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</si>
  <si>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</si>
  <si>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</si>
  <si>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</si>
  <si>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</si>
  <si>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</si>
  <si>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</si>
  <si>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</si>
  <si>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</si>
  <si>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</si>
  <si>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</si>
  <si>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</si>
  <si>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</si>
  <si>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</si>
  <si>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</si>
  <si>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</si>
  <si>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</si>
  <si>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</si>
  <si>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t>
  </si>
  <si>
    <t>使用非财政拨款结余</t>
  </si>
  <si>
    <t>事业收入</t>
  </si>
  <si>
    <t>事业单位经营收入</t>
  </si>
  <si>
    <t>上级补助收入</t>
  </si>
  <si>
    <t>附属单位上缴收入</t>
  </si>
  <si>
    <t>其他收入</t>
  </si>
  <si>
    <t>559</t>
  </si>
  <si>
    <t>昆明市西山区人民政府海口街道办事处</t>
  </si>
  <si>
    <t>559001</t>
  </si>
  <si>
    <t>预算01-3表</t>
  </si>
  <si>
    <t>科目编码</t>
  </si>
  <si>
    <t>科目名称</t>
  </si>
  <si>
    <t>财政专户管理的支出</t>
  </si>
  <si>
    <t>基本支出</t>
  </si>
  <si>
    <t>项目支出</t>
  </si>
  <si>
    <t>事业支出</t>
  </si>
  <si>
    <t>事业单位经营支出</t>
  </si>
  <si>
    <t>上级补助支出</t>
  </si>
  <si>
    <t>附属单位补助支出</t>
  </si>
  <si>
    <t>其他支出</t>
  </si>
  <si>
    <t>201</t>
  </si>
  <si>
    <t>一般公共服务支出</t>
  </si>
  <si>
    <t>20101</t>
  </si>
  <si>
    <t>人大事务</t>
  </si>
  <si>
    <t>2010108</t>
  </si>
  <si>
    <t>代表工作</t>
  </si>
  <si>
    <t>20102</t>
  </si>
  <si>
    <t>政协事务</t>
  </si>
  <si>
    <t>2010206</t>
  </si>
  <si>
    <t>参政议政</t>
  </si>
  <si>
    <t>20103</t>
  </si>
  <si>
    <t>政府办公厅（室）及相关机构事务</t>
  </si>
  <si>
    <t>2010301</t>
  </si>
  <si>
    <t>行政运行</t>
  </si>
  <si>
    <t>2010302</t>
  </si>
  <si>
    <t>一般行政管理事务</t>
  </si>
  <si>
    <t>20105</t>
  </si>
  <si>
    <t>统计信息事务</t>
  </si>
  <si>
    <t>2010508</t>
  </si>
  <si>
    <t>统计抽样调查</t>
  </si>
  <si>
    <t>2010599</t>
  </si>
  <si>
    <t>其他统计信息事务支出</t>
  </si>
  <si>
    <t>20129</t>
  </si>
  <si>
    <t>群众团体事务</t>
  </si>
  <si>
    <t>2012999</t>
  </si>
  <si>
    <t>其他群众团体事务支出</t>
  </si>
  <si>
    <t>20131</t>
  </si>
  <si>
    <t>党委办公厅（室）及相关机构事务</t>
  </si>
  <si>
    <t>2013102</t>
  </si>
  <si>
    <t>20134</t>
  </si>
  <si>
    <t>统战事务</t>
  </si>
  <si>
    <t>2013402</t>
  </si>
  <si>
    <t>20140</t>
  </si>
  <si>
    <t>信访事务</t>
  </si>
  <si>
    <t>2014004</t>
  </si>
  <si>
    <t>信访业务</t>
  </si>
  <si>
    <t>20199</t>
  </si>
  <si>
    <t>其他一般公共服务支出</t>
  </si>
  <si>
    <t>2019999</t>
  </si>
  <si>
    <t>203</t>
  </si>
  <si>
    <t>国防支出</t>
  </si>
  <si>
    <t>20306</t>
  </si>
  <si>
    <t>国防动员</t>
  </si>
  <si>
    <t>2030607</t>
  </si>
  <si>
    <t>民兵</t>
  </si>
  <si>
    <t>204</t>
  </si>
  <si>
    <t>公共安全支出</t>
  </si>
  <si>
    <t>20406</t>
  </si>
  <si>
    <t>司法</t>
  </si>
  <si>
    <t>2040604</t>
  </si>
  <si>
    <t>基层司法业务</t>
  </si>
  <si>
    <t>20499</t>
  </si>
  <si>
    <t>其他公共安全支出</t>
  </si>
  <si>
    <t>2049999</t>
  </si>
  <si>
    <t>206</t>
  </si>
  <si>
    <t>科学技术支出</t>
  </si>
  <si>
    <t>20604</t>
  </si>
  <si>
    <t>技术研究与开发</t>
  </si>
  <si>
    <t>2060499</t>
  </si>
  <si>
    <t>其他技术研究与开发支出</t>
  </si>
  <si>
    <t>20607</t>
  </si>
  <si>
    <t>科学技术普及</t>
  </si>
  <si>
    <t>2060702</t>
  </si>
  <si>
    <t>科普活动</t>
  </si>
  <si>
    <t>207</t>
  </si>
  <si>
    <t>文化旅游体育与传媒支出</t>
  </si>
  <si>
    <t>20701</t>
  </si>
  <si>
    <t>文化和旅游</t>
  </si>
  <si>
    <t>2070114</t>
  </si>
  <si>
    <t>文化和旅游管理事务</t>
  </si>
  <si>
    <t>2070199</t>
  </si>
  <si>
    <t>其他文化和旅游支出</t>
  </si>
  <si>
    <t>208</t>
  </si>
  <si>
    <t>社会保障和就业支出</t>
  </si>
  <si>
    <t>20801</t>
  </si>
  <si>
    <t>人力资源和社会保障管理事务</t>
  </si>
  <si>
    <t>2080101</t>
  </si>
  <si>
    <t>2080102</t>
  </si>
  <si>
    <t>2080199</t>
  </si>
  <si>
    <t>其他人力资源和社会保障管理事务支出</t>
  </si>
  <si>
    <t>20802</t>
  </si>
  <si>
    <t>民政管理事务</t>
  </si>
  <si>
    <t>2080299</t>
  </si>
  <si>
    <t>其他民政管理事务支出</t>
  </si>
  <si>
    <t>20805</t>
  </si>
  <si>
    <t>行政事业单位养老支出</t>
  </si>
  <si>
    <t>2080505</t>
  </si>
  <si>
    <t>机关事业单位基本养老保险缴费支出</t>
  </si>
  <si>
    <t>2080599</t>
  </si>
  <si>
    <t>其他行政事业单位养老支出</t>
  </si>
  <si>
    <t>20808</t>
  </si>
  <si>
    <t>抚恤</t>
  </si>
  <si>
    <t>2080801</t>
  </si>
  <si>
    <t>死亡抚恤</t>
  </si>
  <si>
    <t>2080805</t>
  </si>
  <si>
    <t>义务兵优待</t>
  </si>
  <si>
    <t>2080899</t>
  </si>
  <si>
    <t>其他优抚支出</t>
  </si>
  <si>
    <t>20809</t>
  </si>
  <si>
    <t>退役安置</t>
  </si>
  <si>
    <t>2080905</t>
  </si>
  <si>
    <t>军队转业干部安置</t>
  </si>
  <si>
    <t>20810</t>
  </si>
  <si>
    <t>社会福利</t>
  </si>
  <si>
    <t>2081002</t>
  </si>
  <si>
    <t>老年福利</t>
  </si>
  <si>
    <t>2081099</t>
  </si>
  <si>
    <t>其他社会福利支出</t>
  </si>
  <si>
    <t>20811</t>
  </si>
  <si>
    <t>残疾人事业</t>
  </si>
  <si>
    <t>2081199</t>
  </si>
  <si>
    <t>其他残疾人事业支出</t>
  </si>
  <si>
    <t>20820</t>
  </si>
  <si>
    <t>临时救助</t>
  </si>
  <si>
    <t>2082001</t>
  </si>
  <si>
    <t>临时救助支出</t>
  </si>
  <si>
    <t>20825</t>
  </si>
  <si>
    <t>其他生活救助</t>
  </si>
  <si>
    <t>2082501</t>
  </si>
  <si>
    <t>其他城市生活救助</t>
  </si>
  <si>
    <t>20828</t>
  </si>
  <si>
    <t>退役军人管理事务</t>
  </si>
  <si>
    <t>2082804</t>
  </si>
  <si>
    <t>拥军优属</t>
  </si>
  <si>
    <t>2082899</t>
  </si>
  <si>
    <t>其他退役军人事务管理支出</t>
  </si>
  <si>
    <t>210</t>
  </si>
  <si>
    <t>卫生健康支出</t>
  </si>
  <si>
    <t>21001</t>
  </si>
  <si>
    <t>卫生健康管理事务</t>
  </si>
  <si>
    <t>2100199</t>
  </si>
  <si>
    <t>其他卫生健康管理事务支出</t>
  </si>
  <si>
    <t>21007</t>
  </si>
  <si>
    <t>计划生育事务</t>
  </si>
  <si>
    <t>2100716</t>
  </si>
  <si>
    <t>计划生育机构</t>
  </si>
  <si>
    <t>2100799</t>
  </si>
  <si>
    <t>其他计划生育事务支出</t>
  </si>
  <si>
    <t>21011</t>
  </si>
  <si>
    <t>行政事业单位医疗</t>
  </si>
  <si>
    <t>2101101</t>
  </si>
  <si>
    <t>行政单位医疗</t>
  </si>
  <si>
    <t>2101102</t>
  </si>
  <si>
    <t>事业单位医疗</t>
  </si>
  <si>
    <t>2101103</t>
  </si>
  <si>
    <t>公务员医疗补助</t>
  </si>
  <si>
    <t>2101199</t>
  </si>
  <si>
    <t>其他行政事业单位医疗支出</t>
  </si>
  <si>
    <t>211</t>
  </si>
  <si>
    <t>节能环保支出</t>
  </si>
  <si>
    <t>21101</t>
  </si>
  <si>
    <t>环境保护管理事务</t>
  </si>
  <si>
    <t>2110199</t>
  </si>
  <si>
    <t>其他环境保护管理事务支出</t>
  </si>
  <si>
    <t>212</t>
  </si>
  <si>
    <t>城乡社区支出</t>
  </si>
  <si>
    <t>21201</t>
  </si>
  <si>
    <t>城乡社区管理事务</t>
  </si>
  <si>
    <t>2120102</t>
  </si>
  <si>
    <t>2120104</t>
  </si>
  <si>
    <t>城管执法</t>
  </si>
  <si>
    <t>21205</t>
  </si>
  <si>
    <t>城乡社区环境卫生</t>
  </si>
  <si>
    <t>2120501</t>
  </si>
  <si>
    <t>21299</t>
  </si>
  <si>
    <t>其他城乡社区支出</t>
  </si>
  <si>
    <t>2129999</t>
  </si>
  <si>
    <t>213</t>
  </si>
  <si>
    <t>农林水支出</t>
  </si>
  <si>
    <t>21301</t>
  </si>
  <si>
    <t>农业农村</t>
  </si>
  <si>
    <t>2130112</t>
  </si>
  <si>
    <t>行业业务管理</t>
  </si>
  <si>
    <t>21302</t>
  </si>
  <si>
    <t>林业和草原</t>
  </si>
  <si>
    <t>2130234</t>
  </si>
  <si>
    <t>林业草原防灾减灾</t>
  </si>
  <si>
    <t>21399</t>
  </si>
  <si>
    <t>其他农林水支出</t>
  </si>
  <si>
    <t>2139999</t>
  </si>
  <si>
    <t>214</t>
  </si>
  <si>
    <t>交通运输支出</t>
  </si>
  <si>
    <t>21401</t>
  </si>
  <si>
    <t>公路水路运输</t>
  </si>
  <si>
    <t>2140102</t>
  </si>
  <si>
    <t>2140106</t>
  </si>
  <si>
    <t>公路养护</t>
  </si>
  <si>
    <t>220</t>
  </si>
  <si>
    <t>自然资源海洋气象等支出</t>
  </si>
  <si>
    <t>22001</t>
  </si>
  <si>
    <t>自然资源事务</t>
  </si>
  <si>
    <t>2200106</t>
  </si>
  <si>
    <t>自然资源利用与保护</t>
  </si>
  <si>
    <t>221</t>
  </si>
  <si>
    <t>住房保障支出</t>
  </si>
  <si>
    <t>22102</t>
  </si>
  <si>
    <t>住房改革支出</t>
  </si>
  <si>
    <t>2210201</t>
  </si>
  <si>
    <t>住房公积金</t>
  </si>
  <si>
    <t>预算02-1表</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</si>
  <si>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</si>
  <si>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</si>
  <si>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</si>
  <si>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</si>
  <si>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</si>
  <si>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</si>
  <si>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</si>
  <si>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</si>
  <si>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</si>
  <si>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</si>
  <si>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</si>
  <si>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</si>
  <si>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</si>
  <si>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</si>
  <si>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</si>
  <si>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</si>
  <si>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</si>
  <si>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</si>
  <si>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</si>
  <si>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</si>
  <si>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</si>
  <si>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</si>
  <si>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</si>
  <si>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</si>
  <si>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</si>
  <si>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</si>
  <si>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</si>
  <si>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</si>
  <si>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</si>
  <si>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</si>
  <si>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</si>
  <si>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（二十六）债务付息支出</t>
  </si>
  <si>
    <t>二、年终结转结余</t>
  </si>
  <si>
    <t>预算02-2表</t>
  </si>
  <si>
    <t>部门预算支出功能分类科目</t>
  </si>
  <si>
    <t>人员经费</t>
  </si>
  <si>
    <t>公用经费</t>
  </si>
  <si>
    <t>1</t>
  </si>
  <si>
    <t>2</t>
  </si>
  <si>
    <t>3</t>
  </si>
  <si>
    <t>4</t>
  </si>
  <si>
    <t>5</t>
  </si>
  <si>
    <t>6</t>
  </si>
  <si>
    <t>7</t>
  </si>
  <si>
    <t>合  计</t>
  </si>
  <si>
    <t>预算03表</t>
  </si>
  <si>
    <t>“三公”经费合计</t>
  </si>
  <si>
    <t>因公出国（境）费</t>
  </si>
  <si>
    <t>公务用车购置及运行费</t>
  </si>
  <si>
    <t>公务接待费</t>
  </si>
  <si>
    <t>公务用车购置费</t>
  </si>
  <si>
    <t>公务用车运行费</t>
  </si>
  <si>
    <t>预算04表</t>
  </si>
  <si>
    <t>主管部门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</si>
  <si>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</si>
  <si>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</si>
  <si>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</si>
  <si>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</si>
  <si>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</si>
  <si>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</si>
  <si>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</si>
  <si>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</si>
  <si>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</si>
  <si>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</si>
  <si>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</si>
  <si>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</si>
  <si>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</si>
  <si>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</si>
  <si>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</si>
  <si>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</si>
  <si>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</si>
  <si>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530112210000000004791</t>
  </si>
  <si>
    <t>公务交通补贴</t>
  </si>
  <si>
    <t>30239</t>
  </si>
  <si>
    <t>其他交通费用</t>
  </si>
  <si>
    <t>530112231100001232485</t>
  </si>
  <si>
    <t>遗属补助</t>
  </si>
  <si>
    <t>30305</t>
  </si>
  <si>
    <t>生活补助</t>
  </si>
  <si>
    <t>530112210000000004785</t>
  </si>
  <si>
    <t>行政人员工资支出</t>
  </si>
  <si>
    <t>30101</t>
  </si>
  <si>
    <t>基本工资</t>
  </si>
  <si>
    <t>30102</t>
  </si>
  <si>
    <t>津贴补贴</t>
  </si>
  <si>
    <t>30103</t>
  </si>
  <si>
    <t>奖金</t>
  </si>
  <si>
    <t>530112210000000005356</t>
  </si>
  <si>
    <t>对个人和家庭的补助</t>
  </si>
  <si>
    <t>530112231100001437676</t>
  </si>
  <si>
    <t>村社区及其他人员补助</t>
  </si>
  <si>
    <t>530112231100001437674</t>
  </si>
  <si>
    <t>行政人员绩效奖励</t>
  </si>
  <si>
    <t>530112231100001239109</t>
  </si>
  <si>
    <t>社区人员住房公积金</t>
  </si>
  <si>
    <t>30113</t>
  </si>
  <si>
    <t>530112231100001437693</t>
  </si>
  <si>
    <t>离退休人员福利费</t>
  </si>
  <si>
    <t>30229</t>
  </si>
  <si>
    <t>福利费</t>
  </si>
  <si>
    <t>530112210000000004790</t>
  </si>
  <si>
    <t>公车购置及运维费</t>
  </si>
  <si>
    <t>30231</t>
  </si>
  <si>
    <t>公务用车运行维护费</t>
  </si>
  <si>
    <t>530112210000000004786</t>
  </si>
  <si>
    <t>事业人员工资支出</t>
  </si>
  <si>
    <t>30107</t>
  </si>
  <si>
    <t>绩效工资</t>
  </si>
  <si>
    <t>530112210000000004795</t>
  </si>
  <si>
    <t>一般公用经费支出</t>
  </si>
  <si>
    <t>30201</t>
  </si>
  <si>
    <t>办公费</t>
  </si>
  <si>
    <t>30205</t>
  </si>
  <si>
    <t>水费</t>
  </si>
  <si>
    <t>30206</t>
  </si>
  <si>
    <t>电费</t>
  </si>
  <si>
    <t>30207</t>
  </si>
  <si>
    <t>邮电费</t>
  </si>
  <si>
    <t>30209</t>
  </si>
  <si>
    <t>物业管理费</t>
  </si>
  <si>
    <t>30211</t>
  </si>
  <si>
    <t>差旅费</t>
  </si>
  <si>
    <t>30215</t>
  </si>
  <si>
    <t>会议费</t>
  </si>
  <si>
    <t>30216</t>
  </si>
  <si>
    <t>培训费</t>
  </si>
  <si>
    <t>30213</t>
  </si>
  <si>
    <t>维修（护）费</t>
  </si>
  <si>
    <t>530112251100003747982</t>
  </si>
  <si>
    <t>30217</t>
  </si>
  <si>
    <t>530112241100002468349</t>
  </si>
  <si>
    <t>编外聘用人员支出</t>
  </si>
  <si>
    <t>30199</t>
  </si>
  <si>
    <t>其他工资福利支出</t>
  </si>
  <si>
    <t>530112231100001437692</t>
  </si>
  <si>
    <t>村（社区）工作经费</t>
  </si>
  <si>
    <t>530112210000000004788</t>
  </si>
  <si>
    <t>530112210000000004793</t>
  </si>
  <si>
    <t>工会经费</t>
  </si>
  <si>
    <t>30228</t>
  </si>
  <si>
    <t>530112210000000004792</t>
  </si>
  <si>
    <t>事业公务交通补贴</t>
  </si>
  <si>
    <t>530112231100001224765</t>
  </si>
  <si>
    <t>离退休人员支出</t>
  </si>
  <si>
    <t>530112210000000004787</t>
  </si>
  <si>
    <t>社会保障缴费</t>
  </si>
  <si>
    <t>30108</t>
  </si>
  <si>
    <t>机关事业单位基本养老保险缴费</t>
  </si>
  <si>
    <t>30110</t>
  </si>
  <si>
    <t>职工基本医疗保险缴费</t>
  </si>
  <si>
    <t>30111</t>
  </si>
  <si>
    <t>公务员医疗补助缴费</t>
  </si>
  <si>
    <t>30112</t>
  </si>
  <si>
    <t>其他社会保障缴费</t>
  </si>
  <si>
    <t>530112231100001437675</t>
  </si>
  <si>
    <t>事业人员绩效奖励</t>
  </si>
  <si>
    <t>530112210000000004794</t>
  </si>
  <si>
    <t>其他公用经费支出</t>
  </si>
  <si>
    <t>预算05-1表</t>
  </si>
  <si>
    <t>项目分类</t>
  </si>
  <si>
    <t>项目单位</t>
  </si>
  <si>
    <t>经济科目编码</t>
  </si>
  <si>
    <t>经济科目名称</t>
  </si>
  <si>
    <t>本年拨款</t>
  </si>
  <si>
    <t>其中：本次下达</t>
  </si>
  <si>
    <t>专项业务类</t>
  </si>
  <si>
    <t>530112200000000000131</t>
  </si>
  <si>
    <t>共青团工作经费</t>
  </si>
  <si>
    <t>530112200000000000142</t>
  </si>
  <si>
    <t>园林绿化维护专项经费</t>
  </si>
  <si>
    <t>30227</t>
  </si>
  <si>
    <t>委托业务费</t>
  </si>
  <si>
    <t>530112200000000000201</t>
  </si>
  <si>
    <t>增加螳螂川河道租金经费</t>
  </si>
  <si>
    <t>30214</t>
  </si>
  <si>
    <t>租赁费</t>
  </si>
  <si>
    <t>530112200000000000709</t>
  </si>
  <si>
    <t>基层公共文化建设经费</t>
  </si>
  <si>
    <t>530112200000000000740</t>
  </si>
  <si>
    <t>妇联工作经费</t>
  </si>
  <si>
    <t>530112200000000000824</t>
  </si>
  <si>
    <t>安晋高速视觉补差工程土地租赁经费</t>
  </si>
  <si>
    <t>530112200000000000897</t>
  </si>
  <si>
    <t>社区党建专项工作经费</t>
  </si>
  <si>
    <t>530112200000000000898</t>
  </si>
  <si>
    <t>社区党组织服务群众专项经费</t>
  </si>
  <si>
    <t>530112200000000000961</t>
  </si>
  <si>
    <t>农村公路路政管理三级联动协管机制建设工作经费</t>
  </si>
  <si>
    <t>530112200000000001000</t>
  </si>
  <si>
    <t>社会发展专项资金</t>
  </si>
  <si>
    <t>530112200000000001007</t>
  </si>
  <si>
    <t>太阳能路灯维护经费</t>
  </si>
  <si>
    <t>530112200000000001060</t>
  </si>
  <si>
    <t>街道办事处党建经费</t>
  </si>
  <si>
    <t>530112200000000001153</t>
  </si>
  <si>
    <t>基层统战之家工作经费</t>
  </si>
  <si>
    <t>530112200000000001174</t>
  </si>
  <si>
    <t>居民小组党建工作经费</t>
  </si>
  <si>
    <t>530112210000000003370</t>
  </si>
  <si>
    <t>西山区流动人口和出租房屋管理工作经费</t>
  </si>
  <si>
    <t>530112210000000003406</t>
  </si>
  <si>
    <t>社会保障所专项经费</t>
  </si>
  <si>
    <t>530112210000000003561</t>
  </si>
  <si>
    <t>城乡一体化住户调查经费</t>
  </si>
  <si>
    <t>30226</t>
  </si>
  <si>
    <t>劳务费</t>
  </si>
  <si>
    <t>530112210000000003923</t>
  </si>
  <si>
    <t>无偿献血工作经费</t>
  </si>
  <si>
    <t>30399</t>
  </si>
  <si>
    <t>其他对个人和家庭的补助</t>
  </si>
  <si>
    <t>530112210000000004238</t>
  </si>
  <si>
    <t>综治网格管理员工作补助经费</t>
  </si>
  <si>
    <t>事业发展类</t>
  </si>
  <si>
    <t>530112210000000005066</t>
  </si>
  <si>
    <t>社区科普活动经费</t>
  </si>
  <si>
    <t>530112210000000005068</t>
  </si>
  <si>
    <t>武装工作经费</t>
  </si>
  <si>
    <t>530112210000000005074</t>
  </si>
  <si>
    <t>杨树种植样板示范林用地续租专项资金</t>
  </si>
  <si>
    <t>530112210000000005092</t>
  </si>
  <si>
    <t>基层党组织建设专项经费</t>
  </si>
  <si>
    <t>530112210000000005094</t>
  </si>
  <si>
    <t>街道人大代表工作经费</t>
  </si>
  <si>
    <t>530112221100000248535</t>
  </si>
  <si>
    <t>西山区公厕免费开放补助专项资金</t>
  </si>
  <si>
    <t>530112221100000249686</t>
  </si>
  <si>
    <t>起义投诚、精简退职、“两案”人员定补经费</t>
  </si>
  <si>
    <t>530112221100000251108</t>
  </si>
  <si>
    <t>西山区农村水冲公厕管护经费</t>
  </si>
  <si>
    <t>530112221100000252895</t>
  </si>
  <si>
    <t>创建全国文明城市工作专项经费</t>
  </si>
  <si>
    <t>30202</t>
  </si>
  <si>
    <t>印刷费</t>
  </si>
  <si>
    <t>530112221100000252898</t>
  </si>
  <si>
    <t>社会宣传工作经费</t>
  </si>
  <si>
    <t>530112221100000257230</t>
  </si>
  <si>
    <t>西山区生活垃圾分类专项工作经费</t>
  </si>
  <si>
    <t>民生类</t>
  </si>
  <si>
    <t>530112221100000644734</t>
  </si>
  <si>
    <t>优抚对象临时生活困难救助经费</t>
  </si>
  <si>
    <t>530112221100000644735</t>
  </si>
  <si>
    <t>优抚对象解困帮扶经费</t>
  </si>
  <si>
    <t>530112221100000644741</t>
  </si>
  <si>
    <t>YWBJTYD经费</t>
  </si>
  <si>
    <t>30303</t>
  </si>
  <si>
    <t>退职（役）费</t>
  </si>
  <si>
    <t>530112221100000644745</t>
  </si>
  <si>
    <t>1至4级残疾军人护理经费</t>
  </si>
  <si>
    <t>530112221100000644748</t>
  </si>
  <si>
    <t>独子保健经费</t>
  </si>
  <si>
    <t>530112221100000644765</t>
  </si>
  <si>
    <t>计划生育特殊家庭意外伤害补助经费</t>
  </si>
  <si>
    <t>530112221100000644772</t>
  </si>
  <si>
    <t>节日慰问残疾人补助经费</t>
  </si>
  <si>
    <t>30306</t>
  </si>
  <si>
    <t>救济费</t>
  </si>
  <si>
    <t>530112221100000644791</t>
  </si>
  <si>
    <t>敬老节慰问经费</t>
  </si>
  <si>
    <t>530112231100001224639</t>
  </si>
  <si>
    <t>“四有”优秀士兵（士官）奖励经费</t>
  </si>
  <si>
    <t>30309</t>
  </si>
  <si>
    <t>奖励金</t>
  </si>
  <si>
    <t>530112231100001237803</t>
  </si>
  <si>
    <t>殡葬改革工作经费</t>
  </si>
  <si>
    <t>530112231100001237881</t>
  </si>
  <si>
    <t>公益性公墓建设资金</t>
  </si>
  <si>
    <t>530112231100001642849</t>
  </si>
  <si>
    <t>综治维稳资金</t>
  </si>
  <si>
    <t>530112231100001642880</t>
  </si>
  <si>
    <t>政协委员工作活动履职经费</t>
  </si>
  <si>
    <t>530112231100001642918</t>
  </si>
  <si>
    <t>森林防火管理事务资金</t>
  </si>
  <si>
    <t>30218</t>
  </si>
  <si>
    <t>专用材料费</t>
  </si>
  <si>
    <t>530112231100001642929</t>
  </si>
  <si>
    <t>重点人员维稳专项经费</t>
  </si>
  <si>
    <t>530112231100001642954</t>
  </si>
  <si>
    <t>困难企业复退转军人、未领取定期补助的三属、参战民兵民工、复员干部、现役军人家属节日慰问经费</t>
  </si>
  <si>
    <t>530112231100001643081</t>
  </si>
  <si>
    <t>农村公路县乡村道日常养护专项经费</t>
  </si>
  <si>
    <t>530112231100001643131</t>
  </si>
  <si>
    <t>农村居民火化补助经费</t>
  </si>
  <si>
    <t>530112231100001972786</t>
  </si>
  <si>
    <t>海口渔船渔具回收处置及海门社区小渔村村民退捕转产补助资金</t>
  </si>
  <si>
    <t>530112241100002281227</t>
  </si>
  <si>
    <t>领取国家定期抚恤补助待遇的优抚对象丧葬补助资金</t>
  </si>
  <si>
    <t>30304</t>
  </si>
  <si>
    <t>抚恤金</t>
  </si>
  <si>
    <t>530112241100002303631</t>
  </si>
  <si>
    <t>街道离退休干部党支部书记、委员工作补贴资金</t>
  </si>
  <si>
    <t>530112241100002482216</t>
  </si>
  <si>
    <t>市域社会治理现代化工作专项经费</t>
  </si>
  <si>
    <t>530112241100002841209</t>
  </si>
  <si>
    <t>2024年高火险期森林草原防火工作项目资金</t>
  </si>
  <si>
    <t>530112241100002969891</t>
  </si>
  <si>
    <t>占补平衡专项行动占而不补违法图斑整治整改工作经费</t>
  </si>
  <si>
    <t>530112241100002969935</t>
  </si>
  <si>
    <t>海口街道迎接中央第三轮生态环境保护督察应急整改工作资金</t>
  </si>
  <si>
    <t>530112241100002981938</t>
  </si>
  <si>
    <t>2023年7月至2024年6月海门社区小渔村退补生活补助资金</t>
  </si>
  <si>
    <t>530112241100002994712</t>
  </si>
  <si>
    <t>第三轮中央环保督查应急资金</t>
  </si>
  <si>
    <t>530112241100003058464</t>
  </si>
  <si>
    <t>环保督察指出矿山生态治理修复及群众投诉涉林等问题整改工作经费</t>
  </si>
  <si>
    <t>530112241100003278065</t>
  </si>
  <si>
    <t>2023年、2024年耕地保护整改问题专项整治工作经费</t>
  </si>
  <si>
    <t>530112251100003818055</t>
  </si>
  <si>
    <t>（自有资金）部分特殊困难群体火化补助资金</t>
  </si>
  <si>
    <t>530112251100003818102</t>
  </si>
  <si>
    <t>（自有资金）民政临时救助经费</t>
  </si>
  <si>
    <t>530112251100003818181</t>
  </si>
  <si>
    <t>（自有资金）公益岗生活补助及社保补贴经费</t>
  </si>
  <si>
    <t>530112251100003818238</t>
  </si>
  <si>
    <t>（自有资金）见义勇为慰问经费</t>
  </si>
  <si>
    <t>530112251100003818251</t>
  </si>
  <si>
    <t>（自有资金）海口街道办社会发展资金项目经费</t>
  </si>
  <si>
    <t>530112251100003820253</t>
  </si>
  <si>
    <t>（自有资金）海口街道办食堂购买服务经费</t>
  </si>
  <si>
    <t>530112251100003820322</t>
  </si>
  <si>
    <t>（自有资金）海口街道办食堂食材配送经费</t>
  </si>
  <si>
    <t>530112251100003867940</t>
  </si>
  <si>
    <t>抓党建促乡村振兴、促村集体经济发展专项工作经费</t>
  </si>
  <si>
    <t>530112251100003870093</t>
  </si>
  <si>
    <t>区妇联九届妇女代表履职工作经费</t>
  </si>
  <si>
    <t>530112251100003951399</t>
  </si>
  <si>
    <t>临时救助备用金经费</t>
  </si>
  <si>
    <t>530112251100003952756</t>
  </si>
  <si>
    <t>区级文化站免费开放补助经费</t>
  </si>
  <si>
    <t>530112251100003980025</t>
  </si>
  <si>
    <t>自主择业军队转业干部节日慰问经费</t>
  </si>
  <si>
    <t>预算05-2表</t>
  </si>
  <si>
    <t>项目年度绩效目标</t>
  </si>
  <si>
    <t>一级指标</t>
  </si>
  <si>
    <t>二级指标</t>
  </si>
  <si>
    <t>三级指标</t>
  </si>
  <si>
    <t>指标性质</t>
  </si>
  <si>
    <t>指标值</t>
  </si>
  <si>
    <t>度量单位</t>
  </si>
  <si>
    <t>指标属性</t>
  </si>
  <si>
    <t>指标内容</t>
  </si>
  <si>
    <t xml:space="preserve">保证资金及时到账，保障职工权益。
</t>
  </si>
  <si>
    <t>产出指标</t>
  </si>
  <si>
    <t>数量指标</t>
  </si>
  <si>
    <t>公益性岗位人数</t>
  </si>
  <si>
    <t>=</t>
  </si>
  <si>
    <t>16</t>
  </si>
  <si>
    <t>人</t>
  </si>
  <si>
    <t>定量指标</t>
  </si>
  <si>
    <t xml:space="preserve">海口街道采取多种就业形式，拓宽公益性岗位范围，开发就业岗位，确保街道有就业需求的家庭至少有一人实现就业，2025年共有岗位16人，全年生活补助及社保补贴经费共计660000元。
</t>
  </si>
  <si>
    <t>质量指标</t>
  </si>
  <si>
    <t>社保及人员经费支出合规性</t>
  </si>
  <si>
    <t>100</t>
  </si>
  <si>
    <t>%</t>
  </si>
  <si>
    <t>时效指标</t>
  </si>
  <si>
    <t>社保及人员经费支出及时性</t>
  </si>
  <si>
    <t>2025年12月30日前</t>
  </si>
  <si>
    <t>年</t>
  </si>
  <si>
    <t>定性指标</t>
  </si>
  <si>
    <t>成本指标</t>
  </si>
  <si>
    <t>经济成本指标</t>
  </si>
  <si>
    <t>660000</t>
  </si>
  <si>
    <t>元</t>
  </si>
  <si>
    <t>效益指标</t>
  </si>
  <si>
    <t>社会效益</t>
  </si>
  <si>
    <t>公共服务水平改善</t>
  </si>
  <si>
    <t>&gt;=</t>
  </si>
  <si>
    <t>98</t>
  </si>
  <si>
    <t>满意度指标</t>
  </si>
  <si>
    <t>服务对象满意度</t>
  </si>
  <si>
    <t>95</t>
  </si>
  <si>
    <t>在认真贯彻落实《西山区 2024年森林草原防火工作安排意见》、《西山区 2024年度森林草原防火宣传教育方案》及省、市有关会议精神的基础上，针对存在问题、短板及当前森林草原防火严峻形势，逐项加强 2024年高火险期及今后森林草原防灭火工作，努力实现预期工作目标，全面贯彻“预防为主、积极消灭”的森林草原防火方针，理顺工作机制，强化现场指挥调度，采取超常规措施，全面提升森林草原火情、火灾防控能力及快速反应、安全处置能力，努力确保森林草原高火险期城市面山、自然保护地、国家公园等重点区域不发生森林火灾，其余林区不发生较大及以上森林草原火灾。</t>
  </si>
  <si>
    <t>森林防火工作会议</t>
  </si>
  <si>
    <t>12</t>
  </si>
  <si>
    <t>次</t>
  </si>
  <si>
    <t>西政办通〔2024〕16号　关于印发西山区2024年森林草原高火险期防灭火工作方案的通知</t>
  </si>
  <si>
    <t>各级防火管理责任状</t>
  </si>
  <si>
    <t>15236</t>
  </si>
  <si>
    <t>份</t>
  </si>
  <si>
    <t>森林防火工作培训会</t>
  </si>
  <si>
    <t>购置宣传物资</t>
  </si>
  <si>
    <t>批</t>
  </si>
  <si>
    <t>高火险期延时值守护林员</t>
  </si>
  <si>
    <t>125</t>
  </si>
  <si>
    <t>护林防火大型宣传活动</t>
  </si>
  <si>
    <t>加强应急队队伍建设</t>
  </si>
  <si>
    <t>50</t>
  </si>
  <si>
    <t>完善防火基础设施建设</t>
  </si>
  <si>
    <t>14</t>
  </si>
  <si>
    <t>公里</t>
  </si>
  <si>
    <t>森林防火管控面积</t>
  </si>
  <si>
    <t>87</t>
  </si>
  <si>
    <t>平方公里</t>
  </si>
  <si>
    <t>发生火灾情形</t>
  </si>
  <si>
    <t>&lt;=</t>
  </si>
  <si>
    <t>过火面积</t>
  </si>
  <si>
    <t>200</t>
  </si>
  <si>
    <t>亩</t>
  </si>
  <si>
    <t>圆满完成2024年度森林防火工作目标</t>
  </si>
  <si>
    <t>森林防火工作</t>
  </si>
  <si>
    <t>2025年12月30日</t>
  </si>
  <si>
    <t>防火工作培训会完成时间</t>
  </si>
  <si>
    <t>2025年3月31日</t>
  </si>
  <si>
    <t>高火险应急值守完成时间</t>
  </si>
  <si>
    <t>2025年3月至5月</t>
  </si>
  <si>
    <t>每天延长护林员防火看护时间</t>
  </si>
  <si>
    <t>8:00-19:00</t>
  </si>
  <si>
    <t>小时</t>
  </si>
  <si>
    <t>103600</t>
  </si>
  <si>
    <t>严格管控森林火灾，保障群众生命财产安全</t>
  </si>
  <si>
    <t>一定程度解决农村剩余劳动力，维护社会和谐稳定</t>
  </si>
  <si>
    <t>生态效益</t>
  </si>
  <si>
    <t>减少森林火灾，保护辖区植被</t>
  </si>
  <si>
    <t>可持续影响</t>
  </si>
  <si>
    <t>保护森林资源，永续利用，防止森林火灾发生</t>
  </si>
  <si>
    <t>当地群众满意度</t>
  </si>
  <si>
    <t xml:space="preserve">杨树种植样板示范林用地续租专项资金          海口街道白鱼社区白鱼口村于2017年6月与西山区农林局、海口街道办事处签订土地租赁合同。租用面积为148.21亩，租期为2017年2月至2022年1月。租金标准为4000元/亩/年，租期内每年上浮5%.2022年2月至2023年1月续租支付72万元，现为续租。现需预算支付2023年75.6万元，2024年79.38万元，2025年83.35万元，三年合计应支付238.33万元
</t>
  </si>
  <si>
    <t>租地面积</t>
  </si>
  <si>
    <t>148.21</t>
  </si>
  <si>
    <t xml:space="preserve">2022年至2023年西山区杨树种植样板示范林用地白鱼居委会续租项目土地租赁合同。
</t>
  </si>
  <si>
    <t>杨树种植示范样板林成活率和保存率</t>
  </si>
  <si>
    <t>土地租金支付时间</t>
  </si>
  <si>
    <t>2025年6月30日前</t>
  </si>
  <si>
    <t>1553300</t>
  </si>
  <si>
    <t>通过杨树种植，改善人居环境，促进生态文明建设。</t>
  </si>
  <si>
    <t>绿化覆盖率提升，景观面貌改善</t>
  </si>
  <si>
    <t>农户满意度</t>
  </si>
  <si>
    <t>90</t>
  </si>
  <si>
    <t xml:space="preserve">保障对军人的抚恤优待，激励军人保卫祖国、建设祖国的献身精神，加强国防和军队建设。按照西山区退役军人事务局文件进行1-4级残疾军人护理费发放，海口街道辖区共2人。
</t>
  </si>
  <si>
    <t>发放人数</t>
  </si>
  <si>
    <t>军人抚恤优待条例</t>
  </si>
  <si>
    <t>发放质量</t>
  </si>
  <si>
    <t>发放时效</t>
  </si>
  <si>
    <t>2025年12月20日前</t>
  </si>
  <si>
    <t>对伤残军人进行护理</t>
  </si>
  <si>
    <t>保障了伤残军人家属的合法权益，为其生活提供保障</t>
  </si>
  <si>
    <t>1-4级伤残军人满意率</t>
  </si>
  <si>
    <t>2025年春节、儿童节、中秋节期间，为了充分体现区委、区政府对残疾人的关怀，根据《昆明市西山区残疾人联合会关于做好春节、儿童节、中秋节期间慰问残疾人的通知》（西残〔2024〕2号）文件要求，对海口辖区残疾人进行节日慰问，使部分困难残疾人得到党和政府的关心与关爱，过一个幸福、祥和的节日。慰问困难残疾人335人，慰问标准：每人300元，发放慰问金共计100500元。</t>
  </si>
  <si>
    <t>春节慰问、儿童节慰问、中秋节慰问</t>
  </si>
  <si>
    <t>350</t>
  </si>
  <si>
    <t>慰问困难残疾人，慰问标准：每人300元，发放慰问金共计105000元。</t>
  </si>
  <si>
    <t>残疾人慰问费发放完成率</t>
  </si>
  <si>
    <t xml:space="preserve">慰问困难残疾人，慰问标准：每人300元，发放慰问金共计105000元。
</t>
  </si>
  <si>
    <t>春节慰问、儿童节慰问、中秋节慰问时效</t>
  </si>
  <si>
    <t>2025年12月31日</t>
  </si>
  <si>
    <t>105000</t>
  </si>
  <si>
    <t>让更好的惠民政策落实在实处，落实在贫困残疾人手中。</t>
  </si>
  <si>
    <t>通过开展节日慰问工作，使贫困残疾人和基层残疾人工作者得到幸福</t>
  </si>
  <si>
    <t>改善慰问对象节日期间的生活状况，体现党和政府对残疾人的关心。</t>
  </si>
  <si>
    <t>通过开展节日慰问工作，切实帮助残疾人提高生活水平，改善家庭生</t>
  </si>
  <si>
    <t>接受慰问的残疾人满意度</t>
  </si>
  <si>
    <t>96</t>
  </si>
  <si>
    <t>规范生活垃圾强制分类小区的体制机制，宣传发动、分类投放、分类运输、分类处理全链条管理系统建设，促进居民小区生活垃圾强制分类工作的规范化、科学化和长效化。西垃圾分类办[2021] 1号   关于印发《昆明市西山区2021年城乡生活垃圾分类工作方案》的通知、（市城管局）昆明市城乡生活垃圾分类领导小组办公室关于印发昆明市2021年生活垃圾分类工作方案的通知、（市城市管理局）昆垃圾分类办通〔2020〕4号（关于印发昆明市城市生活垃圾分类考核暂行办法（试行）。西山区生活垃圾分类专项工作经费200000元，实施时间2025年1月1日至2025年12月20日。</t>
  </si>
  <si>
    <t>生活垃圾分类专项工作宣传培训及设施购买</t>
  </si>
  <si>
    <t>西垃圾分类办[2021] 1号   关于印发《昆明市西山区2021年城乡生活垃圾分类工作方案》的通知、（市城管局）昆明市城乡生活垃圾分类领导小组办公室关于印发昆明市2021年生活垃圾分类工作方案的通知、（市城市管理局）昆垃圾分类办通〔2020〕4号（关于印发昆明市城市生活垃圾分类考核暂行办法（试行）</t>
  </si>
  <si>
    <t>生活垃圾分类专项工作质量</t>
  </si>
  <si>
    <t>生活垃圾分类专项工作时效</t>
  </si>
  <si>
    <t>2025年12月20日</t>
  </si>
  <si>
    <t>通过项目实施，可以提高这部分资源的利用率，提高经济效益，也可减少对环境的污染和后续处理过程中的能源消耗。</t>
  </si>
  <si>
    <t>保护环境、加强生态文明建设，实现绿色发展、循环发展、低碳发展。</t>
  </si>
  <si>
    <t>由街道办事处牵头，城市管理服务中心负责实施，对垃圾分类工作进行宣传、督导、落实，确保辖区内生活垃圾分类工作有序开展。运营资金保障方面，结合财力情况每年给予20万元的补助资金。</t>
  </si>
  <si>
    <t>整体满意度较高，通过项目实施，生态环境得到有效改善，城市文明</t>
  </si>
  <si>
    <t>对日常工作的满意度</t>
  </si>
  <si>
    <t xml:space="preserve"> 1.调整、充实、组建森林防灭火队伍，组建了街道35人专业队伍、每家社区25人的半专业队伍为森林防灭火工作的巡查及救援人员保障；整个街道卡点防灭火值守人员为147人。高火险期增至230人。
为了确保森林防火工作开展能能够顺利进行，成立了海口街道办事处森林防火指挥部，调整充实了森林防火指挥部领导和成员，明确了成员的职责，为圆满完成2025年度的森林防火工作起到坚强有力的组织保障。
2.贯彻会议精神、狠抓责任落实，确保工作落实不走样
为认真贯彻落实市、区森林防火工作会议精神，针对不同时期的不同情况进行深入研究和部署，全面落实森林防火工作责任制，狠抓会议精神的落实，实行台账式管理，促进工作开展。
  3.修改、完善、充实2025年度森林防灭火工作应急预案
为了使用森林防火应急预案能够实用，体现高效原则，我处在实际工作应用基础上加以总结，修订完善了海口街道办事处森林防火应急预案。
 4.层层签订防灭火工作责任书，实行层级管理，各司其职，各理其责。 5.完善防灭火基础设施建设，完成防火监控系统安装并投入使用、新修防火通道2条，对辖区内的所有防火通道进行维修、配备储水灌30个、卡点看守房30余间。
"
"
</t>
  </si>
  <si>
    <t>根据《云南省森林消防条例》、《昆明市森林防火目标管理责任状》及《昆明市森林防火条例》的有关要求，海口工业园区（街道）对各居委会、居委会主任、分管防火的副主任实行年度森林防火目标管理责任制。《西山区人民政府海口街道办事处森林防火目标管理责任状》</t>
  </si>
  <si>
    <t>签到各级防火管理责任状</t>
  </si>
  <si>
    <t>根据《云南省森林消防条例》、《昆明市森林防火目标管理责任状》及《昆明市森林防火条例》的有关要求，海口工业园区（街道）对各居委会、居委会主任、分管防火的副主任实行年度森林防火目标管理责任制。《西山区人民政府海口街道办事处森林防火目标管理责任状》空</t>
  </si>
  <si>
    <t>森林防火工作培训</t>
  </si>
  <si>
    <t>个</t>
  </si>
  <si>
    <t>林政管理工作</t>
  </si>
  <si>
    <t>2025年12月30日完成</t>
  </si>
  <si>
    <t>减少森林火灾</t>
  </si>
  <si>
    <t>保护辖区内植被</t>
  </si>
  <si>
    <t>服务部门满意率</t>
  </si>
  <si>
    <t xml:space="preserve">为切实解决困难参战退役人员等优抚对象家庭的“急难愁盼”问题,确保遇到各项困难能得到及时、有效的帮助。及时、足额按政策发放优抚对象解困帮扶经费。1.街道办事处收集审批材料并进行初审，初审合格后方能上报西山区退役军人事务局双拥优抚科。2.双拥优抚科接收材料进行复审。3.双拥优抚科情况核实无误后报局办公会审批。4.局办公会审批通过后，街道办事处领取审批结果后发放。
</t>
  </si>
  <si>
    <t>解困帮扶金发放人数</t>
  </si>
  <si>
    <t>发放人数为动态数据，有死亡或达到退休年龄的优抚对象，则取消发</t>
  </si>
  <si>
    <t>政策性业务，按文件标准执行</t>
  </si>
  <si>
    <t>解困帮扶金质量</t>
  </si>
  <si>
    <t>解困帮扶金时效</t>
  </si>
  <si>
    <t>每年都对生活困难的优抚对象进行救助</t>
  </si>
  <si>
    <t>保障了困难优抚对象的基本生活难、医疗难等问题</t>
  </si>
  <si>
    <t>优抚对象满意率</t>
  </si>
  <si>
    <t xml:space="preserve">按照《昆明市西山区关于全面深化殡葬改革的实施方案》西办通（2018）54号文件要求，围绕重点工作目标，进一步推进殡葬改革，依法推行遗体火化、骨灰进入公墓安葬等多种节地生态葬法，继续做农村火化及骨灰进入公益性墓或经营性公墓补助的工作，按照保基本、广覆盖、多层次、可持续的原则，健全完善殡葬惠民政策措施，不断增强殡葬公益属性，对社区农村居民死亡火化一次性补助丧属1000元，在原有补助的基础上，骨灰进入农村公益性公墓和经营性公墓安葬的再补助丧着家属1000元，进一步完善殡葬惠民政策。
</t>
  </si>
  <si>
    <t>农村居民火化</t>
  </si>
  <si>
    <t>根据实际情况定</t>
  </si>
  <si>
    <t xml:space="preserve">按照西山区民政局《关于做好2025年各类民政资金预算的通知》要求，围绕重点工作目标，进一步推进殡葬改革，依法推行遗体火化、骨灰进入公墓安葬等多种节地生态葬法，继续做农村火化及骨灰进入公益性墓或经营性公墓补助的工作。
</t>
  </si>
  <si>
    <t>火化后骨灰进入农村公益性公墓和经营性公墓安葬的补助</t>
  </si>
  <si>
    <t>深化殡葬改革，确保农村死亡人员火化率达标</t>
  </si>
  <si>
    <t>深化殡葬改革，农村死亡人员火化完成时间</t>
  </si>
  <si>
    <t>2025年12月20日前完成</t>
  </si>
  <si>
    <t>140000</t>
  </si>
  <si>
    <t>围绕重点目标任务，持续推进社会救助、救灾救济工作，深化殡葬改革服务，努力完成各项目标任务。</t>
  </si>
  <si>
    <t>持续推进社会救助、救灾救济工作，深化殡葬改革服务，努力完成各</t>
  </si>
  <si>
    <t>促进社会和谐发展</t>
  </si>
  <si>
    <t>保障各项工作正常开展</t>
  </si>
  <si>
    <t>2025年海口街道紧紧围绕区委、区政府的总体工作部署，立足区位优势，突出海口特色，努力克服宏观经济下行、市场不景气等不利因素的影响，紧紧抓住“园处合一”的有利机遇，按照“调机制、打基础、强融资、突招商、重服务”的原则，围绕重点目标任务，狠抓各项工作的落实。园区（街道）的政治、经济、社会、文化、党建等各项事业全面发展，海口街道继续按照“一园两片三板块”的空间发展布局，进一步提升产业发展品质，优化园区发展环境，推进产城、文旅融合，加快推进城乡一体化建设，促进社会事业健康发展，开创海口发展新局面。</t>
  </si>
  <si>
    <t>促进地方经济发展</t>
  </si>
  <si>
    <t>13</t>
  </si>
  <si>
    <t>1.西办通〔2019〕68号《区“两办”关于下达2019年度西山区目标责任单位主要工作目标》的通知、2.《园区（街道）党工委议事规则》、3.《党发[2015]6号2015会议制度 》4.西考组通〔2019〕5号关于印发《西山区2019年综合目标绩效管理考核办法》的通知、5.西督办通[2019]6号《关于制定区级目标责任单位2019年度主要工作目标任务》的通知，6.《昆明市西山区人民政府关于印发&lt;关</t>
  </si>
  <si>
    <t>完成质量</t>
  </si>
  <si>
    <t>完成时效</t>
  </si>
  <si>
    <t>2025年12月20日前完成指标</t>
  </si>
  <si>
    <t>9878000</t>
  </si>
  <si>
    <t>服务满意度</t>
  </si>
  <si>
    <t>根据《昆明市西山区人民政府关于同意安排环保督察指出矿山生态治理修复及群众投诉涉林等问题整改工作经费的批复》明确标准，对需要整改的单位，安排一定的工作经费，其中海口街道办事处30万元。</t>
  </si>
  <si>
    <t>海口矿山生态治理修复及群众投诉涉林点位</t>
  </si>
  <si>
    <t>11</t>
  </si>
  <si>
    <t>环保督察指出矿山生态修复问题涉及海口点位11个。</t>
  </si>
  <si>
    <t>按要求完成矿山生态治理修复及群众投诉涉林点位整改</t>
  </si>
  <si>
    <t>项</t>
  </si>
  <si>
    <t>完成矿山生态修复点位和群众投诉问题整改，达到验收条件。</t>
  </si>
  <si>
    <t>整改工作完成时间</t>
  </si>
  <si>
    <t>2025年7月31日</t>
  </si>
  <si>
    <t>在2024年7月31日前完成矿山生态修复点位和群众投诉涉林问题整改工作。</t>
  </si>
  <si>
    <t>101,588.60</t>
  </si>
  <si>
    <t>海口矿山矿山生态治理修复及群众投诉涉林等问题整改工作经费30万元。</t>
  </si>
  <si>
    <t>促进生态环境保护</t>
  </si>
  <si>
    <t>逐步改善生态环境，通过整改践行“绿水青山就是金山银山”理念。</t>
  </si>
  <si>
    <t>逐步改善生态环境，通过整改践行“绿水青山就是金山银山”理念，人民群众保持生态环境的意识不断升华，幸福感和满意感不断提升。</t>
  </si>
  <si>
    <t>整改持续性效果</t>
  </si>
  <si>
    <t>使“绿水青山就是金山银山”理念不断深入人心，盘活废弃矿山存量用地，补充耕地、林地、草地等指标，推进海口经济社会不断发展。</t>
  </si>
  <si>
    <t>服务对象满意度指标</t>
  </si>
  <si>
    <t>盘活社区集体土地，补充耕地、林地、草地等指标，逐步改善生态环境，促进幸福感和满意感不断提升。</t>
  </si>
  <si>
    <t>根据《关于加快推进西山区耕地占补平衡涉及占而不补问题暨2021年耕地保护督察问题违法用地整改工作的通知》工作补助标准，对需要整改的单位，按照865元每亩的工作经费拨至各单位，涉及海口街道办事处404.61亩，工作经费补助350000元。</t>
  </si>
  <si>
    <t>海口街道办事处耕地占补平衡问题专项整治面积</t>
  </si>
  <si>
    <t>404.61</t>
  </si>
  <si>
    <t>根据《关于加快推进西山区耕地占补平衡涉及占而不补问题暨2021年耕地保护督察问题违法用地整改工作的通知》工作要求，完成404.61亩整改面积任务</t>
  </si>
  <si>
    <t>耕地占补平衡涉及占而不补问题整改工作质量</t>
  </si>
  <si>
    <t>根据《关于加快推进西山区耕地占补平衡涉及占而不补问题暨2021年耕地保护督察问题违法用地整改工作的通知》，海口街道按照要求完成整改目标，符合验收条件。</t>
  </si>
  <si>
    <t>耕地占补平衡问题专项整治工作整改完成时间</t>
  </si>
  <si>
    <t>2025年12月</t>
  </si>
  <si>
    <t>根据《关于加快推进西山区耕地占补平衡涉及占而不补问题暨2021年耕地保护督察问题违法用地整改工作的通知》时效完成整改。</t>
  </si>
  <si>
    <t>350000</t>
  </si>
  <si>
    <t>西政复〔2024〕40号　关于同意拨付占补平衡专项行动占而不补违法图斑整治整改工作经费的批复</t>
  </si>
  <si>
    <t>发挥耕地保护社会效益</t>
  </si>
  <si>
    <t>根据《中华人民共和国土地管理法》规定及中央、省市区相关要求，切实落实耕地保护基本国策，确保耕地总量不减少，质量不降低，践行国家粮食安全目标战略，通过整改，海口耕地保护符合法律政策和上级部门要求目标任务。</t>
  </si>
  <si>
    <t>根据《关于加快推进西山区耕地占补平衡涉及占而不补问题暨2021年耕地保护督察问题违法用地整改工作的通知》要求，发挥社会效益。</t>
  </si>
  <si>
    <t>对违法用地、违法占耕进行整改恢复，有效改善辖区生态环境</t>
  </si>
  <si>
    <t>严格执行三区三线管控要求，严守耕地保护红线，清理整治违法用地、违法占耕，恢复耕地及园地、林地、草地等功能，修复、美化生态环境。</t>
  </si>
  <si>
    <t>处</t>
  </si>
  <si>
    <t>根据《关于加快推进西山区耕地占补平衡涉及占而不补问题暨2021年耕地保护督察问题违法用地整改工作的通知》要求，发挥生态效益。</t>
  </si>
  <si>
    <t>守住耕地红线，切实保障国家粮食安全</t>
  </si>
  <si>
    <t>坚持以习近平新时代中国特色社会主义思想为指导，提高政治站位，高度认识到保护耕地的重要性，守住耕地基本红线，促进粮食安全。</t>
  </si>
  <si>
    <t>根据《关于加快推进西山区耕地占补平衡涉及占而不补问题暨2021年耕地保护督察问题违法用地整改工作的通知》工作要求，完成404.61亩整改面积任务，确保粮食安全。</t>
  </si>
  <si>
    <t>根据《关于加快推进西山区耕地占补平衡涉及占而不补问题暨2021年耕地保护督察问题违法用地整改工作的通知》文件要求，让群众满意。</t>
  </si>
  <si>
    <t xml:space="preserve">海口街道社会事务办2025年将进一步抓好基层公共文化服务工作，搞好文化阵地建设，完善工作机制，提高服务水平。着力提高文化工作队伍素质，加强资源整合。认真对照困难和不足，努力实现工作的新突破。积极开展文化文物传承、保护工作，持续推进传统文化进校园、进社区、进企业工作。同时将抓好文化软硬件设施建设、继续做好对非物质文化遗产及文物的保护工作、加强数字化服务活动和开展好文化宣传等方面加强工作落实力度，切实按照区文化和旅游局相关工作标准和街道要求抓好各项工作，切实提升基层公共文化服务建设水平。进一步开展好乡村休闲旅游点建设工作，营造海口新环境。同时努力挖掘海口历史、人文等文化资源，着力打造海口特色文化新品牌，为海口建设增添新形象、新亮点。具体目标包括：1、电影进社区（校园）≧12场/年/社区；2、戏曲进乡村≧3场/年/社区；3、举办公益性培训讲座≧3次/年；4、公益性群众文化活动：街道≧5次/年，社区≧12次/年；5、公益性主题展览≧2次/年；该项目实施时间2025年1月1日至2025年12月31日。
</t>
  </si>
  <si>
    <t>公益性群众文化活动</t>
  </si>
  <si>
    <t>街道≧5次/年，社区≧12场/次/年</t>
  </si>
  <si>
    <t>次/年</t>
  </si>
  <si>
    <t xml:space="preserve">参考2023.2024年数据
</t>
  </si>
  <si>
    <t>举办单项性文化体育活动</t>
  </si>
  <si>
    <t>10</t>
  </si>
  <si>
    <t>组织公益性展览</t>
  </si>
  <si>
    <t>2次/年</t>
  </si>
  <si>
    <t>编办文化走廊、宣传橱窗</t>
  </si>
  <si>
    <t>期</t>
  </si>
  <si>
    <t>举办业余文艺骨干、文艺演出团队文体培训班</t>
  </si>
  <si>
    <t>工作周文化综合服务中心开放时间</t>
  </si>
  <si>
    <t>42</t>
  </si>
  <si>
    <t>举办单项性文化体育活动完成率</t>
  </si>
  <si>
    <t xml:space="preserve">组织公益性群众文化活动完成率  </t>
  </si>
  <si>
    <t xml:space="preserve">组织公益性展览完成率 </t>
  </si>
  <si>
    <t xml:space="preserve">编办文化走廊、宣传橱窗完成率 </t>
  </si>
  <si>
    <t>" 举办业余文艺骨干、文艺演出团队文体培训班完成率  "</t>
  </si>
  <si>
    <t xml:space="preserve">工作周文化综合服务中心开放时间完成率  </t>
  </si>
  <si>
    <t xml:space="preserve">举办业余文艺骨干、文艺演出团队文体培训完成时间  </t>
  </si>
  <si>
    <t>月</t>
  </si>
  <si>
    <t xml:space="preserve">举办单项性文化体育活动完成率 </t>
  </si>
  <si>
    <t>"组织公益性群众文化活动完成时间  "</t>
  </si>
  <si>
    <t>"编办文化走廊、宣传橱窗完成时间  "</t>
  </si>
  <si>
    <t xml:space="preserve">组织公益性展览完成时间  </t>
  </si>
  <si>
    <t xml:space="preserve">工作周文化综合服务中心开放时间  </t>
  </si>
  <si>
    <t>　 活跃社区文化生活</t>
  </si>
  <si>
    <t>群众喜爱、参与面广</t>
  </si>
  <si>
    <t>　 提高社区群众的生活质量、文化品位和综合素质</t>
  </si>
  <si>
    <t>覆盖全辖区的、产生较广泛影响</t>
  </si>
  <si>
    <t>　 文化站向周边群众发放问卷调查表满意率</t>
  </si>
  <si>
    <t xml:space="preserve">参照《昆明市西山区关于全面深化殡葬改革的实施方案》西办通（2018）54号文件、《云南省殡葬管理条例》、《云南省公墓管理规定》文件要求，全面深入贯彻殡葬改革的文件精神，推行文明低碳祭扫，抵制封建迷信，树立移风易俗的新风尚围绕重点工作目标，强化服务保障，提供优质便民服务，不断增强广大群众对殡葬服务的认同感，进一步加强殡葬服务标准化和规范化建设，不断增强群众对殡葬服务的满意度。
</t>
  </si>
  <si>
    <t>殡葬改革工作社区</t>
  </si>
  <si>
    <t xml:space="preserve">按照上级部门要求，围绕重点工作目标，进一步推进殡葬改革，依法推行遗体火化、骨灰进入公墓安葬等多种节地生态葬法，继续做农村火化及骨灰进入公益性墓或经营性公墓补助的工作。
</t>
  </si>
  <si>
    <t>做好清明节、中元节文明祭扫宣传、服务工作、加强农村公益性公墓服务管理工作</t>
  </si>
  <si>
    <t>2025年12月20日完成</t>
  </si>
  <si>
    <t>10000</t>
  </si>
  <si>
    <t>深化殡葬改革服务，完善殡葬服务设施</t>
  </si>
  <si>
    <t>推行文明低碳祭扫，抵制封建迷信，树立移风易俗的新风尚，满足人民殡葬需求与保护资源环境协调推进</t>
  </si>
  <si>
    <t>倡导厚养薄葬、文明节俭办丧事的移风易俗新风尚，促进人与自然和谐发展</t>
  </si>
  <si>
    <t>服务对象满意率</t>
  </si>
  <si>
    <t xml:space="preserve">到期的路灯进行统一维护，确保667盏太阳能路灯在夜间能够正常使用改善农村居住环境、节约能源、构建和谐社会、建设社会主义新农村，利用绿色能源，低碳环保，节能减排，对667盏路灯统一修复，确保每盏路灯能正常使用。为周边居民出行提供便利，改善夜间出行条件，节约资源，节能降耗，美化环境，改善治安条件，提高受益群众满意度。
</t>
  </si>
  <si>
    <t>太阳能路灯维护</t>
  </si>
  <si>
    <t>667盏太阳能路灯</t>
  </si>
  <si>
    <t>盏</t>
  </si>
  <si>
    <t xml:space="preserve">
参照2023及2024年</t>
  </si>
  <si>
    <t>路灯维护率</t>
  </si>
  <si>
    <t>太阳能路灯维护完成时间</t>
  </si>
  <si>
    <t>参照2023及2024年</t>
  </si>
  <si>
    <t>　 农村夜间出行条件</t>
  </si>
  <si>
    <t>明显改善</t>
  </si>
  <si>
    <t>　 美化环境，社会治安条件</t>
  </si>
  <si>
    <t>　 节约资源，节能降耗</t>
  </si>
  <si>
    <t>　 受益群众满意度</t>
  </si>
  <si>
    <t xml:space="preserve">开展街道妇联工作，主要用于落实妇联目标责任、开展妇联活动、健全基层妇联组织队伍建设、完善妇联组织服务机制等，增强街道基层妇联的服务功能，进一步强化基层妇联建设。
</t>
  </si>
  <si>
    <t>组织“三八节”活动</t>
  </si>
  <si>
    <t>1.00</t>
  </si>
  <si>
    <t xml:space="preserve">九次妇代会代表分团名单,关于2025年街道妇联工作经费预算的提醒通知,西山区妇联关于街道妇联工作经费预算依据的情况说明,
</t>
  </si>
  <si>
    <t>组织开展妇联干部素质教育、学龄前儿童家长培训及家长学校活动、授课、培训、社区妇联干部工作会议等</t>
  </si>
  <si>
    <t>妇联执委人数</t>
  </si>
  <si>
    <t>20</t>
  </si>
  <si>
    <t>组织街道机关和社区妇女干部“三八节”活动工作完成率</t>
  </si>
  <si>
    <t>组织开展妇联代表入社区服务活动工作完成率</t>
  </si>
  <si>
    <t>组织开展妇联干部、家长学校活动、授课、培训等</t>
  </si>
  <si>
    <t>12月前</t>
  </si>
  <si>
    <t>社会成本指标</t>
  </si>
  <si>
    <t>6000</t>
  </si>
  <si>
    <t>提升妇联干部服务意识，打造海口和谐社会氛围，维护妇女儿童权益。</t>
  </si>
  <si>
    <t>街道辖区群众满意度</t>
  </si>
  <si>
    <t>街道辖区妇女满意度</t>
  </si>
  <si>
    <t>切实做好2025年市域社会治理现代化试点各项工作，助力昆明市建成全省一流、全国优秀的全国市域社会治理现代化试点合格城市。参照《关于做好2023年市域社会治理现代化试点工作专项经费项目预算的通知》、《附件1：（市域社会治理现代化试点工作专项经费）2023年预算项目同级拨款明细表》，积极推进海口街道市域治理工作，促进社会和谐稳定，居民安居乐业。</t>
  </si>
  <si>
    <t>打造市域治理试点社区</t>
  </si>
  <si>
    <t>参照2023年文件要求指标</t>
  </si>
  <si>
    <t>打造市域治理试点社区居民小组</t>
  </si>
  <si>
    <t>市域社会治理现代化试点工作</t>
  </si>
  <si>
    <t>70000</t>
  </si>
  <si>
    <t>促进当地社会和谐稳定</t>
  </si>
  <si>
    <t xml:space="preserve">各加强社区党建工作，充分发挥社区基层党组织的领导核心作用，对于推进城市管理，促进海口街道构建和谐社会具有十分重要的意义。是巩固党的执政基础，提高党的执政能力建设的需要，街道将明确社区党建专项经费的使用范围，将专项经费真正用到群众身上，确保专项经费真正用于群众关心关注的实事好事上。社区根据中共西山区委、街道党工委有关会议部署要求，以落实全面从严治党、深入推进“两学一做”学习教育常态化制度化，扎实抓好基层党建各项任务为主线，着力增强了社区党组织政治功能和服务功能，进一步强化了社区服务型党组织建设，为社区改革发展稳定提供了坚强的组织保证和思想保证,开创了社区党建工作新局面。西组通〔2021〕23号__关于做好2021年度“万名党员进党校”工作安排的通知、西办发〔2021〕3号__中共昆明市西山区委办公室关于印发《西山区2021年基层党建工作实施方案》的通知。
</t>
  </si>
  <si>
    <t>发展党员</t>
  </si>
  <si>
    <t>不少于10人</t>
  </si>
  <si>
    <t xml:space="preserve">根据西办通〔2018〕35号__中共昆明市西山区委办公室印发《关于全面加强城市基层党建工作的实施意见》的通知等制定
</t>
  </si>
  <si>
    <t>“党建工作专题会议"</t>
  </si>
  <si>
    <t>不少于4次</t>
  </si>
  <si>
    <t>走访慰问困难党员、老党员、离退休老干部</t>
  </si>
  <si>
    <t>不少于30人</t>
  </si>
  <si>
    <t>民主生活会、党员民主评议</t>
  </si>
  <si>
    <t>不少于1次</t>
  </si>
  <si>
    <t>党员志愿服务活动</t>
  </si>
  <si>
    <t>不少于12次</t>
  </si>
  <si>
    <t>"台账资料收集整理"</t>
  </si>
  <si>
    <t>根据各项工作要求，认真整理好相关台账材料。</t>
  </si>
  <si>
    <t>党费收缴</t>
  </si>
  <si>
    <t>党风廉政建设</t>
  </si>
  <si>
    <t>根据相关工作要求，认真贯彻执行，做好党风廉政工作。</t>
  </si>
  <si>
    <t>"宣传展板制作"</t>
  </si>
  <si>
    <t>不少于24块</t>
  </si>
  <si>
    <t>社区规范化建设，党组织办公设施添置及办公用房修缮</t>
  </si>
  <si>
    <t>不少于12个</t>
  </si>
  <si>
    <t>“三会一课”制度落实</t>
  </si>
  <si>
    <t>每个社区每月一次</t>
  </si>
  <si>
    <t>社区党建专项经费工作</t>
  </si>
  <si>
    <t>2024年12月20日前完成指标</t>
  </si>
  <si>
    <t>395000</t>
  </si>
  <si>
    <t>经济效益</t>
  </si>
  <si>
    <t>更好的服务群众，促进科技、经济与社区稳步发展</t>
  </si>
  <si>
    <t>组织服务机制进一步完善</t>
  </si>
  <si>
    <t>拉近党员群众距离，实力党员干部良好形象</t>
  </si>
  <si>
    <t>丰富党员政治生活内容和学习内容</t>
  </si>
  <si>
    <t>更好的发挥基层党建的引领、带头作用</t>
  </si>
  <si>
    <t>为社区居民办好事、办实事，解决群众急需解决困难问题</t>
  </si>
  <si>
    <t>"营造“廉洁自律”的良好氛围"</t>
  </si>
  <si>
    <t>把基层党组织的思想和上级党组织统一起来，确保制度落实</t>
  </si>
  <si>
    <t>党建工作保障进一步强化</t>
  </si>
  <si>
    <t>提升基层党组织凝聚力和战斗力</t>
  </si>
  <si>
    <t>基层党组织满意率</t>
  </si>
  <si>
    <t>不低于90%</t>
  </si>
  <si>
    <t>内部职工满意率</t>
  </si>
  <si>
    <t>确保2025年西山区海口街道顺利完成各项全国文明城市常态长效建设工作，各项任务在验收、质量、任务合格率达到100%，积极开展各种志愿服务活动，完善提升全区各点位人员及软硬件配置。</t>
  </si>
  <si>
    <t>宣传覆盖率</t>
  </si>
  <si>
    <t xml:space="preserve">参照2023、2024年数据 
</t>
  </si>
  <si>
    <t>新时代文明实践志愿服务覆盖率</t>
  </si>
  <si>
    <t>创文重点时段工作验收合格率</t>
  </si>
  <si>
    <t>公益广告</t>
  </si>
  <si>
    <t>预计投入公益广告设计、制作、版权注册及投放等费用3万，将全年不定期开展宣传工作，具体宣传内容、时间、次数根据实际工作需要确定，以便做好省、市、区委要求的宣传工作，营造良好的社会宣传氛围。</t>
  </si>
  <si>
    <t>全年不定期开展创文相关制作宣传画、设置精神文明宣传栏、更换公益广告等创文工作</t>
  </si>
  <si>
    <t>2025年全年结合实际开展</t>
  </si>
  <si>
    <t>有效改善城市主体环境，营造良好的社会氛围，激发市民的主观能动性，从而充分调动积极性和参与性，引导广大人民群众争做共创文明城市的支持者、倡导者和践行者，共同塑造文明和谐的昆明新形象，全面提升城乡文明程度。</t>
  </si>
  <si>
    <t xml:space="preserve">项目实施有明确的法律、法规和政策依据，预期绩效显著，能够体现实际产出和效果的明显改善，绩效目标经过充分调查研究、论证和合理测算。
</t>
  </si>
  <si>
    <t>有效改善城乡生态环境，显著提升市民人居环境水平，助力滇池、河道及红嘴鸥保护工作，激发市民的主观能动性从而充分调动起积极性、参与性，引导广大人民群众争做生态环境保护的支持者、倡导者和践行者，共同塑造美丽和谐宜居的昆明新形象，全面提升城乡生态环境水平。</t>
  </si>
  <si>
    <t>创建全国文明城市实质上是在更高层次、更高水平上推动城市发展，是贯彻落实科学发展观的具体实践。创建全国文明城市即是构建和谐社会的重要载体，也是构建和谐社会的重要推动力。</t>
  </si>
  <si>
    <t>人民群众满意度达</t>
  </si>
  <si>
    <t xml:space="preserve">人民群众满意度
</t>
  </si>
  <si>
    <t>负责辖区内农村道路日常巡查、隐患排查、信息报告、乡、村道路养护等工作。根据联动协管机制维持性经费预算通知（便签2号）、附件1：动协管机制建设工作实施方案》通知23号文、附件2：路政管理所及协管站年度维持性经费明细。</t>
  </si>
  <si>
    <t>农村公路路政工作</t>
  </si>
  <si>
    <t xml:space="preserve">参考2023年及2024年数据 
</t>
  </si>
  <si>
    <t>农村公路路政工作完成率</t>
  </si>
  <si>
    <t>农村公路路政工作时效</t>
  </si>
  <si>
    <t>辖区公路畅、洁、绿、美、安</t>
  </si>
  <si>
    <t>明显提高</t>
  </si>
  <si>
    <t>根据《云南省人口与计划生育条例》(2002年7月25日云南省第九届人民代表大会常务委员会第二十九次会议通过  2015年9月25日云南省第十二届人民代表大会常务委员会第二十次会议修订  根据2016年3月31日云南省第十二届人民代表大会常务委员会第二十六次会议《关于修改〈云南省人口与计划生育条例〉的决定》第一次修正  根据2018年11月29日云南省第十三届人民代表大会常务委员会第七次会议《关于废止和修改部分地方性法规的决定》第二次修正)第四章，奖励与社会保障，第二十四条第（一）款规定，从领证之月起到子女14周岁，每月领取不低于10元的独生子女保健费。</t>
  </si>
  <si>
    <t>未满14周岁的独生子女父母在失业期间持续领取保健费，父母方各5元/人.月，仅失业方领取，在职方由供职单位发放。</t>
  </si>
  <si>
    <t>800</t>
  </si>
  <si>
    <t>根据《云南省人口与计划生育条例》(2002年7月25日云南省第九届人民代表大会常务委员会第二十九次会议通过  2015年9月25日云南省第十二届人民代表大会常务委员会第二十次会议修订  根据2016年3月31日云南省第十二届人民代表大会常务委员会第二十六次会议《关于修改〈云南省人口与计划生育条例〉的决定》第一次修正  根据2018年11月29日云南省第十三届人民代表大会常务委员会第七次会议《关于废</t>
  </si>
  <si>
    <t>独生子女父母保健费发放完成时间</t>
  </si>
  <si>
    <t>建立健全计划生育利益导向机制，扶持帮助独生子女家庭和计划生育家庭全面发展，保证独生子女家庭的合法权益。</t>
  </si>
  <si>
    <t>保证独生子女家庭的合法权益</t>
  </si>
  <si>
    <t>海口街道办办事处失业计划生育独生子女家庭满意度、群众满意度</t>
  </si>
  <si>
    <t xml:space="preserve">食堂伙食经费，保障单位职工早餐和午餐伙食，提高职工工作质量，为职工工作生存提供基本保障，有更充足的精力完成日常工作，更好的为社会工作服务，为人民服务。
</t>
  </si>
  <si>
    <t>街道食堂吃饭人员</t>
  </si>
  <si>
    <t>85</t>
  </si>
  <si>
    <t xml:space="preserve">1、一个月每天实际配送菜单与价格（送货单）2.食堂消费支出情况说明。
</t>
  </si>
  <si>
    <t>食堂数量</t>
  </si>
  <si>
    <t>食堂餐量</t>
  </si>
  <si>
    <t>餐</t>
  </si>
  <si>
    <t>食堂配菜情况保障每餐</t>
  </si>
  <si>
    <t>三荤三素</t>
  </si>
  <si>
    <t>菜</t>
  </si>
  <si>
    <t>保障菜品质量</t>
  </si>
  <si>
    <t>食堂菜款支付时效</t>
  </si>
  <si>
    <t>一季度一结</t>
  </si>
  <si>
    <t>222000</t>
  </si>
  <si>
    <t>提高园区工作人员工作质量</t>
  </si>
  <si>
    <t>园区员工满意度</t>
  </si>
  <si>
    <t xml:space="preserve">建立健全网格化服务管理闭环运行、教育培训、考核评价、责任追究等一系列机制。充分运用“互联网＋”，依托空间地理数据库、实有人口数据库、法人数据库为依托，建立关联辖区 “人、地、事、物、组织、吃、住、行、消”的数据信息平台，搭建一个与实际城市相一致的虚拟城市，运用以房管人、以房管业的理念，实现对实有人口和城市各类单位的动态化、精细化、规范化服务管理，打造网格化服务管理社区示范点，创新网格化工作管理模式，保障403个社区网格工作顺利开展。
</t>
  </si>
  <si>
    <t>424/1网格</t>
  </si>
  <si>
    <t>根据社区配备网格员</t>
  </si>
  <si>
    <t>424</t>
  </si>
  <si>
    <t>1-2</t>
  </si>
  <si>
    <t>创新网点试运行</t>
  </si>
  <si>
    <t>基础补贴</t>
  </si>
  <si>
    <t>每个季月兑现一次、12月31日完成</t>
  </si>
  <si>
    <t>社会效益指标</t>
  </si>
  <si>
    <t>社区网格化精细化服务、精准化管理；加强社会治安防控，维护社会</t>
  </si>
  <si>
    <t>通过网格化服务管理系统、协同办公系统、政务服务系统和掌上民情通系统，提高办事效率。</t>
  </si>
  <si>
    <t>680000</t>
  </si>
  <si>
    <t>员工满意度</t>
  </si>
  <si>
    <t xml:space="preserve">及时、足额发放辖区优抚对象生活困难补助，1.街道办事处收集审批材料并进行初审，初审合格后方能上报西山区退役军人事务局双拥优抚科。2.双拥优抚科接收材料进行复审。3.双拥优抚科情况核实无误后报局办公会审批。4.局办公会审批通过后，街道办事处领取临救审批结果后发放。
</t>
  </si>
  <si>
    <t>按实际申报人数发放</t>
  </si>
  <si>
    <t>每年都对产生临时生活困难的优抚对象进行救助</t>
  </si>
  <si>
    <t>按既定的工作计划和程序，做好街道联络组、政协委员之家工作，打造特色亮点工作。年内组织政协委员开展调研、协商、视察等活动。根据《政协昆明市西山区委员会2020年工作要点》、《政协昆明市西山区委员会办公室关于给予增加常委会组成人员和委员履职补贴的请示》（西协办请【2017】9号）、《昆明市西山区人民政府关于同意增加区政协常委会组成人员和委员履职补贴的批复》（西政复【2017】255号），修订了《西山区政协委员会委员服务管理办法》，制定《政协西山区委员会关于加强界别工作的实施意见》，完善和修订区政协《会议费管理办法》、《差旅费管理办法》、《公务接待费管理办法》。</t>
  </si>
  <si>
    <t>开展政协委员履职活动</t>
  </si>
  <si>
    <t>2次</t>
  </si>
  <si>
    <t>参考2023年及2024年数据</t>
  </si>
  <si>
    <t>开展政协委员履职活动完成率</t>
  </si>
  <si>
    <t>通过学习视察、培训，提升政协委员履职能力</t>
  </si>
  <si>
    <t>对社会公众的满意度</t>
  </si>
  <si>
    <t>对日常工作服务对象的满意度</t>
  </si>
  <si>
    <t xml:space="preserve">尊老敬老是我们中华民族的传统美德。九九重阳凝聚了中华民族千秋万代""老吾老""的浓浓深情和生生不息的民族风范。""敬老节""或""老年节""、""老人节""， 积极开展尊老敬老活动，为老年人办实事、办好事，道上一声祝福，送上一份安康，吉祥而温馨。
   每年敬老节，都会对海口街道90岁以上老年人进行走访慰问。配合省、市相关部门，开展庆祝节日等为老服务活动。
</t>
  </si>
  <si>
    <t>“敬老节”对百岁老人、90岁以上老人、百岁寿星进行慰问</t>
  </si>
  <si>
    <t>百岁老人1人，90岁以上老人349人。</t>
  </si>
  <si>
    <t>慰问标准：百岁老人：500元/人；90岁及以上：200元/人；特困老人：300元/人；百岁寿星：300元/人；敬老节活动经费：3000元/街道。云南省人民政府关于进一步加快老龄事业发展的实施意见（云政发〔2018〕42号）、《昆明市西山区老龄工作委员会办公室关于做好2024年“敬老月”期间高龄老年人慰问工作的通知》（西老龄办〔2024〕2号）、以及《关于认真做好2020年“老年节”期间慰问对象调查</t>
  </si>
  <si>
    <t>百岁寿星敬老节慰问鲜花、蛋糕</t>
  </si>
  <si>
    <t>0</t>
  </si>
  <si>
    <t>2025年敬老节前完成</t>
  </si>
  <si>
    <t>提高了老年人的生活质量和健康水平，有助于老年人的健康长寿，提升社会关注度</t>
  </si>
  <si>
    <t>海口街道办办事处90岁以上老人、百岁寿星家庭满意度、群众满意度</t>
  </si>
  <si>
    <t xml:space="preserve">各社区根据中共西山区委、区政府、海口街道有关会议部署要求，高举中国特色社会主义伟大旗帜，以邓小平理论、"三个代表"重要思想、科学发展观为指导，锁定"八有"服务目标、"四级"服务体系、"三联"服务机制、"三化"服务要求，以服务群众、做群众工作为主要任务，以改革创新为动力，坚持基层导向，围绕服务基层、重视基层、关心基层、支持基层、巩固基层、夯实基层，着力推动政策向基层倾斜、人才向基层流动、资源向基层整合、资金向基层聚集，实现基层党组织服务意识显著增强、服务功能显著强化、服务作风显著改进、服务效能显著提升的目标，为西山区经济社会健康发展提供坚强的组织保证。
</t>
  </si>
  <si>
    <t>“三会一课”制度严格开展支委会、党员大会、讲党课活动</t>
  </si>
  <si>
    <t>购置学习、办公用品</t>
  </si>
  <si>
    <t>按需购买</t>
  </si>
  <si>
    <t>吸收部分群众入党</t>
  </si>
  <si>
    <t>不少于100</t>
  </si>
  <si>
    <t>树立党员良好形象</t>
  </si>
  <si>
    <t>充分发挥党员先锋模范作用</t>
  </si>
  <si>
    <t>推进基层党组织党风廉政建设</t>
  </si>
  <si>
    <t>提高党组织服务质量</t>
  </si>
  <si>
    <t>党员满意度</t>
  </si>
  <si>
    <t>群众满意度</t>
  </si>
  <si>
    <t xml:space="preserve">按照《军人抚恤优待条例》、西山区退役军人事务局相关文件要求开展春节、八一建军节两个节日的慰问未领取定期补助的三属12人，每节200元，每个节日需慰问金2400元，两节共需慰问金4800元；现役军人家属120人左右，每节200元，每个节日需慰问金24000元，两节共需慰问金48000元；困难企业复退转军人名额400人，每人100元，每节100元，每个节日需慰问金40000元，两节共需慰问金80000元；实际人数会有增减，保障优抚对象、退役军人合法权益。
</t>
  </si>
  <si>
    <t>1000人左右，会有增减</t>
  </si>
  <si>
    <t>发放节日</t>
  </si>
  <si>
    <t>2个</t>
  </si>
  <si>
    <t>巩固国防</t>
  </si>
  <si>
    <t>对做好新时期征兵工作，鼓舞部队士气，巩固国防，维护国家社会</t>
  </si>
  <si>
    <t>优抚对象、现役军人家属满意度</t>
  </si>
  <si>
    <t>根据《关于开展昆明市2023年度耕地流出排查整改工作的通知和关于加快推进2024年疑似耕地流出问题图斑排查举证工作的通知》工作补助标准，对需要整改的单位，按照1125元每亩的工作经费拨至各单位，涉及海口街道办事处 168.59亩，工作经费补助190000元。</t>
  </si>
  <si>
    <t>2023年2024年海口街道办事处耕地保护整改面积</t>
  </si>
  <si>
    <t>168.5</t>
  </si>
  <si>
    <t>根据《关于开展昆明市2023年度耕地流出排查整改工作的通知和关于加快推进2024年疑似耕地流出问题图斑排查举证工作的通知》工作要求，完成168.59亩整改面积任务</t>
  </si>
  <si>
    <t>根据《关于开展昆明市2023年度耕地流出排查整改工作的通知和关于加快推进2024年疑似耕地流出问题图斑排查举证工作的通知》，海口街道按照要求完成整改目标，通过验收</t>
  </si>
  <si>
    <t>根据《关于开展昆明市2023年度耕地流出排查整改工作的通知和关于加快推进2024年疑似耕地流出问题图斑排查举证工作的通知》，海口街道按照要求完成整改目标，符合验收条件。</t>
  </si>
  <si>
    <t>2023年、2024年耕地保护工作整改完成时间</t>
  </si>
  <si>
    <t>2025年12月15日前</t>
  </si>
  <si>
    <t>根据《关于开展昆明市2023年度耕地流出排查整改工作的通知和关于加快推进2024年疑似耕地流出问题图斑排查举证工作的通知》时效完成整改。</t>
  </si>
  <si>
    <t>190000</t>
  </si>
  <si>
    <t>根据《中华人民共和国土地管理法》规定及中央、省市区相关要求，切实落实耕地保护基本国策，确保耕地总量不减少，质量不降低，践行国家粮食安全目标战略，通过整改，海口耕地保护符合法律政策和上级部门要求目标任务</t>
  </si>
  <si>
    <t>对非法占用耕地问题进行专项整改，拆除占耕建构筑物、恢复耕地。</t>
  </si>
  <si>
    <t>根据《关于开展昆明市2023年度耕地流出排查整改工作的通知和关于加快推进2024年疑似耕地流出问题图斑排查举证工作的通知》要求，发挥社会效益。</t>
  </si>
  <si>
    <t>严格执行三区三线管控要求，严守耕地保护红线，清理整治违法用地、违法占耕，恢复耕地及园地、林地、草地等功能，修复、美化生态环境</t>
  </si>
  <si>
    <t>根据《关于开展昆明市2023年度耕地流出排查整改工作的通知和关于加快推进2024年疑似耕地流出问题图斑排查举证工作的通知》要求，发挥生态效益。</t>
  </si>
  <si>
    <t>坚持已习近平新时代中国特色社会主义思想为指导，提高政治站位，高度认识到保护耕地的重要性，守住耕地基本红线，促进粮食安全</t>
  </si>
  <si>
    <t>根据《中华人民共和国土地管理法》文件要求，守住耕地红线，切实保障国家粮食安全</t>
  </si>
  <si>
    <t>根据《关于开展昆明市2023年度耕地流出排查整改工作的通知和关于加快推进2024年疑似耕地流出问题图斑排查举证工作的通知》工作要求，完成168.59亩整改面积任务，确保粮食安全。</t>
  </si>
  <si>
    <t>当地群众满意</t>
  </si>
  <si>
    <t>根据《关于开展昆明市2023年度耕地流出排查整改工作的通知和关于加快推进2024年疑似耕地流出问题图斑排查举证工作的通知》文件要求，让群众满意。</t>
  </si>
  <si>
    <t xml:space="preserve">１.打牢统一战线共同思想政治基础；２.发挥优势积极服务经济社会发展；３.引导统一战线参与服务民生改善；４.切实维护好民族宗教界和谐稳定。
</t>
  </si>
  <si>
    <t>海口街道统战之家</t>
  </si>
  <si>
    <t xml:space="preserve">海口建有统战之家1个。
</t>
  </si>
  <si>
    <t xml:space="preserve">开展统战人士学习教育宣传培训 </t>
  </si>
  <si>
    <t>"每半年开展一次 "</t>
  </si>
  <si>
    <t xml:space="preserve">完成年度统一战线目标任务。
</t>
  </si>
  <si>
    <t>开展新的社会阶层人士工作站联谊交友活动</t>
  </si>
  <si>
    <t>2025年12月31日前</t>
  </si>
  <si>
    <t>阵地建设</t>
  </si>
  <si>
    <t>完成时间</t>
  </si>
  <si>
    <t>通过学习教育、联谊交友活动，团结和调动社会个方面力量，发挥主体作用，汇聚大统战合力。</t>
  </si>
  <si>
    <t>根据《中共昆明市委统战部关于加强基层统战组织建设有关问题的通知》（昆统发[2010]29号等文件开展学习宣传、党外队伍建设、联谊交友、阵地建设、教育培训等工作</t>
  </si>
  <si>
    <t>“统战之家”阵地建设是一项长期性工作，将持续发挥作用</t>
  </si>
  <si>
    <t>≥98%</t>
  </si>
  <si>
    <t>统战成员满意度</t>
  </si>
  <si>
    <t xml:space="preserve">统战培训、联谊交友的顺利开展 </t>
  </si>
  <si>
    <t xml:space="preserve">根据区政府办2015年2月15日《关于研究螳螂川沿岸整租地工作相关事宜专题会议的纪要》精神，海口街道办事处现实际绿化用地，按照原租地标准继续租用，并由办事处和村小组签订五年土地租用协议，按年支付，租金按原标准，海口段资金暂由海口工业园区管委会支付，未使用的土地退还给社区小组。经与有续租地的社区协商，第二个五年按照8%的递增执行（即第二个五年只递增一次）。经梳理涉及海门社区、海丰社区、里仁社区、中平社区、云龙社区和云南轴承厂等252.271亩土地。参照西山区政府《关于滇池环湖生态带到期土地租地相关事宜的批复》（西政复〔2016〕353号），建议把螳螂川（海口河）沿线30米范围租地标准从2016年 12月起开始统一调整为：水田3000元/亩、旱地：2500元/亩，未利用地：900元/亩。2025年10月前，需拨付2023年度至2025年度螳螂川租地金额243万元。
</t>
  </si>
  <si>
    <t>252.271</t>
  </si>
  <si>
    <t>参照西山区政府《关于滇池环湖生态带到期土地租地相关事宜的批复》（西政复〔2016〕353号），建议把螳螂川（海口河）沿线30米范围租地标准从2016年 12月起开始统一调整为：水田3000元/亩、旱地：2500元/亩，未利用地：900元/亩。</t>
  </si>
  <si>
    <t>涉及社区小组数量</t>
  </si>
  <si>
    <t>2025年12日20日前</t>
  </si>
  <si>
    <t>810000</t>
  </si>
  <si>
    <t xml:space="preserve">需要拨付2022年8月至2023年8月租金81万元，2023年8月至2024年8月租金81万元，2024年8月至2025年8月租金81万元。
</t>
  </si>
  <si>
    <t>生态环境成本指标</t>
  </si>
  <si>
    <t>螳螂川河道绿化的恢复</t>
  </si>
  <si>
    <t>促进周边居住环境改善</t>
  </si>
  <si>
    <t>　 改善螳螂川河道边生活环境</t>
  </si>
  <si>
    <t>人民群众满意度</t>
  </si>
  <si>
    <t xml:space="preserve">以习近平新时代中国特色社会主义思想为指导，认真贯彻落实习近平总书记关于“厕所革命”重要指示精神，加强全区农村无害化卫生厕所资金管理，在确保完成农村厕所改建任务的基础上，加大农村厕所管护力度，巩固农村“厕所革命”成果，规范农村“厕所革命”管护资金使用管理，提高资金使用效率，实实在在解决群众需求，使农村人居环境得到根本改善。按照西山区人民政府印发的《关于安排西山区农村人居环境整治“厕所革命”涉及农村水冲厕管护经费的批复》（西政复〔2020〕229号），按照2020年11月8日区第十六届人民政府第100次常务研究，同意将农村水冲公厕管护经费纳入区财政承担，参照三类公厕管护标准执行（每年3000元/蹲位）
</t>
  </si>
  <si>
    <t>海口街道11家涉农社区145座水冲公厕蹲坑数</t>
  </si>
  <si>
    <t>1251</t>
  </si>
  <si>
    <t>根据西政复〔2020〕229号），按照2020年11月8日区第十六届人民政府第100次常务研究，同意将农村水冲公厕管护经费纳入区财政承担，参照三类公厕管护标准执行（每年3000元/蹲位）</t>
  </si>
  <si>
    <t>公厕维护合格率</t>
  </si>
  <si>
    <t>农村水冲公厕管护工作</t>
  </si>
  <si>
    <t>维护时效</t>
  </si>
  <si>
    <t>随脏随保</t>
  </si>
  <si>
    <t>天</t>
  </si>
  <si>
    <t>1950000</t>
  </si>
  <si>
    <t>把建立健全长效管护机制摆在突出位置，加强对农村公厕的使用管理和维护，确保农村公厕日常管理到位、设施维护及时有效，避免重复改造和环境污染的情况出现，确保农户满意。</t>
  </si>
  <si>
    <t>建立农村公厕管护长效管护机制是改善农村人居环境工作中的重要一环，改善农村人居环境，是实施乡村振兴战略的重点任务，事关农民群众的切身利益。要进一步提高思想认识，增强做好人居环境整治工作的责任感和紧迫感，加压奋进、主动作为，以实际行动推动农村人居环境大转变</t>
  </si>
  <si>
    <t xml:space="preserve">围绕西山区人民武装部总体部署，立足海口实际，大力强化党管武装的政治责任意识，严格贯彻落实各项制度，坚持经济建设与武装建设同安排、同落实、同推进，努力探索基层武装工作新途径，圆满完成了兵役登记、民兵整组、兵员征集、基层武装部规范化建设等各项重点任务，积极协助并认真做好人民防空、国防潜力调查等工作。
</t>
  </si>
  <si>
    <t>兵役登记</t>
  </si>
  <si>
    <t>任务数待区级部门下发，预计210人</t>
  </si>
  <si>
    <t xml:space="preserve">完成辖区适龄青年兵役登记任务
</t>
  </si>
  <si>
    <t>战备物资储备及更新</t>
  </si>
  <si>
    <t>更新20套携行物资</t>
  </si>
  <si>
    <t>套</t>
  </si>
  <si>
    <t>完成20套携行物资更新</t>
  </si>
  <si>
    <t>兵员征集</t>
  </si>
  <si>
    <t>任务数待区级部门下发，预计10人</t>
  </si>
  <si>
    <t xml:space="preserve">完成区政府征兵办下发的年度征兵工作任务。
</t>
  </si>
  <si>
    <t>民兵工作</t>
  </si>
  <si>
    <t>任务数待区级部门下发，预计190人</t>
  </si>
  <si>
    <t xml:space="preserve">完成区人武部下发的民兵整组工作及民兵训练工作。
</t>
  </si>
  <si>
    <t>武装工作质量</t>
  </si>
  <si>
    <t xml:space="preserve">《民兵工作条例》
</t>
  </si>
  <si>
    <t>武装工作时效</t>
  </si>
  <si>
    <t>提升民众国防意识</t>
  </si>
  <si>
    <t>群众积极参与、支持国防建设</t>
  </si>
  <si>
    <t>提升民众国防意识提高服务对象满意度</t>
  </si>
  <si>
    <t xml:space="preserve">经费下达后，按时发放领取国家定期抚恤补助待遇的优抚对象死亡后的丧葬补助经费，保障国家对军人的抚恤优待，激励军人保卫祖国、建设祖国的献身精神，加强国防和军队建设。
</t>
  </si>
  <si>
    <t>经费发放质量</t>
  </si>
  <si>
    <t>对重点优抚对象家庭发放丧葬补助费，解决家庭实际困难</t>
  </si>
  <si>
    <t>优抚对象家属满意率</t>
  </si>
  <si>
    <t xml:space="preserve">党建推进工作将在海口街道党工委的正确领导下，认真学习贯彻党的精神，以党的建设为目标构架，对各领域党建存在的一些薄弱环节和难点问题扭住不放，抓住就改。在具体工作中既注意抓特色、强品牌，牢固树立“党建+”理念，形成一批党建示范带，发挥好党建品牌的示范带动效应，着力抓规范、强管理，扎实推进党支部规范化建设工作，更要持续抓基础、强根本，紧紧围绕基层党建创新要求，切实增强各基层党务干部的“主业主责”意识，统筹推进党组织建设水平不断提升。西办发〔2021〕3号__中共昆明市西山区委办公室关于印发《西山区2021年基层党建工作实施方案》的通知、西组通〔2021〕16 号 关于做好2021年度党员教育视频片摄制工作的通知、西组通〔2021〕23号__关于做好2021年度“万名党员进党校”工作安排的通知、西组通〔2021〕24号__关于印发《西山区2021年党员教育培训计划》的通知。
</t>
  </si>
  <si>
    <t>　 党组织书记、党员教育、培训</t>
  </si>
  <si>
    <t>不少于7次</t>
  </si>
  <si>
    <t>根据西办发〔2021〕3号__中共昆明市西山区委办公室关于印发《西山区2021年基层党建工作实施方案》的通知、西办发23号__中共昆明市西山区委办公室印发《关于加强社会组织党的建设工作的实施意见（试行）》的通知、西财行21号__关于拨付基层党建示范社区工作经费的通知、西党建发〔2021〕1号__关于印发《西山区“书记领航”项目暨巩固提升楼宇商圈党建品牌_夯实商务区党建基础工作方案》等8个“书记领航</t>
  </si>
  <si>
    <t>开展党员志愿服务活动"</t>
  </si>
  <si>
    <t>党建工作宣传教育</t>
  </si>
  <si>
    <t>慰问困难党员、老党员</t>
  </si>
  <si>
    <t>100人</t>
  </si>
  <si>
    <t>党建专题片拍摄</t>
  </si>
  <si>
    <t>1部</t>
  </si>
  <si>
    <t>部</t>
  </si>
  <si>
    <t>"
党员活动场所修建、设施添置"</t>
  </si>
  <si>
    <t>不少于12项</t>
  </si>
  <si>
    <t>表彰优秀党员</t>
  </si>
  <si>
    <t>不少于50人</t>
  </si>
  <si>
    <t>党组织书记、党员教育、培训完成率</t>
  </si>
  <si>
    <t>　开展党员志愿服务活动完成率</t>
  </si>
  <si>
    <t>党建工作宣传教育完成率</t>
  </si>
  <si>
    <t>慰问困难党员、老党员完成率</t>
  </si>
  <si>
    <t>党建专题片拍摄完成率</t>
  </si>
  <si>
    <t>党员活动场所修建、设施添置完成率
"</t>
  </si>
  <si>
    <t>"表彰优秀党员完成率
"</t>
  </si>
  <si>
    <t>党组织书记、党员教育、培训</t>
  </si>
  <si>
    <t>开展党员志愿服务活动</t>
  </si>
  <si>
    <t>党员活动场所修建、设施添置完成率</t>
  </si>
  <si>
    <t>"表彰优秀党员完成率</t>
  </si>
  <si>
    <t>进一步提高党员思想认识</t>
  </si>
  <si>
    <t>"
强化党员管理及教育"</t>
  </si>
  <si>
    <t>提高党员、群众对党组织的满意度</t>
  </si>
  <si>
    <t>扩大党组织民主建设率</t>
  </si>
  <si>
    <t>提升党员、党组织服务群众综合水平</t>
  </si>
  <si>
    <t>长期</t>
  </si>
  <si>
    <t>提升党组织服务党员综合水平</t>
  </si>
  <si>
    <t>党员对党工委满意度</t>
  </si>
  <si>
    <t>群众对党工委满意度</t>
  </si>
  <si>
    <t>2025年-2027年海口街道紧紧围绕区委、区政府的总体工作部署，立足区位优势，突出海口特色，努力克服宏观经济下行、市场不景气等不利因素的影响，紧紧抓住“园处合一”的有利机遇，按照“调机制、打基础、强融资、突招商、重服务”的原则，围绕重点目标任务，狠抓各项工作的落实。园区（街道）的政治、经济、社会、文化、党建等各项事业全面发展，海口街道继续按照“一园两片三板块”的空间发展布局，进一步提升产业发展品质，优化园区发展环境，推进产城、文旅融合，加快推进城乡一体化建设，促进社会事业健康发展，开创海口发展新局面。</t>
  </si>
  <si>
    <t>社区数量</t>
  </si>
  <si>
    <t>地区生产总值</t>
  </si>
  <si>
    <t>2020000000</t>
  </si>
  <si>
    <t>规模以上工业总产值</t>
  </si>
  <si>
    <t>20013000000</t>
  </si>
  <si>
    <t>基础设施投资额</t>
  </si>
  <si>
    <t>300000000</t>
  </si>
  <si>
    <t>1.西办通〔2019〕68号《区“两办”关于下达2019年度西山区目标责任单位主要工作目标》的通知、2.《园区（街道）党工委议事规则》、3.《党发[2015]6号2015会议制度 》4.西考组通〔2019〕5号关于印发《西山区2019年综合目标绩效管理考核办法》的通知、5.西督办通[2019]6号《关于制定区级目标责任单位2019年度主要工作目标任务》的通知，6.《昆明市西山区人民政府关于印发&lt;关于对海口工业园区与海口街道办事处实行园处合一财政单列的管理办法(试行)&gt;的通知》。</t>
  </si>
  <si>
    <t>1800000</t>
  </si>
  <si>
    <t>提高经济运行质量和效率</t>
  </si>
  <si>
    <t>促进社会进步</t>
  </si>
  <si>
    <t>带动就业</t>
  </si>
  <si>
    <t>提高人民生活水平</t>
  </si>
  <si>
    <t>改善海口辖区的生活环境、社会稳定和经济持续快速发展</t>
  </si>
  <si>
    <t>企业满意度</t>
  </si>
  <si>
    <t>社区满意度</t>
  </si>
  <si>
    <t>辖区群众满意度</t>
  </si>
  <si>
    <t xml:space="preserve">为更好地普及无偿献血知识，提高街道机关工作人员、社区居民、企业员工参与无偿献血的积极性，同时为确保海口街道2025年献血工作的顺利开展及献血任务数的按期完成，给予献血者每人200元的献血营养费及交通费补助，鼓励更多人员参与无偿献血工作，确保将无偿献血工作落到实处。
</t>
  </si>
  <si>
    <t>按时按量完成无偿献血目标任务</t>
  </si>
  <si>
    <t>1380人，每人200/元</t>
  </si>
  <si>
    <t>依据云南省人民政府办公厅《关于进一步加强无偿献血工作的意见》云政办发【2017】59号文件及区卫健局下达海口街道无偿献血任务数1380人。</t>
  </si>
  <si>
    <t>2025年12月20日以前</t>
  </si>
  <si>
    <t xml:space="preserve">每人200元，预计1380人
</t>
  </si>
  <si>
    <t>传递爱心，树立“人人为我，我为人人”的社会主义新风尚，让社会充满爱意，让更多人员参与到无偿献血工作中，让社会充满正能量。</t>
  </si>
  <si>
    <t>按照西山区民政局《关于做好2025年各类民政资金预算的通知》要求，围绕重点工作目标，坚持托底线、救急难、可持续，与其他社会保障制度相斜街，社会救助水平与经济社会发展水平相适应。</t>
  </si>
  <si>
    <t>临时救助备用金</t>
  </si>
  <si>
    <t>做到应救尽救，推动民生保障工作高质量发展</t>
  </si>
  <si>
    <t>应本着“先行救助”原则，根据实际情况提出救助建议，在48小时内予以先行救助，后5个工作日内补充必要审批手续</t>
  </si>
  <si>
    <t>50000</t>
  </si>
  <si>
    <t>及时有效解决群众“急难愁盼”问题</t>
  </si>
  <si>
    <t>提高临时救助社会知晓率</t>
  </si>
  <si>
    <t>　 服务对象满意率</t>
  </si>
  <si>
    <t xml:space="preserve">发放2025年义务兵优待金。义务兵家庭优待金发放工作是拥军优属工作的重要内容，是激励军人保卫祖国，献身国防事业的重要作用。适时提高义务兵家庭优待金标准，及时发放到位，对做好新时期征兵工作，鼓舞部队士气，巩固国防，维护国家社会稳定有重要作用。
</t>
  </si>
  <si>
    <t>根据文件人数发放</t>
  </si>
  <si>
    <t>昆明市西山区人民政府《关于提高义务兵家庭优待金标准的批复》西政复（2019）135号</t>
  </si>
  <si>
    <t>544000</t>
  </si>
  <si>
    <t>促进军队建设和国防兵力壮大</t>
  </si>
  <si>
    <t>鼓励社会人员积极参军，有利于提高军人的社会地位，有利于激发军</t>
  </si>
  <si>
    <t>鼓励社会人员积极参军，有利于提高军人的社会地位，有利于激发军人奉献精神的原则，促进社会稳定</t>
  </si>
  <si>
    <t>义务兵满意率</t>
  </si>
  <si>
    <t xml:space="preserve">海口街道办事处公路养护管理所现有库内农村公路、乡道、村道共计34条，分别为乡道21条，村道13条，乡道里程53.262km，村道里程14.185km（未包含中桃公路、五钠线，中桃公路按照县道标准养护，五钠线暂未完成移交）。乡道、村道以沥青、混凝土路面为主，道路主要衔接街道办事处12个社区、自然村及企事业单位，确保人民群众出行安全、便捷。
</t>
  </si>
  <si>
    <t>乡道21条，村道13条（未包含中桃公路、五钠线，中桃公路按照县道标准养护，五钠线暂未完成移交）</t>
  </si>
  <si>
    <t>乡道21条，村道13条，乡道里程53.262km，村道里程14.185km（未包含中桃公路、五钠线，中桃公路按照县道标准养护，五钠线暂未完成移交）</t>
  </si>
  <si>
    <t xml:space="preserve">乡道21条，村道13条，乡道里程53.262km，村道里程14.185km（未包含中桃公路、五钠线，中桃公路按照县道标准养护，五钠线暂未完成移交）
</t>
  </si>
  <si>
    <t xml:space="preserve">参照2023年至2024年数据 
</t>
  </si>
  <si>
    <t>海口街道办事处公路养护管理所现有乡道21条，里程为58.506KM；村道14条，村道里程15.081KM</t>
  </si>
  <si>
    <t>服务“三农”的公益性基础设施</t>
  </si>
  <si>
    <t>海口辖区居民及过境车辆、人员满意度</t>
  </si>
  <si>
    <t xml:space="preserve">安晋高速绿化视觉补差工程租用了中平、中新、云龙、中宝、青鱼、海丰六家社区共170.24亩土地，进行绿化苗木栽种工程，每年需支付6家社区土地租赁费用396999.69元,2021年至2025年共计1984998.45元
</t>
  </si>
  <si>
    <t>安晋高速公路绿化视觉补差工程专项经费</t>
  </si>
  <si>
    <t>170.24</t>
  </si>
  <si>
    <t>安晋高速公路绿化视觉补差工程资金明细表</t>
  </si>
  <si>
    <t>安晋高速公路绿化视觉补差工程</t>
  </si>
  <si>
    <t>2025年12月31日前完成指标</t>
  </si>
  <si>
    <t>400000</t>
  </si>
  <si>
    <t xml:space="preserve">2021-2025年安晋高速公路绿化视觉补差专项经费
</t>
  </si>
  <si>
    <t>提升辖区绿化景观</t>
  </si>
  <si>
    <t>改善群众居住环境</t>
  </si>
  <si>
    <t>周边群众满意度</t>
  </si>
  <si>
    <t xml:space="preserve">2025年共青团工作将始终以习近平新时代中国特色社会主义思想为指导，认真贯彻落实党的二十大精神，在街道党工委的正确领导下，认真学习贯彻相关文件精神，按照团区委工作要求，结合海口街道团工委工作实际，拟在下年度组织开展基层团组织建设、团员青年教育培训、“学雷锋月”主题活动、“五.四”主题活动、“爱心助学”筹款、志愿服务等活动及开展其他日常工作。
</t>
  </si>
  <si>
    <t>基层团组织建设</t>
  </si>
  <si>
    <t xml:space="preserve">政策性业务，按文件标准执行
</t>
  </si>
  <si>
    <t xml:space="preserve">2025年共青团工作将始终以习近平新时代中国特色社会主义思想为指导，认真贯彻落实党的二十大精神，以团十九大精神为指导，在街道党工委的正确领导下，认真学习贯彻相关文件精神，按照团区委工作要求，结合海口街道团工委工作实际，拟在下年度组织开展基层团组织建设、团员青年教育培训、“学雷锋月”主题活动、“五.四”主题活动、“爱心助学”筹款、志愿服务等活动及开展其他日常工作。
</t>
  </si>
  <si>
    <t>重点节点志愿活动</t>
  </si>
  <si>
    <t>不少于2次</t>
  </si>
  <si>
    <t>团员青年教育培训工作</t>
  </si>
  <si>
    <t>团费收缴</t>
  </si>
  <si>
    <t>“爱心助你上大学”筹款活动</t>
  </si>
  <si>
    <t>街道基层团组织换届选举</t>
  </si>
  <si>
    <t>街道基层团组织换届选举完成率</t>
  </si>
  <si>
    <t>重要节点志愿活动完成率</t>
  </si>
  <si>
    <t>团员青年教育培训工作完成率</t>
  </si>
  <si>
    <t>团费收缴完成率</t>
  </si>
  <si>
    <t>“爱心助你上大学”筹款活动完成率</t>
  </si>
  <si>
    <t>基层团组织建设率</t>
  </si>
  <si>
    <t>更好的联系服务青年，帮助青年创业就业</t>
  </si>
  <si>
    <t>丰富团员青年政治生活内容和学习内容</t>
  </si>
  <si>
    <t>团建工作保障进一步强化</t>
  </si>
  <si>
    <t>促进辖区青年就业见习工作</t>
  </si>
  <si>
    <t>把基层团组织的思想和上级团组织统一起来，确保制度落实</t>
  </si>
  <si>
    <t>提升基层团组织凝聚力和战斗力</t>
  </si>
  <si>
    <t>街道辖区团员青年满意度</t>
  </si>
  <si>
    <t xml:space="preserve">在辖区范围组织开展治安基础要素“大起底”专项行动，对治安要素开展“大摸排、大采集、大整治、大管控”，全面摸清治安基础底数、规范建设采集录入、深入排查隐患、落实管控措施，以社会面的平安稳定确保社会的稳定安全。
</t>
  </si>
  <si>
    <t>反邪教工作宣传</t>
  </si>
  <si>
    <t>（西平安办〔2021〕6号）关于印发《关于全区严重精神障碍患者摸排稳控和救治救助工作方案》的通知</t>
  </si>
  <si>
    <t>发放宣传资料</t>
  </si>
  <si>
    <t>2000</t>
  </si>
  <si>
    <t>（西平安办〔2021〕6号）关于印发《关于全区严重精神障碍患者摸排稳控和救治救助工作方</t>
  </si>
  <si>
    <t>重点人员信访维稳质量</t>
  </si>
  <si>
    <t>应对突发事件预防和处置工作，及时掌握信息，科学决策，有效预防和处置突发事件，为大会营造良好稳定的安全环境，确保“COP15”的成功举办</t>
  </si>
  <si>
    <t>提高群众安全感，方便群众生活出行需要，改善社会治安环境。确保社会稳定和谐，为群众提高优质服务</t>
  </si>
  <si>
    <t>提高人民群众对生物多样性大会的知晓率和参与率</t>
  </si>
  <si>
    <t>2024年科协工作将在办事处的正确领导下，到2026年，科技教育、传播与普及长足发展，建成适应创新型县区发展需求的现代公民科学素质组织实施、基础设施、条件保障、监测评估等体系，公民科学素质建设的公共服务能力显著增强，我区公民具备科学素质的比例达到11.17%的水平。参照西科协通〔2021〕17号 《关于2022年街道科普活动经费预算的通知》文件要求，2025年海口科普工作完成区级下达任务。</t>
  </si>
  <si>
    <t>开展科普宣传3次及志志愿者活动</t>
  </si>
  <si>
    <t>根据西科协通〔2021〕17号 关于2022年街道科普活动经费预算的通知、附件1 昆通〔2009〕25号-关于进一步加强新时期科协工作的决定、附件2 西发〔2010〕32号-关于进一步加强新时期科协工作的意见、附件3 西办通〔2017〕83号-关于印发《西山区科协系统深化改革</t>
  </si>
  <si>
    <t>发放科普宣传员补助</t>
  </si>
  <si>
    <t xml:space="preserve">开展全年三下乡活动、科技活动周、全国科普日活动及全年各类宣传、培训、讲座等科普活动
</t>
  </si>
  <si>
    <t>科普宣传员补助发放到位情况</t>
  </si>
  <si>
    <t>完成科普宣传活动及实用技术、科普培训及宣传员补助发放</t>
  </si>
  <si>
    <t>完成科普宣传日活动</t>
  </si>
  <si>
    <t>2025年6月20日前</t>
  </si>
  <si>
    <t>完成面向各社区居民的各项科普宣传任务</t>
  </si>
  <si>
    <t>2025年11月30日前</t>
  </si>
  <si>
    <t>20000</t>
  </si>
  <si>
    <t>科技教育、传播与普及长足发展，公民科学素质建设的公共服务能力显著增强</t>
  </si>
  <si>
    <t>科技教育、传播与普及长足发展，建成适应创新型县区发展需求的现代公民科学素质组织实施、基础设施、条件保障、监测评估等体系，公民科学素质建设的公共服务能力显著增强，我区公民具备科学素质的比例</t>
  </si>
  <si>
    <t>科普宣传员满意度</t>
  </si>
  <si>
    <t>根据昆明市免费开放补助资金管理办法、西山区基层公共文化服务运行机制建设专项资金管理暂行办法、《昆明市人民政府关于印发进一步加强基层基层公共文化服务运行机制建设的如干意见的通知》（昆政发〔2012〕85号）及《中共昆明市委办公厅 昆明市人民政府办公厅印发&lt;昆明市关于加快构建现代公共文化服务体系的实施意见&gt;的通知》（昆办发〔2017〕4号）、云南省财政厅 云南省文化和旅游厅关于印发《云南省公共图书馆 美术馆 文化馆（站）免费开放补助资金管理办法》的通知(云财教〔2023〕44号）《昆明市财政局、昆明市文化和旅游局关于关于下达2023年公共图书馆、美术馆、文化馆（站）免费开放市级补助资金的通知》（昆财教〔2023〕21号） 、2024年西山区图书馆、文化馆站免费开放区级补助资金明细表</t>
  </si>
  <si>
    <t>街道综合性文化服务中心免开时间</t>
  </si>
  <si>
    <t>每周不低于42小时</t>
  </si>
  <si>
    <t>根据云南省财政厅 云南省文化和旅游厅关于印发《云南省公共图书馆 美术馆 文化馆（站）免费开放补助资金管理办法》的通知(云财教〔2023〕44号）、昆明市免费开放补助资金管理办法、西山区基层公共文化服务运行机制建设专项资金管理暂行办法、《昆明市人民政府关于印发进一步加强基层基层公共文化服务运行机制建设的如干意见的通知》（昆政发〔2012〕85号）及《中共昆明市委办公厅 昆明市人民政府办公厅印发&lt;昆明</t>
  </si>
  <si>
    <t>街道综合性文化服务中心向群众免费开放</t>
  </si>
  <si>
    <t>每周开放时间不低于42小时并错时开放</t>
  </si>
  <si>
    <t>6400</t>
  </si>
  <si>
    <t>推动全区群文事业不断发展，文艺水准不断提升</t>
  </si>
  <si>
    <t>推动全区群文事业不断发展，文艺水准不断提升。</t>
  </si>
  <si>
    <t>服务群众满意率</t>
  </si>
  <si>
    <t xml:space="preserve">坚持以习近平新时代中国特色社会主义思想为指导，深入学习贯彻党的二十大和二十届二中、三中全会精神，全面贯彻落实习近平总书记考察云南重要讲话精神，认真落实新时代党的建设总要求和新时代党的组织路线，围绕进入新发展阶段、贯彻新发展理念、构建新发展格局，立足高质量党建推动高质量发展，突出抓基层、强基础、固基本，着力补短板、强弱项、扬优势、成常态，不断完善上下贯通、执行有力的组织体系，推动基层党建全面进步、全面过硬。通过开展专家技术指导帮扶活动、开展业务技能、知识讲座培训、创建村集体文化品牌以及培养优秀人才等方式推动乡村振兴，促进村集体经济发展，深入推进强村工程的开展 。
</t>
  </si>
  <si>
    <t xml:space="preserve">开展专家技术指导帮扶活动 </t>
  </si>
  <si>
    <t xml:space="preserve">每季度至少开展一次专家技术指导帮扶活动
</t>
  </si>
  <si>
    <t xml:space="preserve">开展业务技能、知识讲座培训 </t>
  </si>
  <si>
    <t xml:space="preserve">每季度至少开展一次业务技能、知识讲座培训
</t>
  </si>
  <si>
    <t xml:space="preserve"> 村集体文化品牌 </t>
  </si>
  <si>
    <t xml:space="preserve">鼓励，帮扶每个社区至少一个村打造出自己的村集体文化品牌
</t>
  </si>
  <si>
    <t>实施基层党组织带头人整体优化提升行动，为每个村培养3名35岁以下优秀人才。</t>
  </si>
  <si>
    <t>名</t>
  </si>
  <si>
    <t xml:space="preserve">计划为每个村培养3名35岁以下优秀人才
</t>
  </si>
  <si>
    <t>推进乡村振兴、完成村集体经济强村工程工作</t>
  </si>
  <si>
    <t xml:space="preserve">中共昆明市西山区委组织部昆明市西山区财政局 昆明市西山区农业农村局印发《西山区关于全面深化村集体经济强村工程的实施方案》的通知西组发〔2021〕3号
</t>
  </si>
  <si>
    <t>完成村集体经济强村工程经费</t>
  </si>
  <si>
    <t xml:space="preserve">2025年12月31日前完成指标 </t>
  </si>
  <si>
    <t>促进村集体经济发展壮大</t>
  </si>
  <si>
    <t>促进村集体经营性收入增加</t>
  </si>
  <si>
    <t>促进人才的流动、乡贤、年轻村民回乡建设</t>
  </si>
  <si>
    <t>丰富留村居民生活内容和学习内容</t>
  </si>
  <si>
    <t>为村集体办好事、办实事，解决群众急需解决的困难问题</t>
  </si>
  <si>
    <t xml:space="preserve"> 党员满意度</t>
  </si>
  <si>
    <t xml:space="preserve">积极开展创建“平安海口”活动，稳步推进社会管理综合治理各项工作的有序开展，以高度的政治责任感，全力做好维护社会稳定、信访工作，积极开展综合治理，保持对各类违法犯罪的高压态势，坚持“四禁并举，堵源截流”的方针，狠抓打击毒品犯罪和创建无毒社区工作，创建“无邪教街道”工作，落实交通安全责任，遏制重特大事故的发生，强化消防意识，切实抓好消防工作，加强铁路护路工作，做好反恐怖工作。做好重要节点各项维稳工作，确保期间社会稳定。
</t>
  </si>
  <si>
    <t>消防检查和消防安全知识普及</t>
  </si>
  <si>
    <t>不低于1万，组织各社区分管领导及网格员对辖区消防安全知识的普</t>
  </si>
  <si>
    <t>户</t>
  </si>
  <si>
    <t xml:space="preserve">参考2022.2023.2024年数据
</t>
  </si>
  <si>
    <t>矛盾纠纷排查会</t>
  </si>
  <si>
    <t>不少于10次</t>
  </si>
  <si>
    <t>发放平安西山宣传册</t>
  </si>
  <si>
    <t>不低于3万册</t>
  </si>
  <si>
    <t>本</t>
  </si>
  <si>
    <t>禁毒宣传工作经费</t>
  </si>
  <si>
    <t>交通安全检查及宣传实施经费</t>
  </si>
  <si>
    <t>反恐检查及宣传经费</t>
  </si>
  <si>
    <t>不少于6次</t>
  </si>
  <si>
    <t>铁路护路检查及宣传经费</t>
  </si>
  <si>
    <t>反邪工作开展宣传经费</t>
  </si>
  <si>
    <t>消防检查和消防安全知识普及完成率</t>
  </si>
  <si>
    <t>矛盾纠纷排查会完成率</t>
  </si>
  <si>
    <t>发放平安西山宣传册完成率</t>
  </si>
  <si>
    <t>实现执法效果与社会效益同步提升</t>
  </si>
  <si>
    <t>改善人民的生活环境</t>
  </si>
  <si>
    <t>社会稳定和经济持续快速发展</t>
  </si>
  <si>
    <t>社区公众满意度</t>
  </si>
  <si>
    <t xml:space="preserve">落实好各项发放工作，精简退职人员按照《国务院关于精减退职的老职工生活困难救济问题的通知》、《六十年代精简退职职工生活困难定期救济经费》执行、“两案”人员按照区政法委《关于落实“两案”人员生活困难问题的补充的函》（西政法〔2012〕10号），参照西山区民政局《关于核定2024年西山区涉及“揭批查”和“两案”相关人员生活困难补助标准的函》文件执行。
</t>
  </si>
  <si>
    <t>遗属、精简退职人员救济费、“两案”人员定补</t>
  </si>
  <si>
    <t xml:space="preserve">按照西山区民政局《关于做好2025年各类民政资金预算的通知》要求，围绕重点工作目标，做好遗属、六十年代精简退职人员和“两案”相关人员生活困难补助工作，努力完成各项目标任务。
</t>
  </si>
  <si>
    <t>遗属、精简退职人员救济，“两案”人员定补</t>
  </si>
  <si>
    <t xml:space="preserve">按照西山区民政局《关于做好2025年各类民政资金预算的通知》要求，围绕重点工作目标，做好遗属、六十年代精简退职人员和“两案”相关人员生活困难补助工作，努力完成各项目标任务。
</t>
  </si>
  <si>
    <t>根据《昆明市人民政府办公厅关于印发进一步加强自主择业军转干部管理与服务工作意见的通知》、昆明市退役军人事务局走访慰问相关文件要求，切实保障管理服务工作经费投入2个节日（春节和“八一”节），将春节和“八一”节慰问经费发放至每个自主择业军队转业干部。认真落实自主择业军队转业干部社会保障和管理服务工作经费，切实抓好制度建设，规范管理服务工作，提高管理报务水平，维护社会长期稳定。</t>
  </si>
  <si>
    <t>1.0</t>
  </si>
  <si>
    <t>慰问经费发放质量</t>
  </si>
  <si>
    <t xml:space="preserve">2025年12月20日前 </t>
  </si>
  <si>
    <t>空政策性业务，按文件标准执行</t>
  </si>
  <si>
    <t>提高管理报务水平，维护社会长期稳定</t>
  </si>
  <si>
    <t>自主择业军转干部满意率</t>
  </si>
  <si>
    <t>西山区滇池流域重点水域是指区域内包括滇池外海及草海所有水域，按要求开展区域内渔船、网具的调查登记、资产评估、回收处置等工作。2023年7月至2024年6月，已退捕转产但尚未享受补贴群众中，有6人达到女性55岁，男性60岁条件，恳请区政府同意参照前期方案给予新增人员补助，共计资金50400元（伍万零肆佰元整），用于拨付2023年7月—2024年6月新增人员退捕生活补助。</t>
  </si>
  <si>
    <t>新增小渔村村民退补生活补助人数</t>
  </si>
  <si>
    <t>西政办通〔2022〕69 号《昆明市西山区人民政府办公室关于印发昆明市西山区金沙江（昆明段）流域重点水域（滇池）退捕群众退捕转产试点（小渔村）补助方案的通知》</t>
  </si>
  <si>
    <t>小渔村村民退补生活补助标准</t>
  </si>
  <si>
    <t>700</t>
  </si>
  <si>
    <t>元/人*月</t>
  </si>
  <si>
    <t>补助期限</t>
  </si>
  <si>
    <t>2023年7月至2024年6月</t>
  </si>
  <si>
    <t xml:space="preserve">政府纪要 第9期 关于专题研究部分重点工作的会议纪要 </t>
  </si>
  <si>
    <t>50400</t>
  </si>
  <si>
    <t>提供生活保障</t>
  </si>
  <si>
    <t>为小渔村居民提供最低生活保障，确保当地群众安居乐业</t>
  </si>
  <si>
    <t>小渔村群众满意程度</t>
  </si>
  <si>
    <t xml:space="preserve">螳螂川水环境应急修复，针对螳螂川沿线重点排口进行综合治理，污水提升泵站进行检修、对辖区范围内破损道路进行修缮整治、排水沟清淤及修缮等相关工作，确保辖区范围内不发生环境污染事件。  
</t>
  </si>
  <si>
    <t>整改流域涉及人数</t>
  </si>
  <si>
    <t>3342</t>
  </si>
  <si>
    <t>螳螂川水环境应急修复方案要求</t>
  </si>
  <si>
    <t>中央第三轮生态环境保护督察整改要求</t>
  </si>
  <si>
    <t>中央环保督察整改完成时效</t>
  </si>
  <si>
    <t>《螳螂川水环境应急修复方案》要求</t>
  </si>
  <si>
    <t>515956.8</t>
  </si>
  <si>
    <t>西政复〔2024〕45号 关于同意拨付迎接中央第三轮生态环境保护督察应急整改工作资金补助的批复</t>
  </si>
  <si>
    <t>发挥社会效益</t>
  </si>
  <si>
    <t>环境得到极大改善，人民群众安居乐业</t>
  </si>
  <si>
    <t>发挥生态保护效益</t>
  </si>
  <si>
    <t>有效解决水污染问题，提高卫生水平，改善生态环境，保护人民身体健康</t>
  </si>
  <si>
    <t>促进生态环境可持续发展</t>
  </si>
  <si>
    <t>改善生态环境，保护人民身体健康，加大水环境工作的支持力度，保障水环境整治工作广泛深入推进。</t>
  </si>
  <si>
    <t>螳螂川水环境应急修复，中滩村共有25个节点需要修复，需要更换破损管道50米，桃树村新建截流井，管网末端接入现状集水池长度约为10米。小海口于东侧现状沟渠增设砖砌拦水坝，将污水向右侧转输至现状污水系统，同时连通现状排水沟与现状检查井。另外此区域有一座检查井漏水，需做防水处理。里仁排洪沟内垃圾及淤泥清理，排洪沟两侧污水收纳。白塔村片区排洪沟人工清淤。里仁SY-40、SY-44排口上游沟渠人工清淤。</t>
  </si>
  <si>
    <t>200000</t>
  </si>
  <si>
    <t>提高火化后骨灰进入公墓安葬率</t>
  </si>
  <si>
    <t>提高火化后骨灰进入公墓安葬完成时间</t>
  </si>
  <si>
    <t xml:space="preserve">参照西山区民政局《关于做好2024年各类民政资金预算的紧急通知》要求，围绕重点工作目标，进一步推进殡葬改革，依法推行遗体火化、骨灰进入公墓安葬等多种节地生态葬法，继续做农村火化及骨灰进入公益性墓或经营性公墓补助的工作。
</t>
  </si>
  <si>
    <t>15000</t>
  </si>
  <si>
    <t>规范散埋乱葬，形成节地生态葬式</t>
  </si>
  <si>
    <t xml:space="preserve">
按照西山区民政局《关于做好2025年各类民政资金预算的通知》要求，围绕重点工作目标，进一步推进殡葬改革，依法推行遗体火化、骨灰进入公墓安葬等多种节地生态葬法，继续做农村火化及骨灰进入公益性墓或经营性公墓补助的工作。
</t>
  </si>
  <si>
    <t xml:space="preserve">按照西山区民政局《关于做好2025年各类民政资金预算的通知》要求，围绕重点工作目标，坚持托底线、救急难、可持续，与其他社会保障制度相斜街，社会救助水平与经济社会发展水平相适应。
</t>
  </si>
  <si>
    <t>继续加大政策宣传力度，做到应救尽救，推动民生保障工作高质量发展。</t>
  </si>
  <si>
    <t>30000</t>
  </si>
  <si>
    <t>发挥社会救助协调机制作用，完善困难群众基本生活保障，促进社会和谐安定。</t>
  </si>
  <si>
    <t xml:space="preserve">加大对见义勇为人员的表彰奖励，建立健全保障见义勇为人员权益的长效机制，有利于激发更多的群众参与到见义勇为中来，从而大力弘扬见义勇为精神，推动全社会精神文明建设，平安海口建设再上新台阶。
</t>
  </si>
  <si>
    <t>符合见义勇为人数</t>
  </si>
  <si>
    <t>9</t>
  </si>
  <si>
    <t xml:space="preserve">根据省委政法委、市委政法委通知要求，为弘扬社会正气，体现党委、政府及社会各界对见义勇为人员的关爱，对西山区历年受中央、省、市人民政府表彰奖励的见义勇为人员及家属进行慰问
</t>
  </si>
  <si>
    <t>弘扬正义，群众满意为标准。</t>
  </si>
  <si>
    <t>见义勇为经费支出及时性</t>
  </si>
  <si>
    <t>采取常态走访、帮扶救助等方式，帮助解决后顾之忧，及时把党和政府的关怀与温暖，送到每一个见义勇为人员。</t>
  </si>
  <si>
    <t xml:space="preserve">根据省委政法委、市委政法委通知要求，为弘扬社会正气，体现党委、政府及社会各界对见义勇为人员的关爱，对西山区历年受中央、省、市人民政府表彰奖励的见义勇为人员及家属进行慰问
</t>
  </si>
  <si>
    <t xml:space="preserve">党建推进工作将在园区（街道）党工委的正确领导下，认真学习贯彻党的精神，以党的建设为目标构架，对各领域党建存在的一些薄弱环节和难点问题扭住不放，抓住就改。在具体工作中既注意抓特色、强品牌，牢固树立“党建+”理念，形成一批党建示范带，发挥好党建品牌的示范带动效应，着力抓规范、强管理，扎实推进党支部规范化建设工作，更要持续抓基础、强根本，紧紧围绕基层党建创新要求，切实增强各基层党务干部的“主业主责”意识，统筹推进党组织建设水平不断提升。
</t>
  </si>
  <si>
    <t>“两新”党组织书记、党员教育、培训</t>
  </si>
  <si>
    <t>根据西办发23号__中共昆明市西山区委办公室印发《关于加强社会组织党的建设工作的实施意见（试行）》的通知、西财行21号__关于拨付基层党建示范社区工作经费的通知、西党建发〔2021〕1号__关于印发《西山区“书记领航”项目暨巩固提升楼宇商圈党建品牌_夯实商务区党建基础工作方案》等8个“书记领航”项目实施方案的通知、西组通〔2019〕61号 关于开展城市基层党建“示范社区、街道覆盖提升行动”的通知</t>
  </si>
  <si>
    <t>人次</t>
  </si>
  <si>
    <t>党员活动场所修建、设施添置</t>
  </si>
  <si>
    <t>基层党建示范社区</t>
  </si>
  <si>
    <t>示范社区共有1个，山冲社区</t>
  </si>
  <si>
    <t>党代表工作</t>
  </si>
  <si>
    <t>党代表工作室10000元/个，共有1个。</t>
  </si>
  <si>
    <t>订阅或购买社区党的工作学习资料以及党员读物等</t>
  </si>
  <si>
    <t>党员教育培训</t>
  </si>
  <si>
    <t>居民小区党支部</t>
  </si>
  <si>
    <t>2个山冲社区（第一党支部）、云光社区（先锋党支部）</t>
  </si>
  <si>
    <t>居民小区党支部书记</t>
  </si>
  <si>
    <t>街道党校工作完成率</t>
  </si>
  <si>
    <t>两新组织工作完成率</t>
  </si>
  <si>
    <t>开展党员教育培训活动</t>
  </si>
  <si>
    <t>基层党组织建设时效</t>
  </si>
  <si>
    <t>　 服务好辖区非公企业党组织，增强企业对党建工作重视度。</t>
  </si>
  <si>
    <t>　调动非公企业党组织对党建工作积极性，提高企业党员、职工素质</t>
  </si>
  <si>
    <t>通过创建示范社区，提升行动”带动提升城市基层党建工作整体水</t>
  </si>
  <si>
    <t>通过强化党员教育培训，提升全区党员工作能力和业务水平。</t>
  </si>
  <si>
    <t>提高党员干部学习教育率</t>
  </si>
  <si>
    <t>通过非公党委加强对非公企业党组织工作指导、经费、人员等保障，调动企业党组织对党建工作积极性，提高企业党员、职工素质，增强企业岁党建工作重视度，让园区非公企业党建工作再上新台阶</t>
  </si>
  <si>
    <t>提升行动”带动提升城市基层党建工作整体水</t>
  </si>
  <si>
    <t>通过教育培训宣传学习，提升群众对生态环境的保护意识，环境改善面积增加</t>
  </si>
  <si>
    <t>推进党的组织体系在居民小区的延伸落实，巩固党在城市基层的执政根基</t>
  </si>
  <si>
    <t>非公企业党组织满意率</t>
  </si>
  <si>
    <t>受训学员满意度</t>
  </si>
  <si>
    <t xml:space="preserve">用于做好海口集镇中心区、工业园区（产业片区）及“三供一业”移交片区绿化日产管养，保证海口绿化景观，不断改善居住环境
</t>
  </si>
  <si>
    <t>2024年海口街道办事处绿化养护（地被）</t>
  </si>
  <si>
    <t>138513.17</t>
  </si>
  <si>
    <t>平方米</t>
  </si>
  <si>
    <t>参照2023年至2024年数据</t>
  </si>
  <si>
    <t>2025年园林绿化养护（灌木）</t>
  </si>
  <si>
    <t>23275</t>
  </si>
  <si>
    <t>株</t>
  </si>
  <si>
    <t>2025年园林绿化养护（乔木）</t>
  </si>
  <si>
    <t>23054</t>
  </si>
  <si>
    <t>2024年绿化养护率</t>
  </si>
  <si>
    <t>2024年绿化养护维护完成时间</t>
  </si>
  <si>
    <t>提高辖区内群众生活环境</t>
  </si>
  <si>
    <t>开展街道妇联工作，主要用于落实妇联目标责任、开展妇联活动、健全基层妇联组织队伍建设、完善妇联组织服务机制等，增强街道基层妇联的服务功能，进一步强化基层妇联建设。</t>
  </si>
  <si>
    <t>组织慰问14岁以下残疾儿童</t>
  </si>
  <si>
    <t>10.00</t>
  </si>
  <si>
    <t xml:space="preserve">参考2023年及2024年数据
</t>
  </si>
  <si>
    <t>慰问贫困母亲</t>
  </si>
  <si>
    <t>开展妇联反家庭暴力、防艾、巾帼志愿者活动、妇女之家、儿童之家、家长学校、家庭文明建设、妇女代表活动等</t>
  </si>
  <si>
    <t>12.00</t>
  </si>
  <si>
    <t>组织开展妇联代表入社区服务活动，团结妇女代表为社区解决实际问题，提供切实帮助（次/年）</t>
  </si>
  <si>
    <t>100.00</t>
  </si>
  <si>
    <t>14岁以下残疾儿童慰问到位率</t>
  </si>
  <si>
    <t>贫困母亲慰问到位率</t>
  </si>
  <si>
    <t>开展妇联反家庭暴力防艾、巾帼志愿者保护滇池行动等系列宣传活动、“妇女之家”星级创建、“儿童之家”工作开展工作完成率</t>
  </si>
  <si>
    <t xml:space="preserve">参考2023年及2024年数据
</t>
  </si>
  <si>
    <t>组织开展社区妇联干部、学龄前儿童家长教育、家长学校培训授课等合格率</t>
  </si>
  <si>
    <t>4月份前</t>
  </si>
  <si>
    <t>6月份前</t>
  </si>
  <si>
    <t>10月份前</t>
  </si>
  <si>
    <t>开展妇联反家庭暴力防艾、巾帼志愿者保护滇池行动等宣传活动</t>
  </si>
  <si>
    <t>12月份前</t>
  </si>
  <si>
    <t>组织开展妇联代表入社区服务活动，团结妇女代表为社区解决实际问题，提供切实帮助</t>
  </si>
  <si>
    <t>按照国家统计局统一规定的统计范围、计算方法、统计口径、填报要求和统计报表制度的内容，进行统计调查工作。调查内容主要包括：住户一体化调查、居民消费价格指数调查、农民工监测、贫困监测等。指导、培训、督促10户城乡一体化调查户完成1-12月记账任务，把资金用于辅调员、住户记账补贴等，完成2025年城乡住户一体化调查。</t>
  </si>
  <si>
    <t>抽取城镇居民（10户农村住房）</t>
  </si>
  <si>
    <t>人(户)</t>
  </si>
  <si>
    <t xml:space="preserve">参考2024年数据，10户住户调查补贴 
</t>
  </si>
  <si>
    <t>选聘辅导员</t>
  </si>
  <si>
    <t xml:space="preserve">1名辅导员调查补贴 
</t>
  </si>
  <si>
    <t>每季度对全区记账户进行实地调查访问</t>
  </si>
  <si>
    <t>抽取城镇居民、农村居民完成率</t>
  </si>
  <si>
    <t>记账补贴发放完成率</t>
  </si>
  <si>
    <t>住户调查结果发布准确性、及时性</t>
  </si>
  <si>
    <t xml:space="preserve">10户住户调查补贴 
</t>
  </si>
  <si>
    <t>按照省、市要求做好数据收集工作，帐页数据复核、上报工作，做到不重不漏</t>
  </si>
  <si>
    <t>每月月末</t>
  </si>
  <si>
    <t>季度发布调查数据</t>
  </si>
  <si>
    <t>每个季1次</t>
  </si>
  <si>
    <t>年度发布调查数据</t>
  </si>
  <si>
    <t>每年度年末</t>
  </si>
  <si>
    <t>10户住户</t>
  </si>
  <si>
    <t>住户调查是一项重要的民生调查,调查数据是客观反映经济社会发展</t>
  </si>
  <si>
    <t>条</t>
  </si>
  <si>
    <t>对区委、区政府满意度调查</t>
  </si>
  <si>
    <t>对社会满意度调查</t>
  </si>
  <si>
    <t>海口街道办事处2025年公厕免费开放工作计划:街道办事处负责对公厕进行管理，组织并监督城市管理综合服务中心对公厕的日常巡查、保洁情况、设施维护等工作。并明确公厕免费开放费用列入街道办事处年度预算。2022年对辖区13座公厕，268个蹲位进行统一监管，费用共需134万元（268个蹲位×5000元/蹲位/年＝134万元）。</t>
  </si>
  <si>
    <t>公厕免费开放</t>
  </si>
  <si>
    <t>19</t>
  </si>
  <si>
    <t>座</t>
  </si>
  <si>
    <t>昆政办【2017】57号昆明市人民政府办公厅关于印发昆明市进一步加强城市公厕管理工作实施意见的通知、西政办通【2016】44号昆明市西山区人民政府办公室关于印发《西山区公厕建设管理工作实施方案》的通知、西政办通【2017】67号昆明市西山区人民政府办公室关于印发《西山区公厕免费开放管理工作方案》的通知</t>
  </si>
  <si>
    <t>公厕免费开放时间</t>
  </si>
  <si>
    <t>全年</t>
  </si>
  <si>
    <t>通过项目实施，人民群众生活支出减少了，提升了城镇文明程度，体现以人为本的理念。</t>
  </si>
  <si>
    <t>由街道办事处牵头，城市管理服务中心负责实施，对免费开放公厕进行统一监管，确保辖区内免费开放公厕能够正常使用。运营资金保障方面，结合财力情况每年给予93.5万元的补助资金。整体满意度较高，通过项目实施，方便群众入厕，节省支出，构建和谐的社会氛围。</t>
  </si>
  <si>
    <t xml:space="preserve">在园区（街道）党工委的正确领导下，切实加强离退休干部党组织建设，组织开展老党员日常学习、老党员教育培训、组织老党员发挥作用，订阅书籍报刊、开展助力乡村建设、生态文明建设、结对共建等学习活动、看望生病及家庭重大变故老党员、为离退休党组织开展党建工作提供有力保障。
</t>
  </si>
  <si>
    <t>组织开展党组织活动工作完成率</t>
  </si>
  <si>
    <t>离退休党组织党建工作完成时效</t>
  </si>
  <si>
    <t>3000</t>
  </si>
  <si>
    <t>服务离退休党组织党员，增强老党员对党建工作重视度</t>
  </si>
  <si>
    <t>通过离退休党组织工作指导、经费、等保障，调动离退休党支部对党建工作积极性，提高老党员的活力</t>
  </si>
  <si>
    <t>离退休党员满意度</t>
  </si>
  <si>
    <t xml:space="preserve">2025年海门社区小渔村退捕转产生活补助涉及人数49人，需要补助基本生活保障资金405300元，切实推进生态文明建设排头兵和中国最美丽省份建设，践行绿水青山就是金山银山的理念，同时保障退捕转产人员基本生活保障。
</t>
  </si>
  <si>
    <t>海门社区小渔村退捕转产生活补助涉及人数</t>
  </si>
  <si>
    <t>49</t>
  </si>
  <si>
    <t xml:space="preserve">根据海门社区及居民小组核实，2025年小渔村退捕转产生活补助涉及人数49人。
</t>
  </si>
  <si>
    <t>发放海门社区小渔村退捕转产生活补助</t>
  </si>
  <si>
    <t xml:space="preserve">按照西政办﹝2022﹞69号文件标准，按质按量兑付给小渔村群众
</t>
  </si>
  <si>
    <t xml:space="preserve">在2025年12月20日前完成补助
</t>
  </si>
  <si>
    <t>顺利推进十年禁渔工作</t>
  </si>
  <si>
    <t>及时开展回收处置工作</t>
  </si>
  <si>
    <t>根据西政复〔2023〕87号 关于同意保障西山区滇池流域重点水域渔船、网具回收处置区级配套资金及海门社区小渔村村民退捕转产补助资金的批复、西政办通〔2022〕69号 关于印发昆明市西山区金沙江（昆明段）流域重点水域（滇池）退捕群众退捕转产试点（小渔村）补助方案的通知(1)、昆财资环〔2023〕24号昆明市财政局 昆明市滇池管理局关于下达滇池流域重点水域渔船、网具回收处置经费的通知 (1)、（昆明市滇池管理局）关于印发《滇池流域重点水域渔船、网具回收处置实施方案》的通知等。</t>
  </si>
  <si>
    <t>积极妥善化解滇池“十年禁渔”后出现的社会稳定风险</t>
  </si>
  <si>
    <t>最大限度争取群众理解和支持</t>
  </si>
  <si>
    <t>改善水生生物生存环境</t>
  </si>
  <si>
    <t>保护滇池渔业资源和水域生态环境</t>
  </si>
  <si>
    <t>加强滇池流域水生生物保护</t>
  </si>
  <si>
    <t>长远思考谋划好滇池“十年禁渔”各项工作</t>
  </si>
  <si>
    <t>滇池流域重点水域渔船、网具回收处置</t>
  </si>
  <si>
    <t>1.完成社区劳动就业工作，做好就业岗位开发、求职培训服务、小额贷款、贷免扶补及农促政策落实，以及社区就业援助等就业扶持工作。
2.完成各项社会保险参保缴费工作，做好各项居民社保的参保申报初审、缴费及信息采集工作。
3.对领取职工养老保险、居民养老保险待遇的人员进行生存认证，做好企业退休人员社会化管理服务工作。
4.做好社区人力资源社会保障法律法规宣传咨询及政策解释，协调社区和谐劳动关系，协助做好劳动监察和劳动争议仲裁工作。
5.完成街道、社区最低社会保障工作。</t>
  </si>
  <si>
    <t>1.社会保障所</t>
  </si>
  <si>
    <t xml:space="preserve">参考2019年至2023年数据
</t>
  </si>
  <si>
    <t>2.社会保障社区服务站</t>
  </si>
  <si>
    <t>17</t>
  </si>
  <si>
    <t>3.企业型社会保障社区服务站</t>
  </si>
  <si>
    <t>4.企业型社区服务站聘用企业人员补贴</t>
  </si>
  <si>
    <t>完成年度人力资源、劳动就业、社会保障相关工作，全心全意服务街道、社区辖区内的企业及居民，接受区级人社部门目标任务考核，力争做到让群众满意。</t>
  </si>
  <si>
    <t>完成各年度人力资源、劳动就业、社会保障相关工作，全心全意服务街道、社区辖区内的企业及居民</t>
  </si>
  <si>
    <t>完成社区劳动就业工作，做好就业岗位开发、求职培训服务、小额贷款、贷免扶补及农促政策落实，以及社区就业援助等就业扶持</t>
  </si>
  <si>
    <t>全心全意服务街道、社区辖区内的企业及居民，做好民生保障工作，保障全区各项社会经济发展工作顺利进行</t>
  </si>
  <si>
    <t>上级人社部门</t>
  </si>
  <si>
    <t>100%</t>
  </si>
  <si>
    <t>区级人社部门</t>
  </si>
  <si>
    <t>街道、社区群众</t>
  </si>
  <si>
    <t>95%</t>
  </si>
  <si>
    <t xml:space="preserve">海口街道将专项经费真正用到群众身上，针对社区居民开展业务技能培训，培养相关工作技能和兴趣爱好，提高社区居民的就业创业能力，丰富社区居民生活；服务群众，开展居民群众广泛参与的才艺展示、文艺汇演、体育竞赛、知识竞赛等主题活动和各传统节庆活动；为群众性活动团队购置或租借必要器材和设备；对服务群众项目相关设施更新；社区道路修缮等项目，强化社区便民服务中心工作效率，切实解决群众问题保证党组织作用的发挥，保障社区基层党组织有效运转和服务群众。各社区根据中共西山区委、区政府、海口街道有关会议部署要求，针对社区居民开展业务技能培训，培养相关工作技能和兴趣爱好，提高社区居民的就业创业能力，丰富社区居民生活；服务群众，开展居民群众广泛参与的才艺展示、文艺汇演、体育竞赛、知识竞赛等主题活动和各传统节庆活动；为群众性活动团队购置或租借必要器材和设备；对服务群众项目相关设施更新；社区道路修缮；强化社区便民服务中心工作效率，切实解决群众问题保证党组织作用的发挥。西办发〔2021〕3号__中共昆明市西山区委办公室关于印发《西山区2021年基层党建工作实施方案》的通知、西组通〔2021〕23号__关于做好2021年度“万名党员进党校”工作安排的通知。
</t>
  </si>
  <si>
    <t>开展志愿者为民服务活动</t>
  </si>
  <si>
    <t xml:space="preserve">根据西办通〔2018〕35号__中共昆明市西山区委办公室印发《关于全面加强城市基层党建工作的实施意见》的通知等制定
</t>
  </si>
  <si>
    <t>"
开展业务技能培训"</t>
  </si>
  <si>
    <t>文艺演出、才艺展示、体育竞赛</t>
  </si>
  <si>
    <t>关爱社区“五保户”及困难群众</t>
  </si>
  <si>
    <t>社区党员义务大扫除、植树等活动</t>
  </si>
  <si>
    <t>"
社区主要交通道路修缮"</t>
  </si>
  <si>
    <t>12项</t>
  </si>
  <si>
    <t>社区服务群众项目设施维护、更新</t>
  </si>
  <si>
    <t>开展儿童之家建设及开展</t>
  </si>
  <si>
    <t>不少于36次</t>
  </si>
  <si>
    <t>"
社区农业生产过道修整"</t>
  </si>
  <si>
    <t>不少于117次</t>
  </si>
  <si>
    <t>开展社区妇女之家建设和开展</t>
  </si>
  <si>
    <t>不少于25次</t>
  </si>
  <si>
    <t>社区服务群众专项经费工作</t>
  </si>
  <si>
    <t>社区服务群众专项经费工作时效</t>
  </si>
  <si>
    <t>更好的服务群众，促进社会经济和谐发展</t>
  </si>
  <si>
    <t>提升党员形象</t>
  </si>
  <si>
    <t>提高基层党组织的服务质量</t>
  </si>
  <si>
    <t>更好的发挥党组织战斗堡垒作用和引领带头作用</t>
  </si>
  <si>
    <t>"
营造“廉洁自律”的良好氛围"</t>
  </si>
  <si>
    <t xml:space="preserve"> 促进社会建设和文化、教育、卫生公益事业发展</t>
  </si>
  <si>
    <t>社会满意度</t>
  </si>
  <si>
    <t>党员群众满意度</t>
  </si>
  <si>
    <t>根据《中共西山区委宣传部财政专项资金管理办法》该项目主要用于开展街道社会宣传的各项工作任务，元旦、春节、国庆节期间社会宣传氛围营造，扎实做好重要时间节点的各项社会宣传工作。充分发挥社会宣传在培育和践行社会主义核心价值观、营造西山区良好社会舆论氛围等方面的重要作用，充分用活各种社会宣传形式载体，用好社会宣传语言，大力弘扬社会主义核心价值观，大力倡导新时代文明风尚，大力营造积极向上的社会氛围，为加快建设更具活力的区域性国际中心城市中枢门户区提供有力支持。</t>
  </si>
  <si>
    <t>社会宣传工作次数</t>
  </si>
  <si>
    <t xml:space="preserve">社会宣传工作次数
</t>
  </si>
  <si>
    <t>公益广告制作数量</t>
  </si>
  <si>
    <t>辖区全部公益广告</t>
  </si>
  <si>
    <t xml:space="preserve">预计投入公益广告设计、制作、版权注册及投放等费用4万，具体宣传内容根据实际工作需要开展，以便做好省、市、区委要求的宣传工作，营造良好的社会宣传氛围。
</t>
  </si>
  <si>
    <t>新时代文明实践活动</t>
  </si>
  <si>
    <t>48</t>
  </si>
  <si>
    <t>新时代文明实践活动覆盖率</t>
  </si>
  <si>
    <t xml:space="preserve">新时代文明实践活动
</t>
  </si>
  <si>
    <t>公益广告验收合格率</t>
  </si>
  <si>
    <t xml:space="preserve">公益广告验收合格率
</t>
  </si>
  <si>
    <t>辖区宣传覆盖率</t>
  </si>
  <si>
    <t xml:space="preserve">宣传覆盖率
</t>
  </si>
  <si>
    <t>公益广告投放时间</t>
  </si>
  <si>
    <t>2025年全年结合实际工作开展</t>
  </si>
  <si>
    <t xml:space="preserve">公益广告投放时间
</t>
  </si>
  <si>
    <t>新时代文明实践活动开展时间</t>
  </si>
  <si>
    <t>2025年全年每月开展</t>
  </si>
  <si>
    <t>宣传工作开展时间</t>
  </si>
  <si>
    <t>2025年全年持续开展，特别在春节、清明等传统节日，五一、国庆等节假日及重要会议期间重点开展宣传工作</t>
  </si>
  <si>
    <t xml:space="preserve">宣传工作开展时间
</t>
  </si>
  <si>
    <t>社会影响力、政府公信力提升</t>
  </si>
  <si>
    <t xml:space="preserve">宣传内容对移风易俗、政策宣传解读具有积极意义
</t>
  </si>
  <si>
    <t>公众知名度提升</t>
  </si>
  <si>
    <t xml:space="preserve">主动加强与各级新闻媒体的沟通协调，围绕街道重点工作精心提炼信息强化内外宣，进一步深挖本地旅游资源和文化内涵，注重海口农文旅品牌打造，不断提高海口知名度。
</t>
  </si>
  <si>
    <t>生态文明意识提升</t>
  </si>
  <si>
    <t>辖区生态环境较前一年改善</t>
  </si>
  <si>
    <t xml:space="preserve">营造崇尚生态文明、践行绿色低碳生活的良好社会氛围，引导全社会参与支持生态环境保护工作。
</t>
  </si>
  <si>
    <t>长期品牌影响力</t>
  </si>
  <si>
    <t xml:space="preserve">进一步深挖本地旅游资源和文化内涵，注重海口农文旅品牌打造，不断提高海口知名度。
</t>
  </si>
  <si>
    <t>社会群众满意度达</t>
  </si>
  <si>
    <t xml:space="preserve">社会群众满意度
</t>
  </si>
  <si>
    <t xml:space="preserve">按照西山区民政局《关于做好2025年各类民政资金预算的通知》要求，围绕重点工作目标，为进一步完善殡葬服务设施，加大对农村公益性墓地设施配套和墓区绿化，落实专人值守和管理维护，按照公墓规模，每个农村公益性公墓需安排一定资金作为管理维护费。
</t>
  </si>
  <si>
    <t>辖区内公益性公墓</t>
  </si>
  <si>
    <t>8</t>
  </si>
  <si>
    <t>积极支持农村公益性公墓建设，保障殡葬管理、殡葬执法、殡葬宣传、殡葬惠民、殡葬奖补、加强农村公益性公墓服务管理工作</t>
  </si>
  <si>
    <t>积极支持农村公益性公墓建设，保障殡葬管理、殡葬执法、殡葬宣传、殡葬惠民、殡葬奖补、加强农村公益性公墓服务管理工作时效</t>
  </si>
  <si>
    <t>1490000</t>
  </si>
  <si>
    <t>大力提倡节地生态安葬，将骨灰长期存放或骨灰植树、植花、植草、撤散及骨灰树葬、花坛葬、草坪葬、塔葬、壁葬等生态葬式，少数民族节地生态葬式。大力推行文明治丧低碳祭扫。</t>
  </si>
  <si>
    <t>聚焦计划生育家庭帮扶，发挥计生保险在社会保障中的独特优势，使其成为计生家庭防范风险、提高医疗和养老保障的有效手段。根据昆明市计生协会、中国人寿保险昆明分公司《关于开展2019年昆明市计划生育家庭意外伤害保险工作的意见》（昆计生协〔2019〕1号）以及昆计生协〔2019〕13号-关于印发《2019年市计生协工作要点》的通知要求，需要为辖区内计生特殊家庭父母及子女按保险费100元/每人/年的标准购买意外险，海口街道2025年符合计划生育特殊家庭意外伤害补助经费父母人数及子女人数390人，共计经费39000元。</t>
  </si>
  <si>
    <t>符合计划生育特殊家庭意外伤害补助经费父母人数及子女人数</t>
  </si>
  <si>
    <t>346</t>
  </si>
  <si>
    <t>根据《云南省人口与计划生育条例》(2002年7月25日云南省第九届人民代表大会常务委员会第二十九次会议通过  2015年9月25日云南省第十二届人民代表大会常务委员会第二十次会议修订  根据2016年3月31日云南省第十二届人民代表大会常务委员会第二十六次会议《关于修改〈云南省人口与计划生育条例〉的决定》第一次修正  根据2018年11月29日云南省第十三届人民代表大会常务委员会第七次会议《关于废止和修改部分地方性法规的决定》第二次修正)第四章，奖励与社会保障，第二十四条第（一）款规定，从领证之月起到子女14周岁，每月领取不低于10元的独生子女保健费，以及“敬老节”百岁老人、90岁以上老人、百岁寿星慰问。</t>
  </si>
  <si>
    <t>计生特殊家庭购买意外伤害险完成时间</t>
  </si>
  <si>
    <t>关于转发《关于开展2021年昆明市计划生育家庭意外伤害保险工作的意见》的通知，聚焦计划生育家庭帮扶，发挥计生保险在社会保障中的独特优势，使其成为计生家庭防范风险、提高医疗和养老保障的有效手段。工作是市、区要求完成的重点工作，实施时间2025年1月1日至2025年12月20日。购买标准：每份每人100元。</t>
  </si>
  <si>
    <t>39000</t>
  </si>
  <si>
    <t>聚焦计划生育家庭帮扶，发挥计生保险在社会保障中的独特优势，使其成为计生家庭防范风险、提高医疗和养老保障的有效手段。</t>
  </si>
  <si>
    <t xml:space="preserve">按照人大工作“服务大局、强化监督、贴近群众、反映民意、务实创新、改进作风“的总体要求，紧紧围绕街道中心工作服务大局，加强对”一府两院一委“的法律监督和工作监督，丰富人大工作内涵，认真履行人大工作的各项职责。搭建代表履职平台，健全代表联系群众工作机制，动员和组织海口代表团人大代表关心、支持和参与社会经济各项建设，不断提升人大代表履职能力和服务中心工作的能力，使各级人大及其常委会成为成为同人民群众保持密切联系的代表机关，保障人民代表依照宪法和法律赋予本级人民代表大会的各项职权，参加行使国家权力，为代表执行代表职务提供保障，发挥代表的主体作用。坚持和完善人民代表大会制度，推进依法治国，让人民行使好自身权利。
</t>
  </si>
  <si>
    <t>区人大代表小组个数</t>
  </si>
  <si>
    <t>按照人大工作“服务大局、强化监督、贴近群众、反映民意、务实创新、改进作风”的总体要求，紧紧围绕街道中心工作服务工作大局, 加强对“一府两院一委”的法律监督和工作监督，丰富人大工作内涵，，认真履行人大工作的各项职责。搭建代表履职平台，健全代表联系群众工作机制，动员和组织海口团人大代表关心、支持和参与社会经济各项建设，不断提升人大代表履职能力和服务中心工作的能力，使各级人大及其常委会成为同人民群众保持密切联系的代表机关，保障人民代表依照宪法和法律赋予本级人民代表大会的各项职权，参加行使国家权力，为代表执行代表职务提供保障，发挥代表的主体作用。坚持和完善人民代表大会制度，推进依法治国、建设社会主义法治国家。</t>
  </si>
  <si>
    <t>区人大代表人数</t>
  </si>
  <si>
    <t>38</t>
  </si>
  <si>
    <t xml:space="preserve">西山区第十七届人民代表大会海口代表团有代表38名。
</t>
  </si>
  <si>
    <t>代表工作站</t>
  </si>
  <si>
    <t xml:space="preserve">海口建有人大代表工作站1个。
</t>
  </si>
  <si>
    <t>示范站</t>
  </si>
  <si>
    <t xml:space="preserve">海口建有西山区园区产业发展专业人大代表工作站1个。
</t>
  </si>
  <si>
    <t>代表工作站（联络室）</t>
  </si>
  <si>
    <t>3.00</t>
  </si>
  <si>
    <t xml:space="preserve">海口建有片区人大代表联络室3个。
</t>
  </si>
  <si>
    <t>工作完成率</t>
  </si>
  <si>
    <t>代表工作站建设“八有”标准</t>
  </si>
  <si>
    <t>“八有”标准</t>
  </si>
  <si>
    <t>为代表执行代表职务提供保障，发挥代表主体作用，使人大及其常委会成为同人民群众保持密切联系的代表机关</t>
  </si>
  <si>
    <t>服务代表、服务群众能力和水平</t>
  </si>
  <si>
    <t>保障常委会组成人员、人大代表履行职务，发挥代表主体作用,使各级人大及其常委会成为同人民群众保持密切联系的代表机关，坚持和完善人民代表大会制度，推进依法治国、建设社会主义法治国家</t>
  </si>
  <si>
    <t>发挥人大工作机关、代表机关作用</t>
  </si>
  <si>
    <t>人大代表、人民群众满意度</t>
  </si>
  <si>
    <t>为进一步做好全市义务兵家庭优待金发放工作，义务兵服役期间在部队获得荣誉称号或立功受奖的，凭部队团级以上政治机关颁发的立功受奖通知书或证书，在当年发放其家庭优待金时给予一次性奖励。关于印发《昆明市义务兵家庭优待工作实施意见》的通知（昆民联发〔2017〕12号）</t>
  </si>
  <si>
    <t>“四有”军人奖励经费质量</t>
  </si>
  <si>
    <t>“四有”军人奖励经费质量时效</t>
  </si>
  <si>
    <t xml:space="preserve">联合辖区社区、单位、企业、学校通过多种形式结合宣传流动人口和出租房屋服务管理相关法律、法规和政策，提高人民群众对流动人口和出租房屋服务管理工作的知晓率、参与度，形成群众参与、主动申报的大格局，通过业务培训，提高专职协管员业务素质和服务管理水平，规范专职协管员队伍，持续完成流动人口和出租房屋服务管理和数据采集更新工作。完成未成年人流动人口摸排工作。
</t>
  </si>
  <si>
    <t>开展宣传活动及业务培训</t>
  </si>
  <si>
    <t>通过开展流动人口和出租房屋服务管理工作，推行电子居住证，简化办理流程，为流动人口提供便利服务，切实提高群众满意度。运用数据科技手段，做好出租房屋登记备案，采集房主、租户信息，协助排查安全隐患，加强治安管理，切实提高群众安全感</t>
  </si>
  <si>
    <t>业务培训合格率</t>
  </si>
  <si>
    <t>流动人口和出租房屋服务管理工作知晓率、数据采集率</t>
  </si>
  <si>
    <t>按照相关工攻方案，通过持续不断的宣传和入户采集信息等工作的开</t>
  </si>
  <si>
    <t>辖区流动人口满意度</t>
  </si>
  <si>
    <t>通过开展流动人口和出租房屋服务管理工作，推行电子居住证，简化</t>
  </si>
  <si>
    <t xml:space="preserve">  </t>
  </si>
  <si>
    <t>预算06表</t>
  </si>
  <si>
    <t>政府性基金预算支出预算表</t>
  </si>
  <si>
    <t>单位名称：昆明市发展和改革委员会</t>
  </si>
  <si>
    <t>政府性基金预算支出</t>
  </si>
  <si>
    <t>说明：无政府性基金预算支出，此表无数据。</t>
  </si>
  <si>
    <t>预算07表</t>
  </si>
  <si>
    <t>预算项目</t>
  </si>
  <si>
    <t>采购项目</t>
  </si>
  <si>
    <t>采购品目</t>
  </si>
  <si>
    <t>计量
单位</t>
  </si>
  <si>
    <t>数量</t>
  </si>
  <si>
    <t>面向中小企业预留资金</t>
  </si>
  <si>
    <t>政府性基金</t>
  </si>
  <si>
    <t>国有资本经营收益</t>
  </si>
  <si>
    <t>财政专户管理的收入</t>
  </si>
  <si>
    <t>单位自筹</t>
  </si>
  <si>
    <t>车辆加油服务</t>
  </si>
  <si>
    <t>车辆加油、添加燃料服务</t>
  </si>
  <si>
    <t>车辆维修和保养服务</t>
  </si>
  <si>
    <t>机动车保险服务</t>
  </si>
  <si>
    <t>购买复印纸</t>
  </si>
  <si>
    <t>复印纸</t>
  </si>
  <si>
    <t>海口街道办食堂购买服务</t>
  </si>
  <si>
    <t>餐饮服务</t>
  </si>
  <si>
    <t>海口街道办食堂食材配送</t>
  </si>
  <si>
    <t>备注：当面向中小企业预留资金大于合计时，面向中小企业预留资金为三年预计数。</t>
  </si>
  <si>
    <t>预算08表</t>
  </si>
  <si>
    <t>政府购买服务项目</t>
  </si>
  <si>
    <t>政府购买服务指导性目录代码</t>
  </si>
  <si>
    <t>基本支出/项目支出</t>
  </si>
  <si>
    <t>所属服务类别</t>
  </si>
  <si>
    <t>所属服务领域</t>
  </si>
  <si>
    <t>购买内容简述</t>
  </si>
  <si>
    <t>B1101 维修保养服务</t>
  </si>
  <si>
    <t>B 政府履职辅助性服务</t>
  </si>
  <si>
    <t>201 一般公共服务支出</t>
  </si>
  <si>
    <t>2025年海口街道办事处车辆维修保养服务</t>
  </si>
  <si>
    <t>B1105 餐饮服务</t>
  </si>
  <si>
    <t>2025年海口街道办事处职工食堂人员购买服务</t>
  </si>
  <si>
    <t>2025年海口街道办事处职工食堂食材购买及配送服务</t>
  </si>
  <si>
    <t>预算09-1表</t>
  </si>
  <si>
    <t>单位名称（项目）</t>
  </si>
  <si>
    <t>地区</t>
  </si>
  <si>
    <t>说明：无对下转移支付支出，此表无数据</t>
  </si>
  <si>
    <t>预算09-2表</t>
  </si>
  <si>
    <t>说明：无对下转移支付，此表无数据。</t>
  </si>
  <si>
    <t xml:space="preserve">预算10表
</t>
  </si>
  <si>
    <t>资产类别</t>
  </si>
  <si>
    <t>资产分类代码.名称</t>
  </si>
  <si>
    <t>资产名称</t>
  </si>
  <si>
    <t>计量单位</t>
  </si>
  <si>
    <t>财政部门批复数（元）</t>
  </si>
  <si>
    <t>单价</t>
  </si>
  <si>
    <t>金额</t>
  </si>
  <si>
    <t>说明：本部门无新增资产配置，此表无数据。</t>
  </si>
  <si>
    <t>预算11表</t>
  </si>
  <si>
    <t>上级补助</t>
  </si>
  <si>
    <t>说明：本部门无上级转移支付补助项目支出，此表无数据。</t>
  </si>
  <si>
    <t>预算12表</t>
  </si>
  <si>
    <t>项目级次</t>
  </si>
  <si>
    <t>311 专项业务类</t>
  </si>
  <si>
    <t>本级</t>
  </si>
  <si>
    <t>312 民生类</t>
  </si>
  <si>
    <t>313 事业发展类</t>
  </si>
  <si>
    <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</si>
</sst>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hh:mm:ss"/>
    <numFmt numFmtId="177" formatCode="yyyy/mm/dd"/>
    <numFmt numFmtId="178" formatCode="#,##0.00;\-#,##0.00;;@"/>
    <numFmt numFmtId="179" formatCode="hh:mm:ss"/>
    <numFmt numFmtId="180" formatCode="#,##0;\-#,##0;;@"/>
  </numFmts>
  <fonts count="34">
    <font>
      <sz val="11"/>
      <color theme="1"/>
      <name val="等线"/>
      <charset val="134"/>
      <scheme val="minor"/>
    </font>
    <font>
      <sz val="10"/>
      <name val="宋体"/>
      <charset val="134"/>
    </font>
    <font>
      <sz val="9"/>
      <name val="宋体"/>
      <charset val="134"/>
    </font>
    <font>
      <b/>
      <sz val="23"/>
      <name val="宋体"/>
      <charset val="134"/>
    </font>
    <font>
      <sz val="11"/>
      <name val="宋体"/>
      <charset val="134"/>
    </font>
    <font>
      <sz val="9"/>
      <color theme="1"/>
      <name val="宋体"/>
      <charset val="134"/>
    </font>
    <font>
      <sz val="9"/>
      <color rgb="FF000000"/>
      <name val="宋体"/>
      <charset val="134"/>
    </font>
    <font>
      <sz val="10"/>
      <name val="Arial"/>
      <charset val="134"/>
    </font>
    <font>
      <b/>
      <sz val="23.95"/>
      <name val="宋体"/>
      <charset val="134"/>
    </font>
    <font>
      <b/>
      <sz val="22"/>
      <name val="宋体"/>
      <charset val="134"/>
    </font>
    <font>
      <sz val="11.25"/>
      <name val="宋体"/>
      <charset val="134"/>
    </font>
    <font>
      <sz val="10"/>
      <color indexed="65"/>
      <name val="宋体"/>
      <charset val="134"/>
    </font>
    <font>
      <b/>
      <sz val="21"/>
      <name val="宋体"/>
      <charset val="134"/>
    </font>
    <font>
      <sz val="9.75"/>
      <name val="SimSun"/>
      <charset val="134"/>
    </font>
    <font>
      <b/>
      <sz val="18"/>
      <name val="宋体"/>
      <charset val="134"/>
    </font>
    <font>
      <b/>
      <sz val="9"/>
      <name val="宋体"/>
      <charset val="134"/>
    </font>
    <font>
      <u/>
      <sz val="11"/>
      <color indexed="4"/>
      <name val="等线"/>
      <charset val="134"/>
      <scheme val="minor"/>
    </font>
    <font>
      <u/>
      <sz val="11"/>
      <color indexed="20"/>
      <name val="等线"/>
      <charset val="134"/>
      <scheme val="minor"/>
    </font>
    <font>
      <sz val="11"/>
      <color indexed="2"/>
      <name val="等线"/>
      <charset val="134"/>
      <scheme val="minor"/>
    </font>
    <font>
      <b/>
      <sz val="18"/>
      <color theme="3"/>
      <name val="等线"/>
      <charset val="134"/>
      <scheme val="minor"/>
    </font>
    <font>
      <i/>
      <sz val="11"/>
      <color rgb="FF7F7F7F"/>
      <name val="等线"/>
      <charset val="134"/>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134"/>
      <scheme val="minor"/>
    </font>
    <font>
      <b/>
      <sz val="11"/>
      <color rgb="FF3F3F3F"/>
      <name val="等线"/>
      <charset val="134"/>
      <scheme val="minor"/>
    </font>
    <font>
      <b/>
      <sz val="11"/>
      <color rgb="FFFA7D00"/>
      <name val="等线"/>
      <charset val="134"/>
      <scheme val="minor"/>
    </font>
    <font>
      <b/>
      <sz val="11"/>
      <color indexed="65"/>
      <name val="等线"/>
      <charset val="134"/>
      <scheme val="minor"/>
    </font>
    <font>
      <sz val="11"/>
      <color rgb="FFFA7D00"/>
      <name val="等线"/>
      <charset val="134"/>
      <scheme val="minor"/>
    </font>
    <font>
      <b/>
      <sz val="11"/>
      <color theme="1"/>
      <name val="等线"/>
      <charset val="134"/>
      <scheme val="minor"/>
    </font>
    <font>
      <sz val="11"/>
      <color rgb="FF006100"/>
      <name val="等线"/>
      <charset val="134"/>
      <scheme val="minor"/>
    </font>
    <font>
      <sz val="11"/>
      <color rgb="FF9C0006"/>
      <name val="等线"/>
      <charset val="134"/>
      <scheme val="minor"/>
    </font>
    <font>
      <sz val="11"/>
      <color rgb="FF9C6500"/>
      <name val="等线"/>
      <charset val="134"/>
      <scheme val="minor"/>
    </font>
    <font>
      <sz val="11"/>
      <color theme="0"/>
      <name val="等线"/>
      <charset val="134"/>
      <scheme val="minor"/>
    </font>
  </fonts>
  <fills count="35">
    <fill>
      <patternFill patternType="none"/>
    </fill>
    <fill>
      <patternFill patternType="gray125"/>
    </fill>
    <fill>
      <patternFill patternType="solid">
        <fgColor rgb="FFFFFFFF"/>
        <bgColor indexed="64"/>
      </patternFill>
    </fill>
    <fill>
      <patternFill patternType="solid">
        <fgColor indexed="65"/>
        <bgColor indexed="64"/>
      </patternFill>
    </fill>
    <fill>
      <patternFill patternType="solid">
        <fgColor indexed="26"/>
        <bgColor indexed="26"/>
      </patternFill>
    </fill>
    <fill>
      <patternFill patternType="solid">
        <fgColor indexed="47"/>
        <bgColor indexed="47"/>
      </patternFill>
    </fill>
    <fill>
      <patternFill patternType="solid">
        <fgColor rgb="FFF2F2F2"/>
        <bgColor rgb="FFF2F2F2"/>
      </patternFill>
    </fill>
    <fill>
      <patternFill patternType="solid">
        <fgColor rgb="FFA5A5A5"/>
        <bgColor rgb="FFA5A5A5"/>
      </patternFill>
    </fill>
    <fill>
      <patternFill patternType="solid">
        <fgColor rgb="FFC6EFCE"/>
        <bgColor rgb="FFC6EFCE"/>
      </patternFill>
    </fill>
    <fill>
      <patternFill patternType="solid">
        <fgColor rgb="FFFFC7CE"/>
        <bgColor rgb="FFFFC7CE"/>
      </patternFill>
    </fill>
    <fill>
      <patternFill patternType="solid">
        <fgColor rgb="FFFFEB9C"/>
        <bgColor rgb="FFFFEB9C"/>
      </patternFill>
    </fill>
    <fill>
      <patternFill patternType="solid">
        <fgColor theme="4"/>
        <bgColor theme="4"/>
      </patternFill>
    </fill>
    <fill>
      <patternFill patternType="solid">
        <fgColor theme="4" tint="0.799981688894314"/>
        <bgColor theme="4" tint="0.799981688894314"/>
      </patternFill>
    </fill>
    <fill>
      <patternFill patternType="solid">
        <fgColor theme="4" tint="0.599993896298105"/>
        <bgColor theme="4" tint="0.599993896298105"/>
      </patternFill>
    </fill>
    <fill>
      <patternFill patternType="solid">
        <fgColor theme="4" tint="0.399975585192419"/>
        <bgColor theme="4" tint="0.399975585192419"/>
      </patternFill>
    </fill>
    <fill>
      <patternFill patternType="solid">
        <fgColor theme="5"/>
        <bgColor theme="5"/>
      </patternFill>
    </fill>
    <fill>
      <patternFill patternType="solid">
        <fgColor theme="5" tint="0.799981688894314"/>
        <bgColor theme="5" tint="0.799981688894314"/>
      </patternFill>
    </fill>
    <fill>
      <patternFill patternType="solid">
        <fgColor theme="5" tint="0.599993896298105"/>
        <bgColor theme="5" tint="0.599993896298105"/>
      </patternFill>
    </fill>
    <fill>
      <patternFill patternType="solid">
        <fgColor theme="5" tint="0.399975585192419"/>
        <bgColor theme="5" tint="0.399975585192419"/>
      </patternFill>
    </fill>
    <fill>
      <patternFill patternType="solid">
        <fgColor theme="6"/>
        <bgColor theme="6"/>
      </patternFill>
    </fill>
    <fill>
      <patternFill patternType="solid">
        <fgColor theme="6" tint="0.799981688894314"/>
        <bgColor theme="6" tint="0.799981688894314"/>
      </patternFill>
    </fill>
    <fill>
      <patternFill patternType="solid">
        <fgColor theme="6" tint="0.599993896298105"/>
        <bgColor theme="6" tint="0.599993896298105"/>
      </patternFill>
    </fill>
    <fill>
      <patternFill patternType="solid">
        <fgColor theme="6" tint="0.399975585192419"/>
        <bgColor theme="6" tint="0.399975585192419"/>
      </patternFill>
    </fill>
    <fill>
      <patternFill patternType="solid">
        <fgColor theme="7"/>
        <bgColor theme="7"/>
      </patternFill>
    </fill>
    <fill>
      <patternFill patternType="solid">
        <fgColor theme="7" tint="0.799981688894314"/>
        <bgColor theme="7" tint="0.799981688894314"/>
      </patternFill>
    </fill>
    <fill>
      <patternFill patternType="solid">
        <fgColor theme="7" tint="0.599993896298105"/>
        <bgColor theme="7" tint="0.599993896298105"/>
      </patternFill>
    </fill>
    <fill>
      <patternFill patternType="solid">
        <fgColor theme="7" tint="0.399975585192419"/>
        <bgColor theme="7" tint="0.399975585192419"/>
      </patternFill>
    </fill>
    <fill>
      <patternFill patternType="solid">
        <fgColor theme="8"/>
        <bgColor theme="8"/>
      </patternFill>
    </fill>
    <fill>
      <patternFill patternType="solid">
        <fgColor theme="8" tint="0.799981688894314"/>
        <bgColor theme="8" tint="0.799981688894314"/>
      </patternFill>
    </fill>
    <fill>
      <patternFill patternType="solid">
        <fgColor theme="8" tint="0.599993896298105"/>
        <bgColor theme="8" tint="0.599993896298105"/>
      </patternFill>
    </fill>
    <fill>
      <patternFill patternType="solid">
        <fgColor theme="8" tint="0.399975585192419"/>
        <bgColor theme="8" tint="0.399975585192419"/>
      </patternFill>
    </fill>
    <fill>
      <patternFill patternType="solid">
        <fgColor theme="9"/>
        <bgColor theme="9"/>
      </patternFill>
    </fill>
    <fill>
      <patternFill patternType="solid">
        <fgColor theme="9" tint="0.799981688894314"/>
        <bgColor theme="9" tint="0.799981688894314"/>
      </patternFill>
    </fill>
    <fill>
      <patternFill patternType="solid">
        <fgColor theme="9" tint="0.599993896298105"/>
        <bgColor theme="9" tint="0.599993896298105"/>
      </patternFill>
    </fill>
    <fill>
      <patternFill patternType="solid">
        <fgColor theme="9" tint="0.399975585192419"/>
        <bgColor theme="9" tint="0.399975585192419"/>
      </patternFill>
    </fill>
  </fills>
  <borders count="23">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top style="thin">
        <color auto="1"/>
      </top>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top/>
      <bottom style="thin">
        <color auto="1"/>
      </bottom>
      <diagonal/>
    </border>
    <border>
      <left/>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xf numFmtId="43" fontId="0" fillId="0" borderId="0" applyFont="0" applyFill="0" applyBorder="0" applyProtection="0">
      <alignment vertical="center"/>
    </xf>
    <xf numFmtId="44" fontId="0" fillId="0" borderId="0" applyFont="0" applyFill="0" applyBorder="0" applyProtection="0">
      <alignment vertical="center"/>
    </xf>
    <xf numFmtId="9" fontId="0" fillId="0" borderId="0" applyFont="0" applyFill="0" applyBorder="0" applyProtection="0">
      <alignment vertical="center"/>
    </xf>
    <xf numFmtId="41" fontId="0" fillId="0" borderId="0" applyFont="0" applyFill="0" applyBorder="0" applyProtection="0">
      <alignment vertical="center"/>
    </xf>
    <xf numFmtId="42" fontId="0" fillId="0" borderId="0" applyFont="0" applyFill="0" applyBorder="0" applyProtection="0">
      <alignment vertical="center"/>
    </xf>
    <xf numFmtId="0" fontId="16" fillId="0" borderId="0" applyNumberFormat="0" applyFill="0" applyBorder="0" applyProtection="0">
      <alignment vertical="center"/>
    </xf>
    <xf numFmtId="0" fontId="17" fillId="0" borderId="0" applyNumberFormat="0" applyFill="0" applyBorder="0" applyProtection="0">
      <alignment vertical="center"/>
    </xf>
    <xf numFmtId="0" fontId="0" fillId="4" borderId="15" applyNumberFormat="0" applyFont="0" applyProtection="0">
      <alignment vertical="center"/>
    </xf>
    <xf numFmtId="0" fontId="18" fillId="0" borderId="0" applyNumberFormat="0" applyFill="0" applyBorder="0" applyProtection="0">
      <alignment vertical="center"/>
    </xf>
    <xf numFmtId="0" fontId="19" fillId="0" borderId="0" applyNumberFormat="0" applyFill="0" applyBorder="0" applyProtection="0">
      <alignment vertical="center"/>
    </xf>
    <xf numFmtId="0" fontId="20" fillId="0" borderId="0" applyNumberFormat="0" applyFill="0" applyBorder="0" applyProtection="0">
      <alignment vertical="center"/>
    </xf>
    <xf numFmtId="0" fontId="21" fillId="0" borderId="16" applyNumberFormat="0" applyFill="0" applyProtection="0">
      <alignment vertical="center"/>
    </xf>
    <xf numFmtId="0" fontId="22" fillId="0" borderId="16" applyNumberFormat="0" applyFill="0" applyProtection="0">
      <alignment vertical="center"/>
    </xf>
    <xf numFmtId="0" fontId="23" fillId="0" borderId="17" applyNumberFormat="0" applyFill="0" applyProtection="0">
      <alignment vertical="center"/>
    </xf>
    <xf numFmtId="0" fontId="23" fillId="0" borderId="0" applyNumberFormat="0" applyFill="0" applyBorder="0" applyProtection="0">
      <alignment vertical="center"/>
    </xf>
    <xf numFmtId="0" fontId="24" fillId="5" borderId="18" applyNumberFormat="0" applyProtection="0">
      <alignment vertical="center"/>
    </xf>
    <xf numFmtId="0" fontId="25" fillId="6" borderId="19" applyNumberFormat="0" applyProtection="0">
      <alignment vertical="center"/>
    </xf>
    <xf numFmtId="0" fontId="26" fillId="6" borderId="18" applyNumberFormat="0" applyProtection="0">
      <alignment vertical="center"/>
    </xf>
    <xf numFmtId="0" fontId="27" fillId="7" borderId="20" applyNumberFormat="0" applyProtection="0">
      <alignment vertical="center"/>
    </xf>
    <xf numFmtId="0" fontId="28" fillId="0" borderId="21" applyNumberFormat="0" applyFill="0" applyProtection="0">
      <alignment vertical="center"/>
    </xf>
    <xf numFmtId="0" fontId="29" fillId="0" borderId="22" applyNumberFormat="0" applyFill="0" applyProtection="0">
      <alignment vertical="center"/>
    </xf>
    <xf numFmtId="0" fontId="30" fillId="8" borderId="0" applyNumberFormat="0" applyBorder="0" applyProtection="0">
      <alignment vertical="center"/>
    </xf>
    <xf numFmtId="0" fontId="31" fillId="9" borderId="0" applyNumberFormat="0" applyBorder="0" applyProtection="0">
      <alignment vertical="center"/>
    </xf>
    <xf numFmtId="0" fontId="32" fillId="10" borderId="0" applyNumberFormat="0" applyBorder="0" applyProtection="0">
      <alignment vertical="center"/>
    </xf>
    <xf numFmtId="0" fontId="33" fillId="11" borderId="0" applyNumberFormat="0" applyBorder="0" applyProtection="0">
      <alignment vertical="center"/>
    </xf>
    <xf numFmtId="0" fontId="0" fillId="12" borderId="0" applyNumberFormat="0" applyBorder="0" applyProtection="0">
      <alignment vertical="center"/>
    </xf>
    <xf numFmtId="0" fontId="0" fillId="13" borderId="0" applyNumberFormat="0" applyBorder="0" applyProtection="0">
      <alignment vertical="center"/>
    </xf>
    <xf numFmtId="0" fontId="33" fillId="14" borderId="0" applyNumberFormat="0" applyBorder="0" applyProtection="0">
      <alignment vertical="center"/>
    </xf>
    <xf numFmtId="0" fontId="33" fillId="15" borderId="0" applyNumberFormat="0" applyBorder="0" applyProtection="0">
      <alignment vertical="center"/>
    </xf>
    <xf numFmtId="0" fontId="0" fillId="16" borderId="0" applyNumberFormat="0" applyBorder="0" applyProtection="0">
      <alignment vertical="center"/>
    </xf>
    <xf numFmtId="0" fontId="0" fillId="17" borderId="0" applyNumberFormat="0" applyBorder="0" applyProtection="0">
      <alignment vertical="center"/>
    </xf>
    <xf numFmtId="0" fontId="33" fillId="18" borderId="0" applyNumberFormat="0" applyBorder="0" applyProtection="0">
      <alignment vertical="center"/>
    </xf>
    <xf numFmtId="0" fontId="33" fillId="19" borderId="0" applyNumberFormat="0" applyBorder="0" applyProtection="0">
      <alignment vertical="center"/>
    </xf>
    <xf numFmtId="0" fontId="0" fillId="20" borderId="0" applyNumberFormat="0" applyBorder="0" applyProtection="0">
      <alignment vertical="center"/>
    </xf>
    <xf numFmtId="0" fontId="0" fillId="21" borderId="0" applyNumberFormat="0" applyBorder="0" applyProtection="0">
      <alignment vertical="center"/>
    </xf>
    <xf numFmtId="0" fontId="33" fillId="22" borderId="0" applyNumberFormat="0" applyBorder="0" applyProtection="0">
      <alignment vertical="center"/>
    </xf>
    <xf numFmtId="0" fontId="33" fillId="23" borderId="0" applyNumberFormat="0" applyBorder="0" applyProtection="0">
      <alignment vertical="center"/>
    </xf>
    <xf numFmtId="0" fontId="0" fillId="24" borderId="0" applyNumberFormat="0" applyBorder="0" applyProtection="0">
      <alignment vertical="center"/>
    </xf>
    <xf numFmtId="0" fontId="0" fillId="25" borderId="0" applyNumberFormat="0" applyBorder="0" applyProtection="0">
      <alignment vertical="center"/>
    </xf>
    <xf numFmtId="0" fontId="33" fillId="26" borderId="0" applyNumberFormat="0" applyBorder="0" applyProtection="0">
      <alignment vertical="center"/>
    </xf>
    <xf numFmtId="0" fontId="33" fillId="27" borderId="0" applyNumberFormat="0" applyBorder="0" applyProtection="0">
      <alignment vertical="center"/>
    </xf>
    <xf numFmtId="0" fontId="0" fillId="28" borderId="0" applyNumberFormat="0" applyBorder="0" applyProtection="0">
      <alignment vertical="center"/>
    </xf>
    <xf numFmtId="0" fontId="0" fillId="29" borderId="0" applyNumberFormat="0" applyBorder="0" applyProtection="0">
      <alignment vertical="center"/>
    </xf>
    <xf numFmtId="0" fontId="33" fillId="30" borderId="0" applyNumberFormat="0" applyBorder="0" applyProtection="0">
      <alignment vertical="center"/>
    </xf>
    <xf numFmtId="0" fontId="33" fillId="31" borderId="0" applyNumberFormat="0" applyBorder="0" applyProtection="0">
      <alignment vertical="center"/>
    </xf>
    <xf numFmtId="0" fontId="0" fillId="32" borderId="0" applyNumberFormat="0" applyBorder="0" applyProtection="0">
      <alignment vertical="center"/>
    </xf>
    <xf numFmtId="0" fontId="0" fillId="33" borderId="0" applyNumberFormat="0" applyBorder="0" applyProtection="0">
      <alignment vertical="center"/>
    </xf>
    <xf numFmtId="0" fontId="33" fillId="34" borderId="0" applyNumberFormat="0" applyBorder="0" applyProtection="0">
      <alignment vertical="center"/>
    </xf>
    <xf numFmtId="176" fontId="2" fillId="0" borderId="7">
      <alignment horizontal="right" vertical="center"/>
    </xf>
    <xf numFmtId="177" fontId="2" fillId="0" borderId="7">
      <alignment horizontal="right" vertical="center"/>
    </xf>
    <xf numFmtId="10" fontId="2" fillId="0" borderId="7">
      <alignment horizontal="right" vertical="center"/>
    </xf>
    <xf numFmtId="178" fontId="2" fillId="0" borderId="7">
      <alignment horizontal="right" vertical="center"/>
    </xf>
    <xf numFmtId="49" fontId="2" fillId="0" borderId="7">
      <alignment horizontal="left" vertical="center" wrapText="1"/>
    </xf>
    <xf numFmtId="178" fontId="2" fillId="0" borderId="7">
      <alignment horizontal="right" vertical="center"/>
    </xf>
    <xf numFmtId="179" fontId="2" fillId="0" borderId="7">
      <alignment horizontal="right" vertical="center"/>
    </xf>
    <xf numFmtId="180" fontId="2" fillId="0" borderId="7">
      <alignment horizontal="right" vertical="center"/>
    </xf>
  </cellStyleXfs>
  <cellXfs count="215">
    <xf numFmtId="0" fontId="0" fillId="0" borderId="0" xfId="0"/>
    <xf numFmtId="0" fontId="0" fillId="0" borderId="0" xfId="0" applyAlignment="1">
      <alignment horizontal="center" vertical="center"/>
    </xf>
    <xf numFmtId="49" fontId="1" fillId="0" borderId="0" xfId="0" applyNumberFormat="1" applyFont="1"/>
    <xf numFmtId="0" fontId="2" fillId="0" borderId="0" xfId="0" applyFont="1" applyAlignment="1" applyProtection="1">
      <alignment horizontal="right" vertical="center"/>
      <protection locked="0"/>
    </xf>
    <xf numFmtId="0" fontId="3" fillId="0" borderId="0" xfId="0" applyFont="1" applyAlignment="1">
      <alignment horizontal="center" vertical="center"/>
    </xf>
    <xf numFmtId="0" fontId="2" fillId="0" borderId="0" xfId="0" applyFont="1" applyAlignment="1" applyProtection="1">
      <alignment horizontal="left" vertical="center"/>
      <protection locked="0"/>
    </xf>
    <xf numFmtId="0" fontId="4" fillId="0" borderId="0" xfId="0" applyFont="1" applyAlignment="1">
      <alignment horizontal="left" vertical="center"/>
    </xf>
    <xf numFmtId="0" fontId="4" fillId="0" borderId="0" xfId="0" applyFont="1"/>
    <xf numFmtId="0" fontId="2" fillId="0" borderId="0" xfId="0" applyFont="1" applyAlignment="1" applyProtection="1">
      <alignment horizontal="right"/>
      <protection locked="0"/>
    </xf>
    <xf numFmtId="0" fontId="4" fillId="0" borderId="1" xfId="0" applyFont="1" applyBorder="1" applyAlignment="1" applyProtection="1">
      <alignment horizontal="center" vertical="center" wrapText="1"/>
      <protection locked="0"/>
    </xf>
    <xf numFmtId="0" fontId="4" fillId="0" borderId="1" xfId="0" applyFont="1" applyBorder="1" applyAlignment="1">
      <alignment horizontal="center"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pplyProtection="1">
      <alignment horizontal="center" vertical="center" wrapText="1"/>
      <protection locked="0"/>
    </xf>
    <xf numFmtId="0" fontId="4" fillId="0" borderId="5" xfId="0" applyFont="1" applyBorder="1" applyAlignment="1">
      <alignment horizontal="center" vertical="center" wrapText="1"/>
    </xf>
    <xf numFmtId="0" fontId="4" fillId="0" borderId="1" xfId="0" applyFont="1" applyBorder="1" applyAlignment="1">
      <alignment horizontal="center" vertical="center"/>
    </xf>
    <xf numFmtId="0" fontId="4" fillId="0" borderId="6" xfId="0" applyFont="1" applyBorder="1" applyAlignment="1" applyProtection="1">
      <alignment horizontal="center" vertical="center" wrapText="1"/>
      <protection locked="0"/>
    </xf>
    <xf numFmtId="0" fontId="4" fillId="0" borderId="6" xfId="0" applyFont="1" applyBorder="1" applyAlignment="1">
      <alignment horizontal="center" vertical="center" wrapText="1"/>
    </xf>
    <xf numFmtId="0" fontId="4" fillId="0" borderId="6" xfId="0" applyFont="1" applyBorder="1" applyAlignment="1">
      <alignment horizontal="center" vertical="center"/>
    </xf>
    <xf numFmtId="0" fontId="1" fillId="0" borderId="7" xfId="0" applyFont="1" applyBorder="1" applyAlignment="1">
      <alignment horizontal="center" vertical="center"/>
    </xf>
    <xf numFmtId="178" fontId="5" fillId="0" borderId="8" xfId="54" applyFont="1" applyFill="1" applyBorder="1" applyAlignment="1">
      <alignment horizontal="left" vertical="center"/>
    </xf>
    <xf numFmtId="0" fontId="6" fillId="2" borderId="8" xfId="0" applyFont="1" applyFill="1" applyBorder="1" applyAlignment="1" applyProtection="1">
      <alignment horizontal="left" vertical="center"/>
      <protection locked="0"/>
    </xf>
    <xf numFmtId="0" fontId="6" fillId="2" borderId="8" xfId="0" applyFont="1" applyFill="1" applyBorder="1" applyAlignment="1" applyProtection="1">
      <alignment horizontal="left" vertical="center" wrapText="1"/>
      <protection locked="0"/>
    </xf>
    <xf numFmtId="178" fontId="5" fillId="0" borderId="8" xfId="0" applyNumberFormat="1" applyFont="1" applyFill="1" applyBorder="1" applyAlignment="1">
      <alignment horizontal="right" vertical="center"/>
    </xf>
    <xf numFmtId="0" fontId="2" fillId="0" borderId="2" xfId="0" applyFont="1" applyBorder="1" applyAlignment="1" applyProtection="1">
      <alignment horizontal="center"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178" fontId="5" fillId="0" borderId="7" xfId="0" applyNumberFormat="1" applyFont="1" applyBorder="1" applyAlignment="1">
      <alignment horizontal="right" vertical="center"/>
    </xf>
    <xf numFmtId="0" fontId="4" fillId="0" borderId="5" xfId="0" applyFont="1" applyBorder="1" applyAlignment="1">
      <alignment horizontal="center" vertical="center"/>
    </xf>
    <xf numFmtId="0" fontId="2" fillId="0" borderId="7" xfId="0" applyFont="1" applyBorder="1" applyAlignment="1">
      <alignment horizontal="left" vertical="center" wrapText="1"/>
    </xf>
    <xf numFmtId="0" fontId="2" fillId="0" borderId="7" xfId="0" applyFont="1" applyBorder="1" applyAlignment="1" applyProtection="1">
      <alignment horizontal="left" vertical="center" wrapText="1"/>
      <protection locked="0"/>
    </xf>
    <xf numFmtId="4" fontId="2" fillId="0" borderId="7" xfId="0" applyNumberFormat="1" applyFont="1" applyBorder="1" applyAlignment="1">
      <alignment horizontal="right" vertical="center" wrapText="1"/>
    </xf>
    <xf numFmtId="4" fontId="2" fillId="0" borderId="7" xfId="0" applyNumberFormat="1" applyFont="1" applyBorder="1" applyAlignment="1" applyProtection="1">
      <alignment horizontal="right" vertical="center" wrapText="1"/>
      <protection locked="0"/>
    </xf>
    <xf numFmtId="0" fontId="1" fillId="0" borderId="2" xfId="0" applyFont="1" applyBorder="1" applyAlignment="1" applyProtection="1">
      <alignment horizontal="center" vertical="center" wrapText="1"/>
      <protection locked="0"/>
    </xf>
    <xf numFmtId="0" fontId="2" fillId="0" borderId="3" xfId="0" applyFont="1" applyBorder="1" applyAlignment="1">
      <alignment horizontal="left" vertical="center"/>
    </xf>
    <xf numFmtId="0" fontId="2" fillId="0" borderId="4" xfId="0" applyFont="1" applyBorder="1" applyAlignment="1">
      <alignment horizontal="left" vertical="center"/>
    </xf>
    <xf numFmtId="0" fontId="1" fillId="0" borderId="7" xfId="0" applyFont="1" applyBorder="1" applyAlignment="1" applyProtection="1">
      <alignment horizontal="center" vertical="center"/>
      <protection locked="0"/>
    </xf>
    <xf numFmtId="4" fontId="5" fillId="0" borderId="7" xfId="54" applyNumberFormat="1" applyFont="1" applyBorder="1" applyAlignment="1">
      <alignment horizontal="right" vertical="center"/>
    </xf>
    <xf numFmtId="0" fontId="2" fillId="0" borderId="0" xfId="0" applyFont="1" applyAlignment="1" applyProtection="1">
      <alignment horizontal="right" vertical="top" wrapText="1"/>
      <protection locked="0"/>
    </xf>
    <xf numFmtId="0" fontId="7" fillId="0" borderId="0" xfId="0" applyFont="1" applyAlignment="1" applyProtection="1">
      <alignment vertical="top"/>
      <protection locked="0"/>
    </xf>
    <xf numFmtId="0" fontId="7" fillId="0" borderId="0" xfId="0" applyFont="1" applyAlignment="1">
      <alignment vertical="top"/>
    </xf>
    <xf numFmtId="0" fontId="8" fillId="0" borderId="0" xfId="0" applyFont="1" applyAlignment="1" applyProtection="1">
      <alignment horizontal="center" vertical="center" wrapText="1"/>
      <protection locked="0"/>
    </xf>
    <xf numFmtId="0" fontId="7" fillId="0" borderId="0" xfId="0" applyFont="1" applyProtection="1">
      <protection locked="0"/>
    </xf>
    <xf numFmtId="0" fontId="7" fillId="0" borderId="0" xfId="0" applyFont="1"/>
    <xf numFmtId="0" fontId="2" fillId="0" borderId="0" xfId="0" applyFont="1" applyAlignment="1" applyProtection="1">
      <alignment horizontal="left" vertical="center" wrapText="1"/>
      <protection locked="0"/>
    </xf>
    <xf numFmtId="0" fontId="1" fillId="0" borderId="0" xfId="0" applyFont="1" applyAlignment="1" applyProtection="1">
      <alignment horizontal="right" vertical="center"/>
      <protection locked="0"/>
    </xf>
    <xf numFmtId="0" fontId="1" fillId="0" borderId="0" xfId="0" applyFont="1" applyAlignment="1" applyProtection="1">
      <alignment horizontal="right" vertical="center" wrapText="1"/>
      <protection locked="0"/>
    </xf>
    <xf numFmtId="0" fontId="1" fillId="0" borderId="7" xfId="0" applyFont="1" applyBorder="1" applyAlignment="1" applyProtection="1">
      <alignment horizontal="center" vertical="center" wrapText="1"/>
      <protection locked="0"/>
    </xf>
    <xf numFmtId="0" fontId="1" fillId="0" borderId="7" xfId="0" applyFont="1" applyBorder="1" applyAlignment="1" applyProtection="1">
      <alignment horizontal="right" vertical="center"/>
      <protection locked="0"/>
    </xf>
    <xf numFmtId="0" fontId="1" fillId="0" borderId="7" xfId="0" applyFont="1" applyBorder="1" applyAlignment="1" applyProtection="1">
      <alignment horizontal="right" vertical="center" wrapText="1"/>
      <protection locked="0"/>
    </xf>
    <xf numFmtId="0" fontId="2" fillId="0" borderId="7" xfId="0" applyFont="1" applyBorder="1" applyAlignment="1">
      <alignment horizontal="center" vertical="center" wrapText="1"/>
    </xf>
    <xf numFmtId="0" fontId="2" fillId="0" borderId="7" xfId="0" applyFont="1" applyBorder="1" applyAlignment="1" applyProtection="1">
      <alignment horizontal="center"/>
      <protection locked="0"/>
    </xf>
    <xf numFmtId="0" fontId="2" fillId="0" borderId="7" xfId="0" applyFont="1" applyBorder="1" applyAlignment="1" applyProtection="1">
      <alignment horizontal="center" wrapText="1"/>
      <protection locked="0"/>
    </xf>
    <xf numFmtId="0" fontId="2" fillId="0" borderId="7" xfId="0" applyFont="1" applyBorder="1" applyAlignment="1">
      <alignment horizontal="center" wrapText="1"/>
    </xf>
    <xf numFmtId="0" fontId="2" fillId="0" borderId="7" xfId="0" applyFont="1" applyBorder="1" applyAlignment="1" applyProtection="1">
      <alignment horizontal="center" vertical="center" wrapText="1"/>
      <protection locked="0"/>
    </xf>
    <xf numFmtId="3" fontId="2" fillId="0" borderId="7" xfId="0" applyNumberFormat="1" applyFont="1" applyBorder="1" applyAlignment="1" applyProtection="1">
      <alignment horizontal="right" vertical="center"/>
      <protection locked="0"/>
    </xf>
    <xf numFmtId="4" fontId="2" fillId="0" borderId="7" xfId="0" applyNumberFormat="1" applyFont="1" applyBorder="1" applyAlignment="1" applyProtection="1">
      <alignment horizontal="right" vertical="center"/>
      <protection locked="0"/>
    </xf>
    <xf numFmtId="0" fontId="2" fillId="0" borderId="7" xfId="0" applyFont="1" applyBorder="1" applyAlignment="1">
      <alignment horizontal="center" vertical="center"/>
    </xf>
    <xf numFmtId="0" fontId="2" fillId="0" borderId="7" xfId="0" applyFont="1" applyBorder="1" applyAlignment="1" applyProtection="1">
      <alignment horizontal="left"/>
      <protection locked="0"/>
    </xf>
    <xf numFmtId="0" fontId="2" fillId="0" borderId="7" xfId="0" applyFont="1" applyBorder="1" applyAlignment="1">
      <alignment horizontal="left"/>
    </xf>
    <xf numFmtId="0" fontId="2" fillId="0" borderId="7" xfId="0" applyFont="1" applyBorder="1" applyAlignment="1">
      <alignment horizontal="right" vertical="center"/>
    </xf>
    <xf numFmtId="0" fontId="2" fillId="0" borderId="0" xfId="0" applyFont="1" applyAlignment="1" applyProtection="1">
      <alignment horizontal="right" vertical="center" wrapText="1"/>
      <protection locked="0"/>
    </xf>
    <xf numFmtId="0" fontId="9" fillId="0" borderId="0" xfId="0" applyFont="1" applyAlignment="1">
      <alignment horizontal="center" vertical="center"/>
    </xf>
    <xf numFmtId="0" fontId="3" fillId="0" borderId="0" xfId="0" applyFont="1" applyAlignment="1" applyProtection="1">
      <alignment horizontal="center" vertical="center"/>
      <protection locked="0"/>
    </xf>
    <xf numFmtId="0" fontId="4" fillId="0" borderId="7" xfId="0" applyFont="1" applyBorder="1" applyAlignment="1">
      <alignment horizontal="center" vertical="center" wrapText="1"/>
    </xf>
    <xf numFmtId="0" fontId="4" fillId="0" borderId="7" xfId="0" applyFont="1" applyBorder="1" applyAlignment="1" applyProtection="1">
      <alignment horizontal="center" vertical="center"/>
      <protection locked="0"/>
    </xf>
    <xf numFmtId="0" fontId="2" fillId="0" borderId="7" xfId="0" applyFont="1" applyBorder="1" applyAlignment="1">
      <alignment vertical="center" wrapText="1"/>
    </xf>
    <xf numFmtId="0" fontId="2" fillId="0" borderId="7" xfId="0" applyFont="1" applyBorder="1" applyAlignment="1" applyProtection="1">
      <alignment horizontal="center" vertical="center"/>
      <protection locked="0"/>
    </xf>
    <xf numFmtId="0" fontId="1" fillId="0" borderId="0" xfId="0" applyFont="1" applyAlignment="1">
      <alignment horizontal="right" vertical="center"/>
    </xf>
    <xf numFmtId="0" fontId="9" fillId="0" borderId="0" xfId="0" applyFont="1" applyAlignment="1">
      <alignment horizontal="center" vertical="center" wrapText="1"/>
    </xf>
    <xf numFmtId="0" fontId="2" fillId="0" borderId="0" xfId="0" applyFont="1" applyAlignment="1">
      <alignment horizontal="left" vertical="center" wrapText="1"/>
    </xf>
    <xf numFmtId="0" fontId="4" fillId="0" borderId="0" xfId="0" applyFont="1" applyAlignment="1">
      <alignment wrapText="1"/>
    </xf>
    <xf numFmtId="0" fontId="1" fillId="0" borderId="0" xfId="0" applyFont="1" applyAlignment="1">
      <alignment horizontal="right" wrapText="1"/>
    </xf>
    <xf numFmtId="0" fontId="4" fillId="0" borderId="7" xfId="0" applyFont="1" applyBorder="1" applyAlignment="1">
      <alignment horizontal="center" vertical="center"/>
    </xf>
    <xf numFmtId="0" fontId="4" fillId="0" borderId="9" xfId="0" applyFont="1" applyBorder="1" applyAlignment="1">
      <alignment horizontal="center" vertical="center" wrapText="1"/>
    </xf>
    <xf numFmtId="0" fontId="1" fillId="0" borderId="2" xfId="0" applyFont="1" applyBorder="1" applyAlignment="1">
      <alignment horizontal="center" vertical="center"/>
    </xf>
    <xf numFmtId="0" fontId="1" fillId="0" borderId="6" xfId="0" applyFont="1" applyBorder="1" applyAlignment="1" applyProtection="1">
      <alignment horizontal="center" vertical="center"/>
      <protection locked="0"/>
    </xf>
    <xf numFmtId="0" fontId="1" fillId="0" borderId="0" xfId="0" applyFont="1" applyAlignment="1">
      <alignment wrapText="1"/>
    </xf>
    <xf numFmtId="0" fontId="1" fillId="0" borderId="0" xfId="0" applyFont="1" applyProtection="1">
      <protection locked="0"/>
    </xf>
    <xf numFmtId="0" fontId="3" fillId="0" borderId="0" xfId="0" applyFont="1" applyAlignment="1">
      <alignment horizontal="center" vertical="center" wrapText="1"/>
    </xf>
    <xf numFmtId="0" fontId="4" fillId="0" borderId="0" xfId="0" applyFont="1" applyProtection="1">
      <protection locked="0"/>
    </xf>
    <xf numFmtId="0" fontId="4" fillId="0" borderId="10" xfId="0" applyFont="1" applyBorder="1" applyAlignment="1" applyProtection="1">
      <alignment horizontal="center" vertical="center"/>
      <protection locked="0"/>
    </xf>
    <xf numFmtId="0" fontId="4" fillId="0" borderId="10" xfId="0" applyFont="1" applyBorder="1" applyAlignment="1">
      <alignment horizontal="center" vertical="center" wrapText="1"/>
    </xf>
    <xf numFmtId="0" fontId="4" fillId="0" borderId="11" xfId="0" applyFont="1" applyBorder="1" applyAlignment="1" applyProtection="1">
      <alignment horizontal="center" vertical="center"/>
      <protection locked="0"/>
    </xf>
    <xf numFmtId="0" fontId="4" fillId="0" borderId="11" xfId="0" applyFont="1" applyBorder="1" applyAlignment="1">
      <alignment horizontal="center" vertical="center" wrapText="1"/>
    </xf>
    <xf numFmtId="0" fontId="4" fillId="0" borderId="12" xfId="0" applyFont="1" applyBorder="1" applyAlignment="1" applyProtection="1">
      <alignment horizontal="center" vertical="center"/>
      <protection locked="0"/>
    </xf>
    <xf numFmtId="0" fontId="4" fillId="0" borderId="12" xfId="0" applyFont="1" applyBorder="1" applyAlignment="1">
      <alignment horizontal="center" vertical="center" wrapText="1"/>
    </xf>
    <xf numFmtId="0" fontId="10" fillId="0" borderId="7" xfId="0" applyFont="1" applyBorder="1" applyAlignment="1">
      <alignment horizontal="left" vertical="center" wrapText="1"/>
    </xf>
    <xf numFmtId="0" fontId="10" fillId="0" borderId="7" xfId="0" applyFont="1" applyBorder="1" applyAlignment="1" applyProtection="1">
      <alignment horizontal="left" vertical="center"/>
      <protection locked="0"/>
    </xf>
    <xf numFmtId="0" fontId="4" fillId="0" borderId="12" xfId="0" applyFont="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pplyProtection="1">
      <alignment horizontal="left" vertical="center"/>
      <protection locked="0"/>
    </xf>
    <xf numFmtId="0" fontId="2" fillId="0" borderId="14" xfId="0" applyFont="1" applyBorder="1" applyAlignment="1">
      <alignment horizontal="left" vertical="center"/>
    </xf>
    <xf numFmtId="0" fontId="2" fillId="0" borderId="0" xfId="0" applyFont="1" applyAlignment="1" applyProtection="1">
      <alignment vertical="top" wrapText="1"/>
      <protection locked="0"/>
    </xf>
    <xf numFmtId="0" fontId="3" fillId="0" borderId="0" xfId="0" applyFont="1" applyAlignment="1" applyProtection="1">
      <alignment horizontal="center" vertical="center" wrapText="1"/>
      <protection locked="0"/>
    </xf>
    <xf numFmtId="0" fontId="4" fillId="0" borderId="3" xfId="0" applyFont="1" applyBorder="1" applyAlignment="1">
      <alignment horizontal="center" vertical="center" wrapText="1"/>
    </xf>
    <xf numFmtId="0" fontId="4" fillId="0" borderId="3" xfId="0" applyFont="1" applyBorder="1" applyAlignment="1" applyProtection="1">
      <alignment horizontal="center" vertical="center" wrapText="1"/>
      <protection locked="0"/>
    </xf>
    <xf numFmtId="0" fontId="4" fillId="0" borderId="11" xfId="0" applyFont="1" applyBorder="1" applyAlignment="1" applyProtection="1">
      <alignment horizontal="center" vertical="center" wrapText="1"/>
      <protection locked="0"/>
    </xf>
    <xf numFmtId="0" fontId="4" fillId="0" borderId="14" xfId="0" applyFont="1" applyBorder="1" applyAlignment="1">
      <alignment horizontal="center" vertical="center" wrapText="1"/>
    </xf>
    <xf numFmtId="0" fontId="4" fillId="0" borderId="12" xfId="0" applyFont="1" applyBorder="1" applyAlignment="1" applyProtection="1">
      <alignment horizontal="center" vertical="center" wrapText="1"/>
      <protection locked="0"/>
    </xf>
    <xf numFmtId="4" fontId="10" fillId="0" borderId="7" xfId="0" applyNumberFormat="1" applyFont="1" applyBorder="1" applyAlignment="1">
      <alignment horizontal="right" vertical="center"/>
    </xf>
    <xf numFmtId="0" fontId="2" fillId="3" borderId="12" xfId="0" applyFont="1" applyFill="1" applyBorder="1" applyAlignment="1">
      <alignment horizontal="left" vertical="center"/>
    </xf>
    <xf numFmtId="4" fontId="10" fillId="3" borderId="7" xfId="0" applyNumberFormat="1" applyFont="1" applyFill="1" applyBorder="1" applyAlignment="1" applyProtection="1">
      <alignment horizontal="right" vertical="center"/>
      <protection locked="0"/>
    </xf>
    <xf numFmtId="0" fontId="2" fillId="0" borderId="0" xfId="0" applyFont="1" applyAlignment="1" applyProtection="1">
      <alignment horizontal="right" wrapText="1"/>
      <protection locked="0"/>
    </xf>
    <xf numFmtId="0" fontId="4" fillId="0" borderId="3"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4" fillId="0" borderId="14" xfId="0" applyFont="1" applyBorder="1" applyAlignment="1" applyProtection="1">
      <alignment horizontal="center" vertical="center"/>
      <protection locked="0"/>
    </xf>
    <xf numFmtId="0" fontId="4" fillId="0" borderId="14" xfId="0" applyFont="1" applyBorder="1" applyAlignment="1" applyProtection="1">
      <alignment horizontal="center" vertical="center" wrapText="1"/>
      <protection locked="0"/>
    </xf>
    <xf numFmtId="0" fontId="10" fillId="0" borderId="7" xfId="0" applyFont="1" applyBorder="1" applyAlignment="1" applyProtection="1">
      <alignment horizontal="right" vertical="center"/>
      <protection locked="0"/>
    </xf>
    <xf numFmtId="0" fontId="2" fillId="0" borderId="0" xfId="0" applyFont="1" applyAlignment="1">
      <alignment horizontal="left" vertical="center"/>
    </xf>
    <xf numFmtId="180" fontId="5" fillId="0" borderId="7" xfId="56" applyNumberFormat="1" applyFont="1" applyBorder="1" applyAlignment="1">
      <alignment horizontal="center" vertical="center"/>
    </xf>
    <xf numFmtId="180" fontId="5" fillId="0" borderId="7" xfId="0" applyNumberFormat="1" applyFont="1" applyBorder="1" applyAlignment="1">
      <alignment horizontal="center" vertical="center"/>
    </xf>
    <xf numFmtId="180" fontId="5" fillId="0" borderId="6" xfId="56" applyNumberFormat="1" applyFont="1" applyBorder="1" applyAlignment="1">
      <alignment horizontal="center" vertical="center"/>
    </xf>
    <xf numFmtId="180" fontId="5" fillId="0" borderId="12" xfId="56" applyNumberFormat="1" applyFont="1" applyBorder="1" applyAlignment="1">
      <alignment horizontal="center" vertical="center"/>
    </xf>
    <xf numFmtId="0" fontId="2" fillId="0" borderId="7" xfId="0" applyFont="1" applyBorder="1" applyAlignment="1" applyProtection="1">
      <alignment horizontal="left" vertical="center"/>
      <protection locked="0"/>
    </xf>
    <xf numFmtId="0" fontId="6" fillId="0" borderId="8" xfId="0" applyFont="1" applyFill="1" applyBorder="1" applyAlignment="1">
      <alignment horizontal="left" vertical="center" wrapText="1"/>
    </xf>
    <xf numFmtId="3" fontId="6" fillId="0" borderId="8" xfId="0" applyNumberFormat="1" applyFont="1" applyFill="1" applyBorder="1" applyAlignment="1">
      <alignment horizontal="right" vertical="center"/>
    </xf>
    <xf numFmtId="4" fontId="2" fillId="0" borderId="7" xfId="0" applyNumberFormat="1" applyFont="1" applyBorder="1" applyAlignment="1">
      <alignment horizontal="right" vertical="center"/>
    </xf>
    <xf numFmtId="0" fontId="2" fillId="3" borderId="12" xfId="0" applyFont="1" applyFill="1" applyBorder="1" applyAlignment="1">
      <alignment horizontal="right" vertical="center"/>
    </xf>
    <xf numFmtId="4" fontId="2" fillId="3" borderId="7" xfId="0" applyNumberFormat="1" applyFont="1" applyFill="1" applyBorder="1" applyAlignment="1" applyProtection="1">
      <alignment horizontal="right" vertical="center"/>
      <protection locked="0"/>
    </xf>
    <xf numFmtId="0" fontId="2" fillId="3" borderId="0" xfId="0" applyFont="1" applyFill="1" applyAlignment="1">
      <alignment horizontal="left" vertical="center"/>
    </xf>
    <xf numFmtId="178" fontId="5" fillId="0" borderId="0" xfId="0" applyNumberFormat="1" applyFont="1" applyAlignment="1">
      <alignment horizontal="left" vertical="center"/>
    </xf>
    <xf numFmtId="178" fontId="5" fillId="0" borderId="7" xfId="54" applyNumberFormat="1" applyFont="1" applyBorder="1" applyAlignment="1">
      <alignment horizontal="right" vertical="center"/>
    </xf>
    <xf numFmtId="0" fontId="2" fillId="0" borderId="0" xfId="0" applyFont="1" applyAlignment="1">
      <alignment horizontal="right"/>
    </xf>
    <xf numFmtId="0" fontId="11" fillId="0" borderId="0" xfId="0" applyFont="1" applyAlignment="1" applyProtection="1">
      <alignment horizontal="right"/>
      <protection locked="0"/>
    </xf>
    <xf numFmtId="49" fontId="11" fillId="0" borderId="0" xfId="0" applyNumberFormat="1" applyFont="1" applyProtection="1">
      <protection locked="0"/>
    </xf>
    <xf numFmtId="0" fontId="1" fillId="0" borderId="0" xfId="0" applyFont="1" applyAlignment="1">
      <alignment horizontal="right"/>
    </xf>
    <xf numFmtId="0" fontId="12" fillId="0" borderId="0" xfId="0" applyFont="1" applyAlignment="1" applyProtection="1">
      <alignment horizontal="center" vertical="center" wrapText="1"/>
      <protection locked="0"/>
    </xf>
    <xf numFmtId="0" fontId="12" fillId="0" borderId="0" xfId="0" applyFont="1" applyAlignment="1" applyProtection="1">
      <alignment horizontal="center" vertical="center"/>
      <protection locked="0"/>
    </xf>
    <xf numFmtId="0" fontId="12" fillId="0" borderId="0" xfId="0" applyFont="1" applyAlignment="1">
      <alignment horizontal="center" vertical="center"/>
    </xf>
    <xf numFmtId="0" fontId="4" fillId="0" borderId="1" xfId="0" applyFont="1" applyBorder="1" applyAlignment="1" applyProtection="1">
      <alignment horizontal="center" vertical="center"/>
      <protection locked="0"/>
    </xf>
    <xf numFmtId="49" fontId="4" fillId="0" borderId="1" xfId="0" applyNumberFormat="1" applyFont="1" applyBorder="1" applyAlignment="1" applyProtection="1">
      <alignment horizontal="center" vertical="center" wrapText="1"/>
      <protection locked="0"/>
    </xf>
    <xf numFmtId="0" fontId="4" fillId="0" borderId="5" xfId="0" applyFont="1" applyBorder="1" applyAlignment="1" applyProtection="1">
      <alignment horizontal="center" vertical="center"/>
      <protection locked="0"/>
    </xf>
    <xf numFmtId="49" fontId="4" fillId="0" borderId="5" xfId="0" applyNumberFormat="1" applyFont="1" applyBorder="1" applyAlignment="1" applyProtection="1">
      <alignment horizontal="center" vertical="center" wrapText="1"/>
      <protection locked="0"/>
    </xf>
    <xf numFmtId="49" fontId="4" fillId="0" borderId="7" xfId="0" applyNumberFormat="1" applyFont="1" applyBorder="1" applyAlignment="1" applyProtection="1">
      <alignment horizontal="center" vertical="center"/>
      <protection locked="0"/>
    </xf>
    <xf numFmtId="0" fontId="1" fillId="0" borderId="3" xfId="0" applyFont="1" applyBorder="1" applyAlignment="1" applyProtection="1">
      <alignment horizontal="center" vertical="center"/>
      <protection locked="0"/>
    </xf>
    <xf numFmtId="0" fontId="1" fillId="0" borderId="4" xfId="0" applyFont="1" applyBorder="1" applyAlignment="1" applyProtection="1">
      <alignment horizontal="center" vertical="center"/>
      <protection locked="0"/>
    </xf>
    <xf numFmtId="0" fontId="1" fillId="0" borderId="7" xfId="0" applyFont="1" applyBorder="1" applyAlignment="1">
      <alignment horizontal="center" vertical="center" wrapText="1"/>
    </xf>
    <xf numFmtId="49" fontId="5" fillId="0" borderId="7" xfId="53" applyNumberFormat="1" applyFont="1" applyBorder="1" applyAlignment="1">
      <alignment horizontal="left" vertical="center" wrapText="1" indent="2"/>
    </xf>
    <xf numFmtId="49" fontId="5" fillId="0" borderId="7" xfId="53" applyNumberFormat="1" applyFont="1" applyBorder="1" applyAlignment="1">
      <alignment horizontal="left" vertical="center" wrapText="1"/>
    </xf>
    <xf numFmtId="49" fontId="5" fillId="0" borderId="8" xfId="53" applyFont="1" applyFill="1" applyBorder="1" applyAlignment="1">
      <alignment horizontal="left" vertical="center" wrapText="1"/>
    </xf>
    <xf numFmtId="49" fontId="5" fillId="0" borderId="7" xfId="53" applyNumberFormat="1" applyFont="1" applyBorder="1" applyAlignment="1">
      <alignment horizontal="center" vertical="center" wrapText="1"/>
    </xf>
    <xf numFmtId="0" fontId="1" fillId="0" borderId="0" xfId="0" applyFont="1" applyAlignment="1">
      <alignment vertical="top"/>
    </xf>
    <xf numFmtId="0" fontId="4" fillId="3" borderId="6" xfId="0" applyFont="1" applyFill="1" applyBorder="1" applyAlignment="1" applyProtection="1">
      <alignment horizontal="center" vertical="center" wrapText="1"/>
      <protection locked="0"/>
    </xf>
    <xf numFmtId="0" fontId="2" fillId="3" borderId="7" xfId="0" applyFont="1" applyFill="1" applyBorder="1" applyAlignment="1" applyProtection="1">
      <alignment horizontal="left" vertical="center" wrapText="1"/>
      <protection locked="0"/>
    </xf>
    <xf numFmtId="0" fontId="2" fillId="3" borderId="7" xfId="0" applyFont="1" applyFill="1" applyBorder="1" applyAlignment="1" applyProtection="1">
      <alignment horizontal="left" vertical="center"/>
      <protection locked="0"/>
    </xf>
    <xf numFmtId="0" fontId="4" fillId="3" borderId="1" xfId="0" applyFont="1" applyFill="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13" xfId="0" applyFont="1" applyBorder="1" applyAlignment="1" applyProtection="1">
      <alignment horizontal="center" vertical="center" wrapText="1"/>
      <protection locked="0"/>
    </xf>
    <xf numFmtId="0" fontId="2" fillId="0" borderId="0" xfId="0" applyFont="1" applyAlignment="1">
      <alignment horizontal="right" vertical="center"/>
    </xf>
    <xf numFmtId="0" fontId="2" fillId="3" borderId="4" xfId="0" applyFont="1" applyFill="1" applyBorder="1" applyAlignment="1">
      <alignment horizontal="left" vertical="center"/>
    </xf>
    <xf numFmtId="0" fontId="1" fillId="0" borderId="0" xfId="0" applyFont="1" applyAlignment="1" applyProtection="1">
      <alignment vertical="top"/>
      <protection locked="0"/>
    </xf>
    <xf numFmtId="49" fontId="1" fillId="0" borderId="0" xfId="0" applyNumberFormat="1" applyFont="1" applyProtection="1">
      <protection locked="0"/>
    </xf>
    <xf numFmtId="0" fontId="4" fillId="0" borderId="0" xfId="0" applyFont="1" applyAlignment="1" applyProtection="1">
      <alignment horizontal="left" vertical="center"/>
      <protection locked="0"/>
    </xf>
    <xf numFmtId="0" fontId="4" fillId="0" borderId="6" xfId="0" applyFont="1" applyBorder="1" applyAlignment="1" applyProtection="1">
      <alignment horizontal="center" vertical="center"/>
      <protection locked="0"/>
    </xf>
    <xf numFmtId="0" fontId="13" fillId="0" borderId="7" xfId="0" applyFont="1" applyBorder="1" applyAlignment="1">
      <alignment horizontal="center"/>
    </xf>
    <xf numFmtId="0" fontId="4" fillId="0" borderId="2" xfId="0" applyFont="1" applyBorder="1" applyAlignment="1" applyProtection="1">
      <alignment horizontal="center" vertical="center"/>
      <protection locked="0"/>
    </xf>
    <xf numFmtId="0" fontId="4" fillId="0" borderId="2"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178" fontId="2" fillId="0" borderId="7" xfId="54" applyNumberFormat="1" applyFont="1" applyBorder="1" applyAlignment="1" applyProtection="1">
      <alignment horizontal="right" vertical="center"/>
      <protection locked="0"/>
    </xf>
    <xf numFmtId="0" fontId="4" fillId="0" borderId="4" xfId="0" applyFont="1" applyBorder="1" applyAlignment="1" applyProtection="1">
      <alignment horizontal="center" vertical="center" wrapText="1"/>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0" borderId="0" xfId="0" applyFont="1" applyAlignment="1">
      <alignment horizontal="right" vertical="center" wrapText="1"/>
    </xf>
    <xf numFmtId="0" fontId="14" fillId="0" borderId="0" xfId="0" applyFont="1" applyAlignment="1">
      <alignment horizontal="center" vertical="center"/>
    </xf>
    <xf numFmtId="0" fontId="1" fillId="0" borderId="0" xfId="0" applyFont="1" applyAlignment="1" applyProtection="1">
      <alignment horizontal="left" vertical="center" wrapText="1"/>
      <protection locked="0"/>
    </xf>
    <xf numFmtId="0" fontId="7" fillId="0" borderId="7" xfId="0" applyFont="1" applyBorder="1" applyAlignment="1" applyProtection="1">
      <alignment vertical="top" wrapText="1"/>
      <protection locked="0"/>
    </xf>
    <xf numFmtId="4" fontId="2" fillId="3" borderId="7" xfId="0" applyNumberFormat="1" applyFont="1" applyFill="1" applyBorder="1" applyAlignment="1">
      <alignment horizontal="right" vertical="top"/>
    </xf>
    <xf numFmtId="49" fontId="4" fillId="0" borderId="2" xfId="0" applyNumberFormat="1" applyFont="1" applyBorder="1" applyAlignment="1">
      <alignment horizontal="center" vertical="center" wrapText="1"/>
    </xf>
    <xf numFmtId="49" fontId="4" fillId="0" borderId="4" xfId="0" applyNumberFormat="1" applyFont="1" applyBorder="1" applyAlignment="1">
      <alignment horizontal="center" vertical="center" wrapText="1"/>
    </xf>
    <xf numFmtId="49" fontId="4" fillId="0" borderId="7" xfId="0" applyNumberFormat="1" applyFont="1" applyBorder="1" applyAlignment="1">
      <alignment horizontal="center" vertical="center"/>
    </xf>
    <xf numFmtId="0" fontId="2" fillId="0" borderId="7" xfId="0" applyFont="1" applyBorder="1" applyAlignment="1">
      <alignment horizontal="left" vertical="center" wrapText="1" indent="1"/>
    </xf>
    <xf numFmtId="0" fontId="2" fillId="0" borderId="7" xfId="0" applyFont="1" applyBorder="1" applyAlignment="1">
      <alignment horizontal="left" vertical="center" wrapText="1" indent="2"/>
    </xf>
    <xf numFmtId="0" fontId="1" fillId="0" borderId="4" xfId="0" applyFont="1" applyBorder="1" applyAlignment="1">
      <alignment horizontal="center" vertical="center"/>
    </xf>
    <xf numFmtId="0" fontId="7" fillId="0" borderId="0" xfId="0" applyFont="1" applyAlignment="1">
      <alignment horizontal="left" vertical="center"/>
    </xf>
    <xf numFmtId="0" fontId="13" fillId="0" borderId="7" xfId="0" applyFont="1" applyBorder="1" applyAlignment="1" applyProtection="1">
      <alignment horizontal="center" vertical="center" wrapText="1"/>
      <protection locked="0"/>
    </xf>
    <xf numFmtId="0" fontId="13" fillId="0" borderId="7" xfId="0" applyFont="1" applyBorder="1" applyAlignment="1" applyProtection="1">
      <alignment vertical="top" wrapText="1"/>
      <protection locked="0"/>
    </xf>
    <xf numFmtId="0" fontId="2" fillId="0" borderId="7" xfId="0" applyFont="1" applyBorder="1" applyAlignment="1" applyProtection="1">
      <alignment vertical="center" wrapText="1"/>
      <protection locked="0"/>
    </xf>
    <xf numFmtId="0" fontId="2" fillId="0" borderId="7" xfId="0" applyFont="1" applyBorder="1" applyAlignment="1">
      <alignment horizontal="left" vertical="center"/>
    </xf>
    <xf numFmtId="0" fontId="15" fillId="0" borderId="7" xfId="0" applyFont="1" applyBorder="1" applyAlignment="1">
      <alignment horizontal="center" vertical="center"/>
    </xf>
    <xf numFmtId="4" fontId="15" fillId="0" borderId="7" xfId="0" applyNumberFormat="1" applyFont="1" applyBorder="1" applyAlignment="1">
      <alignment horizontal="right" vertical="center"/>
    </xf>
    <xf numFmtId="0" fontId="15" fillId="0" borderId="7" xfId="0" applyFont="1" applyBorder="1" applyAlignment="1" applyProtection="1">
      <alignment horizontal="center" vertical="center" wrapText="1"/>
      <protection locked="0"/>
    </xf>
    <xf numFmtId="4" fontId="15" fillId="0" borderId="7" xfId="0" applyNumberFormat="1" applyFont="1" applyBorder="1" applyAlignment="1" applyProtection="1">
      <alignment horizontal="right" vertical="center"/>
      <protection locked="0"/>
    </xf>
    <xf numFmtId="0" fontId="13" fillId="0" borderId="1" xfId="0" applyFont="1" applyBorder="1" applyAlignment="1">
      <alignment horizontal="center" vertical="center"/>
    </xf>
    <xf numFmtId="0" fontId="13" fillId="0" borderId="2" xfId="0" applyFont="1" applyBorder="1" applyAlignment="1" applyProtection="1">
      <alignment horizontal="center" vertical="center"/>
      <protection locked="0"/>
    </xf>
    <xf numFmtId="0" fontId="13" fillId="0" borderId="3" xfId="0" applyFont="1" applyBorder="1" applyAlignment="1" applyProtection="1">
      <alignment horizontal="center" vertical="center"/>
      <protection locked="0"/>
    </xf>
    <xf numFmtId="0" fontId="13" fillId="0" borderId="4" xfId="0" applyFont="1" applyBorder="1" applyAlignment="1" applyProtection="1">
      <alignment horizontal="center" vertical="center"/>
      <protection locked="0"/>
    </xf>
    <xf numFmtId="0" fontId="13" fillId="0" borderId="1" xfId="0" applyFont="1" applyBorder="1" applyAlignment="1" applyProtection="1">
      <alignment horizontal="center" vertical="center"/>
      <protection locked="0"/>
    </xf>
    <xf numFmtId="0" fontId="13" fillId="0" borderId="6" xfId="0" applyFont="1" applyBorder="1" applyAlignment="1" applyProtection="1">
      <alignment horizontal="center" vertical="center" wrapText="1"/>
      <protection locked="0"/>
    </xf>
    <xf numFmtId="0" fontId="13" fillId="0" borderId="6" xfId="0" applyFont="1" applyBorder="1" applyAlignment="1" applyProtection="1">
      <alignment horizontal="center" vertical="center"/>
      <protection locked="0"/>
    </xf>
    <xf numFmtId="0" fontId="13" fillId="0" borderId="7" xfId="0" applyFont="1" applyBorder="1" applyAlignment="1" applyProtection="1">
      <alignment horizontal="center" vertical="center"/>
      <protection locked="0"/>
    </xf>
    <xf numFmtId="0" fontId="2" fillId="3" borderId="7" xfId="0" applyFont="1" applyFill="1" applyBorder="1" applyAlignment="1">
      <alignment horizontal="left" vertical="center" wrapText="1"/>
    </xf>
    <xf numFmtId="0" fontId="2" fillId="3" borderId="7" xfId="0" applyFont="1" applyFill="1" applyBorder="1" applyAlignment="1">
      <alignment horizontal="left" vertical="center" wrapText="1" indent="1"/>
    </xf>
    <xf numFmtId="0" fontId="2" fillId="3" borderId="7" xfId="0" applyFont="1" applyFill="1" applyBorder="1" applyAlignment="1">
      <alignment horizontal="left" vertical="center" wrapText="1" indent="2"/>
    </xf>
    <xf numFmtId="0" fontId="13" fillId="0" borderId="3" xfId="0" applyFont="1" applyBorder="1" applyAlignment="1">
      <alignment horizontal="center" vertical="center"/>
    </xf>
    <xf numFmtId="0" fontId="13" fillId="0" borderId="4" xfId="0" applyFont="1" applyBorder="1" applyAlignment="1">
      <alignment horizontal="center" vertical="center"/>
    </xf>
    <xf numFmtId="0" fontId="2" fillId="0" borderId="2" xfId="0" applyFont="1" applyBorder="1" applyAlignment="1">
      <alignment horizontal="center" vertical="center" wrapText="1"/>
    </xf>
    <xf numFmtId="0" fontId="1" fillId="0" borderId="1" xfId="0" applyFont="1" applyBorder="1" applyAlignment="1" applyProtection="1">
      <alignment horizontal="center" vertical="center" wrapText="1"/>
      <protection locked="0"/>
    </xf>
    <xf numFmtId="0" fontId="1" fillId="0" borderId="10" xfId="0" applyFont="1" applyBorder="1" applyAlignment="1" applyProtection="1">
      <alignment horizontal="center" vertical="center" wrapText="1"/>
      <protection locked="0"/>
    </xf>
    <xf numFmtId="0" fontId="1" fillId="0" borderId="3" xfId="0" applyFont="1" applyBorder="1" applyAlignment="1" applyProtection="1">
      <alignment horizontal="center" vertical="center" wrapText="1"/>
      <protection locked="0"/>
    </xf>
    <xf numFmtId="0" fontId="1" fillId="0" borderId="5" xfId="0" applyFont="1" applyBorder="1" applyAlignment="1" applyProtection="1">
      <alignment horizontal="center" vertical="center" wrapText="1"/>
      <protection locked="0"/>
    </xf>
    <xf numFmtId="0" fontId="1" fillId="0" borderId="11" xfId="0" applyFont="1" applyBorder="1" applyAlignment="1" applyProtection="1">
      <alignment horizontal="center" vertical="center" wrapText="1"/>
      <protection locked="0"/>
    </xf>
    <xf numFmtId="0" fontId="2" fillId="0" borderId="6" xfId="0" applyFont="1" applyBorder="1" applyAlignment="1">
      <alignment horizontal="left" vertical="center"/>
    </xf>
    <xf numFmtId="0" fontId="2" fillId="0" borderId="12" xfId="0" applyFont="1" applyBorder="1" applyAlignment="1">
      <alignment horizontal="left" vertical="center"/>
    </xf>
    <xf numFmtId="0" fontId="2" fillId="0" borderId="12" xfId="0" applyFont="1" applyBorder="1" applyAlignment="1">
      <alignment horizontal="right" vertical="center"/>
    </xf>
    <xf numFmtId="0" fontId="2" fillId="3" borderId="7" xfId="0" applyFont="1" applyFill="1" applyBorder="1" applyAlignment="1" applyProtection="1">
      <alignment horizontal="left" vertical="center" wrapText="1" indent="1"/>
      <protection locked="0"/>
    </xf>
    <xf numFmtId="0" fontId="1" fillId="0" borderId="4" xfId="0" applyFont="1" applyBorder="1" applyAlignment="1" applyProtection="1">
      <alignment horizontal="center" vertical="center" wrapText="1"/>
      <protection locked="0"/>
    </xf>
    <xf numFmtId="0" fontId="1" fillId="0" borderId="14" xfId="0" applyFont="1" applyBorder="1" applyAlignment="1" applyProtection="1">
      <alignment horizontal="center" vertical="center"/>
      <protection locked="0"/>
    </xf>
    <xf numFmtId="0" fontId="1" fillId="0" borderId="14" xfId="0" applyFont="1" applyBorder="1" applyAlignment="1" applyProtection="1">
      <alignment horizontal="center" vertical="center" wrapText="1"/>
      <protection locked="0"/>
    </xf>
    <xf numFmtId="0" fontId="1" fillId="0" borderId="12" xfId="0" applyFont="1" applyBorder="1" applyAlignment="1" applyProtection="1">
      <alignment horizontal="center" vertical="center" wrapText="1"/>
      <protection locked="0"/>
    </xf>
    <xf numFmtId="0" fontId="2" fillId="0" borderId="12" xfId="0" applyFont="1" applyBorder="1" applyAlignment="1" applyProtection="1">
      <alignment horizontal="right" vertical="center"/>
      <protection locked="0"/>
    </xf>
    <xf numFmtId="0" fontId="2" fillId="0" borderId="7" xfId="0" applyFont="1" applyBorder="1" applyAlignment="1" applyProtection="1">
      <alignment vertical="center"/>
      <protection locked="0"/>
    </xf>
    <xf numFmtId="178" fontId="15" fillId="0" borderId="7" xfId="0" applyNumberFormat="1" applyFont="1" applyBorder="1" applyAlignment="1">
      <alignment horizontal="right" vertical="center"/>
    </xf>
    <xf numFmtId="0" fontId="13" fillId="0" borderId="7" xfId="0" applyFont="1" applyBorder="1" applyAlignment="1" quotePrefix="1">
      <alignment horizontal="center"/>
    </xf>
    <xf numFmtId="0" fontId="1" fillId="0" borderId="7" xfId="0" applyFont="1" applyBorder="1" applyAlignment="1" quotePrefix="1">
      <alignment horizontal="center" vertical="center"/>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DateTimeStyle" xfId="49"/>
    <cellStyle name="DateStyle" xfId="50"/>
    <cellStyle name="PercentStyle" xfId="51"/>
    <cellStyle name="NumberStyle" xfId="52"/>
    <cellStyle name="TextStyle" xfId="53"/>
    <cellStyle name="MoneyStyle" xfId="54"/>
    <cellStyle name="TimeStyle" xfId="55"/>
    <cellStyle name="IntegralNumber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主题​​">
      <a:majorFont>
        <a:latin typeface="等线 Light"/>
        <a:ea typeface="等线 Light"/>
        <a:cs typeface="Arial"/>
      </a:majorFont>
      <a:minorFont>
        <a:latin typeface="等线"/>
        <a:ea typeface="等线"/>
        <a:cs typeface="Arial"/>
      </a:minorFont>
    </a:fontScheme>
    <a:fmtScheme name="Office">
      <a:fillStyleLst>
        <a:solidFill>
          <a:schemeClr val="phClr"/>
        </a:solidFill>
        <a:gradFill>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gradFill>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gradFill>
        <a:gradFill>
          <a:gsLst>
            <a:gs pos="0">
              <a:schemeClr val="phClr">
                <a:tint val="80000"/>
                <a:satMod val="300000"/>
              </a:schemeClr>
            </a:gs>
            <a:gs pos="100000">
              <a:schemeClr val="phClr">
                <a:shade val="30000"/>
                <a:satMod val="200000"/>
              </a:schemeClr>
            </a:gs>
          </a:gsLst>
          <a:path path="circl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7"/>
  <sheetViews>
    <sheetView showGridLines="0" showZeros="0" tabSelected="1" workbookViewId="0">
      <pane ySplit="1" topLeftCell="A2" activePane="bottomLeft" state="frozen"/>
      <selection/>
      <selection pane="bottomLeft" activeCell="A1" sqref="A1"/>
    </sheetView>
  </sheetViews>
  <sheetFormatPr defaultColWidth="8.575" defaultRowHeight="12.75" customHeight="1" outlineLevelCol="3"/>
  <cols>
    <col min="1" max="4" width="41" customWidth="1"/>
  </cols>
  <sheetData>
    <row r="1" ht="13.5" spans="1:4">
      <c r="A1" s="1"/>
      <c r="B1" s="1"/>
      <c r="C1" s="1"/>
      <c r="D1" s="1"/>
    </row>
    <row r="2" ht="15" customHeight="1" spans="1:4">
      <c r="A2" s="47"/>
      <c r="B2" s="47"/>
      <c r="C2" s="47"/>
      <c r="D2" s="62" t="s">
        <v>0</v>
      </c>
    </row>
    <row r="3" ht="41.25" customHeight="1" spans="1:1">
      <c r="A3" s="42" t="str">
        <f>"2025"&amp;"年部门财务收支预算总表"</f>
        <v>2025年部门财务收支预算总表</v>
      </c>
    </row>
    <row r="4" ht="17.25" customHeight="1" spans="1:4">
      <c r="A4" s="45" t="str">
        <f>"单位名称："&amp;"昆明市西山区人民政府海口街道办事处"</f>
        <v>单位名称：昆明市西山区人民政府海口街道办事处</v>
      </c>
      <c r="B4" s="176"/>
      <c r="D4" s="151" t="s">
        <v>1</v>
      </c>
    </row>
    <row r="5" ht="23.25" customHeight="1" spans="1:4">
      <c r="A5" s="177" t="s">
        <v>2</v>
      </c>
      <c r="B5" s="178"/>
      <c r="C5" s="177" t="s">
        <v>3</v>
      </c>
      <c r="D5" s="178"/>
    </row>
    <row r="6" ht="24" customHeight="1" spans="1:4">
      <c r="A6" s="177" t="s">
        <v>4</v>
      </c>
      <c r="B6" s="177" t="s">
        <v>5</v>
      </c>
      <c r="C6" s="177" t="s">
        <v>6</v>
      </c>
      <c r="D6" s="177" t="s">
        <v>5</v>
      </c>
    </row>
    <row r="7" ht="17.25" customHeight="1" spans="1:4">
      <c r="A7" s="179" t="s">
        <v>7</v>
      </c>
      <c r="B7" s="57">
        <v>52793751.12</v>
      </c>
      <c r="C7" s="179" t="s">
        <v>8</v>
      </c>
      <c r="D7" s="57">
        <v>32038838.52</v>
      </c>
    </row>
    <row r="8" ht="17.25" customHeight="1" spans="1:4">
      <c r="A8" s="179" t="s">
        <v>9</v>
      </c>
      <c r="B8" s="57"/>
      <c r="C8" s="179" t="s">
        <v>10</v>
      </c>
      <c r="D8" s="57"/>
    </row>
    <row r="9" ht="17.25" customHeight="1" spans="1:4">
      <c r="A9" s="179" t="s">
        <v>11</v>
      </c>
      <c r="B9" s="57"/>
      <c r="C9" s="213" t="s">
        <v>12</v>
      </c>
      <c r="D9" s="57">
        <v>30000</v>
      </c>
    </row>
    <row r="10" ht="17.25" customHeight="1" spans="1:4">
      <c r="A10" s="179" t="s">
        <v>13</v>
      </c>
      <c r="B10" s="57"/>
      <c r="C10" s="213" t="s">
        <v>14</v>
      </c>
      <c r="D10" s="57">
        <v>12600</v>
      </c>
    </row>
    <row r="11" ht="17.25" customHeight="1" spans="1:4">
      <c r="A11" s="179" t="s">
        <v>15</v>
      </c>
      <c r="B11" s="57">
        <v>11467000</v>
      </c>
      <c r="C11" s="213" t="s">
        <v>16</v>
      </c>
      <c r="D11" s="57"/>
    </row>
    <row r="12" ht="17.25" customHeight="1" spans="1:4">
      <c r="A12" s="179" t="s">
        <v>17</v>
      </c>
      <c r="B12" s="57"/>
      <c r="C12" s="213" t="s">
        <v>18</v>
      </c>
      <c r="D12" s="57">
        <v>170000</v>
      </c>
    </row>
    <row r="13" ht="17.25" customHeight="1" spans="1:4">
      <c r="A13" s="179" t="s">
        <v>19</v>
      </c>
      <c r="B13" s="57"/>
      <c r="C13" s="31" t="s">
        <v>20</v>
      </c>
      <c r="D13" s="57">
        <v>86400</v>
      </c>
    </row>
    <row r="14" ht="17.25" customHeight="1" spans="1:4">
      <c r="A14" s="179" t="s">
        <v>21</v>
      </c>
      <c r="B14" s="57"/>
      <c r="C14" s="31" t="s">
        <v>22</v>
      </c>
      <c r="D14" s="57">
        <v>6839663.28</v>
      </c>
    </row>
    <row r="15" ht="17.25" customHeight="1" spans="1:4">
      <c r="A15" s="179" t="s">
        <v>23</v>
      </c>
      <c r="B15" s="57"/>
      <c r="C15" s="31" t="s">
        <v>24</v>
      </c>
      <c r="D15" s="57">
        <v>1549779.72</v>
      </c>
    </row>
    <row r="16" ht="17.25" customHeight="1" spans="1:4">
      <c r="A16" s="179" t="s">
        <v>25</v>
      </c>
      <c r="B16" s="57">
        <v>11467000</v>
      </c>
      <c r="C16" s="31" t="s">
        <v>26</v>
      </c>
      <c r="D16" s="57">
        <v>1265225</v>
      </c>
    </row>
    <row r="17" ht="17.25" customHeight="1" spans="1:4">
      <c r="A17" s="180"/>
      <c r="B17" s="28"/>
      <c r="C17" s="31" t="s">
        <v>27</v>
      </c>
      <c r="D17" s="118">
        <v>16642784</v>
      </c>
    </row>
    <row r="18" ht="17.25" customHeight="1" spans="1:4">
      <c r="A18" s="181"/>
      <c r="B18" s="28"/>
      <c r="C18" s="31" t="s">
        <v>28</v>
      </c>
      <c r="D18" s="118">
        <v>2772976</v>
      </c>
    </row>
    <row r="19" ht="17.25" customHeight="1" spans="1:4">
      <c r="A19" s="181"/>
      <c r="B19" s="28"/>
      <c r="C19" s="31" t="s">
        <v>29</v>
      </c>
      <c r="D19" s="118">
        <v>220000</v>
      </c>
    </row>
    <row r="20" ht="17.25" customHeight="1" spans="1:4">
      <c r="A20" s="181"/>
      <c r="B20" s="28"/>
      <c r="C20" s="31" t="s">
        <v>30</v>
      </c>
      <c r="D20" s="118"/>
    </row>
    <row r="21" ht="17.25" customHeight="1" spans="1:4">
      <c r="A21" s="181"/>
      <c r="B21" s="28"/>
      <c r="C21" s="31" t="s">
        <v>31</v>
      </c>
      <c r="D21" s="118"/>
    </row>
    <row r="22" ht="17.25" customHeight="1" spans="1:4">
      <c r="A22" s="181"/>
      <c r="B22" s="28"/>
      <c r="C22" s="31" t="s">
        <v>32</v>
      </c>
      <c r="D22" s="118"/>
    </row>
    <row r="23" ht="17.25" customHeight="1" spans="1:4">
      <c r="A23" s="181"/>
      <c r="B23" s="28"/>
      <c r="C23" s="31" t="s">
        <v>33</v>
      </c>
      <c r="D23" s="118"/>
    </row>
    <row r="24" ht="17.25" customHeight="1" spans="1:4">
      <c r="A24" s="181"/>
      <c r="B24" s="28"/>
      <c r="C24" s="31" t="s">
        <v>34</v>
      </c>
      <c r="D24" s="118">
        <v>641588.6</v>
      </c>
    </row>
    <row r="25" ht="17.25" customHeight="1" spans="1:4">
      <c r="A25" s="181"/>
      <c r="B25" s="28"/>
      <c r="C25" s="31" t="s">
        <v>35</v>
      </c>
      <c r="D25" s="118">
        <v>1990896</v>
      </c>
    </row>
    <row r="26" ht="17.25" customHeight="1" spans="1:4">
      <c r="A26" s="181"/>
      <c r="B26" s="28"/>
      <c r="C26" s="31" t="s">
        <v>36</v>
      </c>
      <c r="D26" s="118"/>
    </row>
    <row r="27" ht="17.25" customHeight="1" spans="1:4">
      <c r="A27" s="181"/>
      <c r="B27" s="28"/>
      <c r="C27" s="180" t="s">
        <v>37</v>
      </c>
      <c r="D27" s="118"/>
    </row>
    <row r="28" ht="17.25" customHeight="1" spans="1:4">
      <c r="A28" s="181"/>
      <c r="B28" s="28"/>
      <c r="C28" s="31" t="s">
        <v>38</v>
      </c>
      <c r="D28" s="118"/>
    </row>
    <row r="29" ht="16.5" customHeight="1" spans="1:4">
      <c r="A29" s="181"/>
      <c r="B29" s="28"/>
      <c r="C29" s="31" t="s">
        <v>39</v>
      </c>
      <c r="D29" s="118"/>
    </row>
    <row r="30" ht="16.5" customHeight="1" spans="1:4">
      <c r="A30" s="181"/>
      <c r="B30" s="28"/>
      <c r="C30" s="180" t="s">
        <v>40</v>
      </c>
      <c r="D30" s="118"/>
    </row>
    <row r="31" ht="17.25" customHeight="1" spans="1:4">
      <c r="A31" s="181"/>
      <c r="B31" s="28"/>
      <c r="C31" s="180" t="s">
        <v>41</v>
      </c>
      <c r="D31" s="118"/>
    </row>
    <row r="32" ht="17.25" customHeight="1" spans="1:4">
      <c r="A32" s="181"/>
      <c r="B32" s="28"/>
      <c r="C32" s="31" t="s">
        <v>42</v>
      </c>
      <c r="D32" s="118"/>
    </row>
    <row r="33" ht="16.5" customHeight="1" spans="1:4">
      <c r="A33" s="181" t="s">
        <v>43</v>
      </c>
      <c r="B33" s="28">
        <v>64260751.12</v>
      </c>
      <c r="C33" s="181" t="s">
        <v>44</v>
      </c>
      <c r="D33" s="182">
        <v>64260751.12</v>
      </c>
    </row>
    <row r="34" ht="16.5" customHeight="1" spans="1:4">
      <c r="A34" s="180" t="s">
        <v>45</v>
      </c>
      <c r="B34" s="28"/>
      <c r="C34" s="180" t="s">
        <v>46</v>
      </c>
      <c r="D34" s="214"/>
    </row>
    <row r="35" ht="16.5" customHeight="1" spans="1:4">
      <c r="A35" s="31" t="s">
        <v>47</v>
      </c>
      <c r="B35" s="28"/>
      <c r="C35" s="31" t="s">
        <v>47</v>
      </c>
      <c r="D35" s="57"/>
    </row>
    <row r="36" ht="16.5" customHeight="1" spans="1:4">
      <c r="A36" s="31" t="s">
        <v>48</v>
      </c>
      <c r="B36" s="28"/>
      <c r="C36" s="31" t="s">
        <v>49</v>
      </c>
      <c r="D36" s="57"/>
    </row>
    <row r="37" ht="16.5" customHeight="1" spans="1:4">
      <c r="A37" s="183" t="s">
        <v>50</v>
      </c>
      <c r="B37" s="28">
        <v>64260751.12</v>
      </c>
      <c r="C37" s="183" t="s">
        <v>51</v>
      </c>
      <c r="D37" s="184">
        <v>64260751.12</v>
      </c>
    </row>
  </sheetData>
  <mergeCells count="4">
    <mergeCell ref="A3:D3"/>
    <mergeCell ref="A4:B4"/>
    <mergeCell ref="A5:B5"/>
    <mergeCell ref="C5:D5"/>
  </mergeCells>
  <pageMargins left="0.96" right="0.96" top="0.72" bottom="0.72" header="0" footer="0"/>
  <pageSetup paperSize="9" orientation="landscape" horizontalDpi="600" verticalDpi="600"/>
  <headerFooter>
    <oddFooter>&amp;C第&amp;P页，共&amp;N页&amp;R&amp;N</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11"/>
  <sheetViews>
    <sheetView showZeros="0" workbookViewId="0">
      <pane ySplit="1" topLeftCell="A2" activePane="bottomLeft" state="frozen"/>
      <selection/>
      <selection pane="bottomLeft" activeCell="A1" sqref="A1"/>
    </sheetView>
  </sheetViews>
  <sheetFormatPr defaultColWidth="9.14166666666667" defaultRowHeight="14.25" customHeight="1" outlineLevelCol="5"/>
  <cols>
    <col min="1" max="1" width="32.1416666666667" customWidth="1"/>
    <col min="2" max="2" width="20.7166666666667" customWidth="1"/>
    <col min="3" max="3" width="32.1416666666667" customWidth="1"/>
    <col min="4" max="4" width="27.7166666666667" customWidth="1"/>
    <col min="5" max="6" width="36.7" customWidth="1"/>
  </cols>
  <sheetData>
    <row r="1" ht="13.5" spans="1:6">
      <c r="A1" s="1"/>
      <c r="B1" s="1"/>
      <c r="C1" s="1"/>
      <c r="D1" s="1"/>
      <c r="E1" s="1"/>
      <c r="F1" s="1"/>
    </row>
    <row r="2" ht="12" customHeight="1" spans="1:6">
      <c r="A2" s="125"/>
      <c r="B2" s="126"/>
      <c r="C2" s="125"/>
      <c r="D2" s="127"/>
      <c r="E2" s="127"/>
      <c r="F2" s="124" t="s">
        <v>1624</v>
      </c>
    </row>
    <row r="3" ht="42" customHeight="1" spans="1:6">
      <c r="A3" s="128" t="str">
        <f>"2025"&amp;"年部门政府性基金预算支出预算表"</f>
        <v>2025年部门政府性基金预算支出预算表</v>
      </c>
      <c r="B3" s="128" t="s">
        <v>1625</v>
      </c>
      <c r="C3" s="129"/>
      <c r="D3" s="130"/>
      <c r="E3" s="130"/>
      <c r="F3" s="130"/>
    </row>
    <row r="4" ht="13.5" customHeight="1" spans="1:6">
      <c r="A4" s="5" t="str">
        <f>"单位名称："&amp;"昆明市西山区人民政府海口街道办事处"</f>
        <v>单位名称：昆明市西山区人民政府海口街道办事处</v>
      </c>
      <c r="B4" s="5" t="s">
        <v>1626</v>
      </c>
      <c r="C4" s="125"/>
      <c r="D4" s="127"/>
      <c r="E4" s="127"/>
      <c r="F4" s="124" t="s">
        <v>1</v>
      </c>
    </row>
    <row r="5" ht="19.5" customHeight="1" spans="1:6">
      <c r="A5" s="131" t="s">
        <v>337</v>
      </c>
      <c r="B5" s="132" t="s">
        <v>73</v>
      </c>
      <c r="C5" s="131" t="s">
        <v>74</v>
      </c>
      <c r="D5" s="11" t="s">
        <v>1627</v>
      </c>
      <c r="E5" s="12"/>
      <c r="F5" s="13"/>
    </row>
    <row r="6" ht="18.75" customHeight="1" spans="1:6">
      <c r="A6" s="133"/>
      <c r="B6" s="134"/>
      <c r="C6" s="133"/>
      <c r="D6" s="16" t="s">
        <v>55</v>
      </c>
      <c r="E6" s="11" t="s">
        <v>76</v>
      </c>
      <c r="F6" s="16" t="s">
        <v>77</v>
      </c>
    </row>
    <row r="7" ht="18.75" customHeight="1" spans="1:6">
      <c r="A7" s="66">
        <v>1</v>
      </c>
      <c r="B7" s="135" t="s">
        <v>321</v>
      </c>
      <c r="C7" s="66">
        <v>3</v>
      </c>
      <c r="D7" s="74">
        <v>4</v>
      </c>
      <c r="E7" s="74">
        <v>5</v>
      </c>
      <c r="F7" s="74">
        <v>6</v>
      </c>
    </row>
    <row r="8" ht="21" customHeight="1" spans="1:6">
      <c r="A8" s="31"/>
      <c r="B8" s="31"/>
      <c r="C8" s="31"/>
      <c r="D8" s="28"/>
      <c r="E8" s="28"/>
      <c r="F8" s="28"/>
    </row>
    <row r="9" ht="21" customHeight="1" spans="1:6">
      <c r="A9" s="31"/>
      <c r="B9" s="31"/>
      <c r="C9" s="31"/>
      <c r="D9" s="28"/>
      <c r="E9" s="28"/>
      <c r="F9" s="28"/>
    </row>
    <row r="10" ht="18.75" customHeight="1" spans="1:6">
      <c r="A10" s="136" t="s">
        <v>327</v>
      </c>
      <c r="B10" s="136" t="s">
        <v>327</v>
      </c>
      <c r="C10" s="137" t="s">
        <v>327</v>
      </c>
      <c r="D10" s="28"/>
      <c r="E10" s="28"/>
      <c r="F10" s="28"/>
    </row>
    <row r="11" ht="13.5" spans="1:1">
      <c r="A11" t="s">
        <v>1628</v>
      </c>
    </row>
  </sheetData>
  <mergeCells count="7">
    <mergeCell ref="A3:F3"/>
    <mergeCell ref="A4:C4"/>
    <mergeCell ref="D5:F5"/>
    <mergeCell ref="A10:C10"/>
    <mergeCell ref="A5:A6"/>
    <mergeCell ref="B5:B6"/>
    <mergeCell ref="C5:C6"/>
  </mergeCells>
  <pageMargins left="0.37" right="0.37" top="0.56" bottom="0.56" header="0.48" footer="0.48"/>
  <pageSetup paperSize="9" scale="98" orientation="landscape" horizontalDpi="600" vertic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6"/>
  <sheetViews>
    <sheetView showZeros="0" workbookViewId="0">
      <pane ySplit="1" topLeftCell="A2" activePane="bottomLeft" state="frozen"/>
      <selection/>
      <selection pane="bottomLeft" activeCell="E21" sqref="E21"/>
    </sheetView>
  </sheetViews>
  <sheetFormatPr defaultColWidth="9.14166666666667" defaultRowHeight="14.25" customHeight="1"/>
  <cols>
    <col min="1" max="2" width="32.575" customWidth="1"/>
    <col min="3" max="3" width="41.1416666666667" customWidth="1"/>
    <col min="4" max="4" width="21.7166666666667" customWidth="1"/>
    <col min="5" max="5" width="35.2833333333333" customWidth="1"/>
    <col min="6" max="6" width="7.71666666666667" customWidth="1"/>
    <col min="7" max="7" width="11.1416666666667" customWidth="1"/>
    <col min="8" max="8" width="13.2833333333333" customWidth="1"/>
    <col min="9" max="18" width="20" customWidth="1"/>
    <col min="19" max="19" width="19.8583333333333" customWidth="1"/>
  </cols>
  <sheetData>
    <row r="1" ht="13.5" spans="1:19">
      <c r="A1" s="1"/>
      <c r="B1" s="1"/>
      <c r="C1" s="1"/>
      <c r="D1" s="1"/>
      <c r="E1" s="1"/>
      <c r="F1" s="1"/>
      <c r="G1" s="1"/>
      <c r="H1" s="1"/>
      <c r="I1" s="1"/>
      <c r="J1" s="1"/>
      <c r="K1" s="1"/>
      <c r="L1" s="1"/>
      <c r="M1" s="1"/>
      <c r="N1" s="1"/>
      <c r="O1" s="1"/>
      <c r="P1" s="1"/>
      <c r="Q1" s="1"/>
      <c r="R1" s="1"/>
      <c r="S1" s="1"/>
    </row>
    <row r="2" ht="15.75" customHeight="1" spans="2:19">
      <c r="B2" s="79"/>
      <c r="C2" s="79"/>
      <c r="R2" s="3"/>
      <c r="S2" s="3" t="s">
        <v>1629</v>
      </c>
    </row>
    <row r="3" ht="41.25" customHeight="1" spans="1:19">
      <c r="A3" s="70" t="str">
        <f>"2025"&amp;"年部门政府采购预算表"</f>
        <v>2025年部门政府采购预算表</v>
      </c>
      <c r="B3" s="64"/>
      <c r="C3" s="64"/>
      <c r="D3" s="4"/>
      <c r="E3" s="4"/>
      <c r="F3" s="4"/>
      <c r="G3" s="4"/>
      <c r="H3" s="4"/>
      <c r="I3" s="4"/>
      <c r="J3" s="4"/>
      <c r="K3" s="4"/>
      <c r="L3" s="4"/>
      <c r="M3" s="64"/>
      <c r="N3" s="4"/>
      <c r="O3" s="4"/>
      <c r="P3" s="64"/>
      <c r="Q3" s="4"/>
      <c r="R3" s="64"/>
      <c r="S3" s="64"/>
    </row>
    <row r="4" ht="18.75" customHeight="1" spans="1:19">
      <c r="A4" s="110" t="str">
        <f>"单位名称："&amp;"昆明市西山区人民政府海口街道办事处"</f>
        <v>单位名称：昆明市西山区人民政府海口街道办事处</v>
      </c>
      <c r="B4" s="81"/>
      <c r="C4" s="81"/>
      <c r="D4" s="7"/>
      <c r="E4" s="7"/>
      <c r="F4" s="7"/>
      <c r="G4" s="7"/>
      <c r="H4" s="7"/>
      <c r="I4" s="7"/>
      <c r="J4" s="7"/>
      <c r="K4" s="7"/>
      <c r="L4" s="7"/>
      <c r="R4" s="8"/>
      <c r="S4" s="124" t="s">
        <v>1</v>
      </c>
    </row>
    <row r="5" ht="15.75" customHeight="1" spans="1:19">
      <c r="A5" s="10" t="s">
        <v>336</v>
      </c>
      <c r="B5" s="82" t="s">
        <v>337</v>
      </c>
      <c r="C5" s="82" t="s">
        <v>1630</v>
      </c>
      <c r="D5" s="83" t="s">
        <v>1631</v>
      </c>
      <c r="E5" s="83" t="s">
        <v>1632</v>
      </c>
      <c r="F5" s="83" t="s">
        <v>1633</v>
      </c>
      <c r="G5" s="83" t="s">
        <v>1634</v>
      </c>
      <c r="H5" s="83" t="s">
        <v>1635</v>
      </c>
      <c r="I5" s="96" t="s">
        <v>344</v>
      </c>
      <c r="J5" s="96"/>
      <c r="K5" s="96"/>
      <c r="L5" s="96"/>
      <c r="M5" s="97"/>
      <c r="N5" s="96"/>
      <c r="O5" s="96"/>
      <c r="P5" s="105"/>
      <c r="Q5" s="96"/>
      <c r="R5" s="97"/>
      <c r="S5" s="106"/>
    </row>
    <row r="6" ht="17.25" customHeight="1" spans="1:19">
      <c r="A6" s="15"/>
      <c r="B6" s="84"/>
      <c r="C6" s="84"/>
      <c r="D6" s="85"/>
      <c r="E6" s="85"/>
      <c r="F6" s="85"/>
      <c r="G6" s="85"/>
      <c r="H6" s="85"/>
      <c r="I6" s="85" t="s">
        <v>55</v>
      </c>
      <c r="J6" s="85" t="s">
        <v>58</v>
      </c>
      <c r="K6" s="85" t="s">
        <v>1636</v>
      </c>
      <c r="L6" s="85" t="s">
        <v>1637</v>
      </c>
      <c r="M6" s="98" t="s">
        <v>1638</v>
      </c>
      <c r="N6" s="99" t="s">
        <v>1639</v>
      </c>
      <c r="O6" s="99"/>
      <c r="P6" s="107"/>
      <c r="Q6" s="99"/>
      <c r="R6" s="108"/>
      <c r="S6" s="86"/>
    </row>
    <row r="7" ht="54" customHeight="1" spans="1:19">
      <c r="A7" s="18"/>
      <c r="B7" s="86"/>
      <c r="C7" s="86"/>
      <c r="D7" s="87"/>
      <c r="E7" s="87"/>
      <c r="F7" s="87"/>
      <c r="G7" s="87"/>
      <c r="H7" s="87"/>
      <c r="I7" s="87"/>
      <c r="J7" s="87" t="s">
        <v>57</v>
      </c>
      <c r="K7" s="87"/>
      <c r="L7" s="87"/>
      <c r="M7" s="100"/>
      <c r="N7" s="87" t="s">
        <v>57</v>
      </c>
      <c r="O7" s="87" t="s">
        <v>64</v>
      </c>
      <c r="P7" s="86" t="s">
        <v>65</v>
      </c>
      <c r="Q7" s="87" t="s">
        <v>66</v>
      </c>
      <c r="R7" s="100" t="s">
        <v>67</v>
      </c>
      <c r="S7" s="86" t="s">
        <v>68</v>
      </c>
    </row>
    <row r="8" ht="18" customHeight="1" spans="1:19">
      <c r="A8" s="111">
        <v>1</v>
      </c>
      <c r="B8" s="111" t="s">
        <v>321</v>
      </c>
      <c r="C8" s="112">
        <v>3</v>
      </c>
      <c r="D8" s="112">
        <v>4</v>
      </c>
      <c r="E8" s="111">
        <v>5</v>
      </c>
      <c r="F8" s="111">
        <v>6</v>
      </c>
      <c r="G8" s="111">
        <v>7</v>
      </c>
      <c r="H8" s="111">
        <v>8</v>
      </c>
      <c r="I8" s="111">
        <v>9</v>
      </c>
      <c r="J8" s="111">
        <v>10</v>
      </c>
      <c r="K8" s="111">
        <v>11</v>
      </c>
      <c r="L8" s="111">
        <v>12</v>
      </c>
      <c r="M8" s="111">
        <v>13</v>
      </c>
      <c r="N8" s="111">
        <v>14</v>
      </c>
      <c r="O8" s="111">
        <v>15</v>
      </c>
      <c r="P8" s="111">
        <v>16</v>
      </c>
      <c r="Q8" s="111">
        <v>17</v>
      </c>
      <c r="R8" s="111">
        <v>18</v>
      </c>
      <c r="S8" s="111">
        <v>19</v>
      </c>
    </row>
    <row r="9" ht="18" customHeight="1" spans="1:19">
      <c r="A9" s="113" t="s">
        <v>70</v>
      </c>
      <c r="B9" s="114" t="s">
        <v>70</v>
      </c>
      <c r="C9" s="115" t="s">
        <v>384</v>
      </c>
      <c r="D9" s="30" t="s">
        <v>1640</v>
      </c>
      <c r="E9" s="30" t="s">
        <v>1641</v>
      </c>
      <c r="F9" s="116" t="s">
        <v>639</v>
      </c>
      <c r="G9" s="117">
        <v>1</v>
      </c>
      <c r="H9" s="118">
        <v>153000</v>
      </c>
      <c r="I9" s="118">
        <v>153000</v>
      </c>
      <c r="J9" s="118">
        <v>153000</v>
      </c>
      <c r="K9" s="86"/>
      <c r="L9" s="86"/>
      <c r="M9" s="86"/>
      <c r="N9" s="86"/>
      <c r="O9" s="86"/>
      <c r="P9" s="86"/>
      <c r="Q9" s="86"/>
      <c r="R9" s="86"/>
      <c r="S9" s="86"/>
    </row>
    <row r="10" ht="18" customHeight="1" spans="1:19">
      <c r="A10" s="113" t="s">
        <v>70</v>
      </c>
      <c r="B10" s="114" t="s">
        <v>70</v>
      </c>
      <c r="C10" s="115" t="s">
        <v>384</v>
      </c>
      <c r="D10" s="30" t="s">
        <v>1642</v>
      </c>
      <c r="E10" s="30" t="s">
        <v>1642</v>
      </c>
      <c r="F10" s="116" t="s">
        <v>639</v>
      </c>
      <c r="G10" s="117">
        <v>1</v>
      </c>
      <c r="H10" s="118">
        <v>90000</v>
      </c>
      <c r="I10" s="118">
        <v>90000</v>
      </c>
      <c r="J10" s="118">
        <v>90000</v>
      </c>
      <c r="K10" s="86"/>
      <c r="L10" s="86"/>
      <c r="M10" s="86"/>
      <c r="N10" s="86"/>
      <c r="O10" s="86"/>
      <c r="P10" s="86"/>
      <c r="Q10" s="86"/>
      <c r="R10" s="86"/>
      <c r="S10" s="86"/>
    </row>
    <row r="11" ht="18" customHeight="1" spans="1:19">
      <c r="A11" s="113" t="s">
        <v>70</v>
      </c>
      <c r="B11" s="114" t="s">
        <v>70</v>
      </c>
      <c r="C11" s="115" t="s">
        <v>384</v>
      </c>
      <c r="D11" s="30" t="s">
        <v>1643</v>
      </c>
      <c r="E11" s="30" t="s">
        <v>1643</v>
      </c>
      <c r="F11" s="116" t="s">
        <v>639</v>
      </c>
      <c r="G11" s="117">
        <v>1</v>
      </c>
      <c r="H11" s="118">
        <v>43000</v>
      </c>
      <c r="I11" s="118">
        <v>43000</v>
      </c>
      <c r="J11" s="118">
        <v>43000</v>
      </c>
      <c r="K11" s="86"/>
      <c r="L11" s="86"/>
      <c r="M11" s="86"/>
      <c r="N11" s="86"/>
      <c r="O11" s="86"/>
      <c r="P11" s="86"/>
      <c r="Q11" s="86"/>
      <c r="R11" s="86"/>
      <c r="S11" s="86"/>
    </row>
    <row r="12" ht="18" customHeight="1" spans="1:19">
      <c r="A12" s="113" t="s">
        <v>70</v>
      </c>
      <c r="B12" s="114" t="s">
        <v>70</v>
      </c>
      <c r="C12" s="115" t="s">
        <v>392</v>
      </c>
      <c r="D12" s="30" t="s">
        <v>1644</v>
      </c>
      <c r="E12" s="30" t="s">
        <v>1645</v>
      </c>
      <c r="F12" s="116" t="s">
        <v>663</v>
      </c>
      <c r="G12" s="117">
        <v>1</v>
      </c>
      <c r="H12" s="118">
        <v>50000</v>
      </c>
      <c r="I12" s="118">
        <v>50000</v>
      </c>
      <c r="J12" s="118">
        <v>50000</v>
      </c>
      <c r="K12" s="86"/>
      <c r="L12" s="86"/>
      <c r="M12" s="86"/>
      <c r="N12" s="86"/>
      <c r="O12" s="86"/>
      <c r="P12" s="86"/>
      <c r="Q12" s="86"/>
      <c r="R12" s="86"/>
      <c r="S12" s="86"/>
    </row>
    <row r="13" ht="18" customHeight="1" spans="1:19">
      <c r="A13" s="113" t="s">
        <v>70</v>
      </c>
      <c r="B13" s="114" t="s">
        <v>70</v>
      </c>
      <c r="C13" s="115" t="s">
        <v>600</v>
      </c>
      <c r="D13" s="30" t="s">
        <v>1646</v>
      </c>
      <c r="E13" s="30" t="s">
        <v>1647</v>
      </c>
      <c r="F13" s="116" t="s">
        <v>792</v>
      </c>
      <c r="G13" s="117">
        <v>1</v>
      </c>
      <c r="H13" s="118">
        <v>222000</v>
      </c>
      <c r="I13" s="118">
        <v>222000</v>
      </c>
      <c r="J13" s="118"/>
      <c r="K13" s="86"/>
      <c r="L13" s="86"/>
      <c r="M13" s="86"/>
      <c r="N13" s="118">
        <v>222000</v>
      </c>
      <c r="O13" s="86"/>
      <c r="P13" s="86"/>
      <c r="Q13" s="86"/>
      <c r="R13" s="86"/>
      <c r="S13" s="118">
        <v>222000</v>
      </c>
    </row>
    <row r="14" ht="21" customHeight="1" spans="1:19">
      <c r="A14" s="113" t="s">
        <v>70</v>
      </c>
      <c r="B14" s="114" t="s">
        <v>70</v>
      </c>
      <c r="C14" s="115" t="s">
        <v>602</v>
      </c>
      <c r="D14" s="30" t="s">
        <v>1648</v>
      </c>
      <c r="E14" s="30" t="s">
        <v>1647</v>
      </c>
      <c r="F14" s="116" t="s">
        <v>792</v>
      </c>
      <c r="G14" s="117">
        <v>1</v>
      </c>
      <c r="H14" s="118">
        <v>680000</v>
      </c>
      <c r="I14" s="118">
        <v>680000</v>
      </c>
      <c r="J14" s="118"/>
      <c r="K14" s="123"/>
      <c r="L14" s="123"/>
      <c r="M14" s="123"/>
      <c r="N14" s="118">
        <v>680000</v>
      </c>
      <c r="O14" s="123"/>
      <c r="P14" s="123"/>
      <c r="Q14" s="123"/>
      <c r="R14" s="123"/>
      <c r="S14" s="118">
        <v>680000</v>
      </c>
    </row>
    <row r="15" ht="21" customHeight="1" spans="1:19">
      <c r="A15" s="91" t="s">
        <v>327</v>
      </c>
      <c r="B15" s="92"/>
      <c r="C15" s="92"/>
      <c r="D15" s="93"/>
      <c r="E15" s="93"/>
      <c r="F15" s="93"/>
      <c r="G15" s="119"/>
      <c r="H15" s="120">
        <v>1238000</v>
      </c>
      <c r="I15" s="120">
        <v>1238000</v>
      </c>
      <c r="J15" s="120">
        <v>336000</v>
      </c>
      <c r="K15" s="120"/>
      <c r="L15" s="120"/>
      <c r="M15" s="120"/>
      <c r="N15" s="120">
        <v>902000</v>
      </c>
      <c r="O15" s="123"/>
      <c r="P15" s="123"/>
      <c r="Q15" s="123"/>
      <c r="R15" s="123"/>
      <c r="S15" s="120">
        <v>902000</v>
      </c>
    </row>
    <row r="16" ht="21" customHeight="1" spans="1:19">
      <c r="A16" s="110" t="s">
        <v>1649</v>
      </c>
      <c r="B16" s="5"/>
      <c r="C16" s="5"/>
      <c r="D16" s="110"/>
      <c r="E16" s="110"/>
      <c r="F16" s="110"/>
      <c r="G16" s="121"/>
      <c r="H16" s="122"/>
      <c r="I16" s="122"/>
      <c r="J16" s="122"/>
      <c r="K16" s="122"/>
      <c r="L16" s="122"/>
      <c r="M16" s="122"/>
      <c r="N16" s="122"/>
      <c r="O16" s="122"/>
      <c r="P16" s="122"/>
      <c r="Q16" s="122"/>
      <c r="R16" s="122"/>
      <c r="S16" s="122"/>
    </row>
  </sheetData>
  <mergeCells count="19">
    <mergeCell ref="A3:S3"/>
    <mergeCell ref="A4:H4"/>
    <mergeCell ref="I5:S5"/>
    <mergeCell ref="N6:S6"/>
    <mergeCell ref="A15:G15"/>
    <mergeCell ref="A16:S16"/>
    <mergeCell ref="A5:A7"/>
    <mergeCell ref="B5:B7"/>
    <mergeCell ref="C5:C7"/>
    <mergeCell ref="D5:D7"/>
    <mergeCell ref="E5:E7"/>
    <mergeCell ref="F5:F7"/>
    <mergeCell ref="G5:G7"/>
    <mergeCell ref="H5:H7"/>
    <mergeCell ref="I6:I7"/>
    <mergeCell ref="J6:J7"/>
    <mergeCell ref="K6:K7"/>
    <mergeCell ref="L6:L7"/>
    <mergeCell ref="M6:M7"/>
  </mergeCells>
  <pageMargins left="0.96" right="0.96" top="0.72" bottom="0.72" header="0" footer="0"/>
  <pageSetup paperSize="9" scale="60" orientation="landscape" horizontalDpi="600" verticalDpi="6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T12"/>
  <sheetViews>
    <sheetView showZeros="0" workbookViewId="0">
      <pane ySplit="1" topLeftCell="A2" activePane="bottomLeft" state="frozen"/>
      <selection/>
      <selection pane="bottomLeft" activeCell="A1" sqref="A1"/>
    </sheetView>
  </sheetViews>
  <sheetFormatPr defaultColWidth="9.14166666666667" defaultRowHeight="14.25" customHeight="1"/>
  <cols>
    <col min="1" max="5" width="39.1416666666667" customWidth="1"/>
    <col min="6" max="6" width="27.575" customWidth="1"/>
    <col min="7" max="7" width="28.575" customWidth="1"/>
    <col min="8" max="8" width="28.1416666666667" customWidth="1"/>
    <col min="9" max="9" width="39.1416666666667" customWidth="1"/>
    <col min="10" max="18" width="20.425" customWidth="1"/>
    <col min="19" max="20" width="20.2833333333333" customWidth="1"/>
  </cols>
  <sheetData>
    <row r="1" ht="13.5" spans="1:20">
      <c r="A1" s="1"/>
      <c r="B1" s="1"/>
      <c r="C1" s="1"/>
      <c r="D1" s="1"/>
      <c r="E1" s="1"/>
      <c r="F1" s="1"/>
      <c r="G1" s="1"/>
      <c r="H1" s="1"/>
      <c r="I1" s="1"/>
      <c r="J1" s="1"/>
      <c r="K1" s="1"/>
      <c r="L1" s="1"/>
      <c r="M1" s="1"/>
      <c r="N1" s="1"/>
      <c r="O1" s="1"/>
      <c r="P1" s="1"/>
      <c r="Q1" s="1"/>
      <c r="R1" s="1"/>
      <c r="S1" s="1"/>
      <c r="T1" s="1"/>
    </row>
    <row r="2" ht="16.5" customHeight="1" spans="1:20">
      <c r="A2" s="78"/>
      <c r="B2" s="79"/>
      <c r="C2" s="79"/>
      <c r="D2" s="79"/>
      <c r="E2" s="79"/>
      <c r="F2" s="79"/>
      <c r="G2" s="79"/>
      <c r="H2" s="78"/>
      <c r="I2" s="78"/>
      <c r="J2" s="78"/>
      <c r="K2" s="78"/>
      <c r="L2" s="78"/>
      <c r="M2" s="78"/>
      <c r="N2" s="94"/>
      <c r="O2" s="78"/>
      <c r="P2" s="78"/>
      <c r="Q2" s="79"/>
      <c r="R2" s="78"/>
      <c r="S2" s="62"/>
      <c r="T2" s="62" t="s">
        <v>1650</v>
      </c>
    </row>
    <row r="3" ht="41.25" customHeight="1" spans="1:20">
      <c r="A3" s="70" t="str">
        <f>"2025"&amp;"年部门政府购买服务预算表"</f>
        <v>2025年部门政府购买服务预算表</v>
      </c>
      <c r="B3" s="64"/>
      <c r="C3" s="64"/>
      <c r="D3" s="64"/>
      <c r="E3" s="64"/>
      <c r="F3" s="64"/>
      <c r="G3" s="64"/>
      <c r="H3" s="80"/>
      <c r="I3" s="80"/>
      <c r="J3" s="80"/>
      <c r="K3" s="80"/>
      <c r="L3" s="80"/>
      <c r="M3" s="80"/>
      <c r="N3" s="95"/>
      <c r="O3" s="80"/>
      <c r="P3" s="80"/>
      <c r="Q3" s="64"/>
      <c r="R3" s="80"/>
      <c r="S3" s="95"/>
      <c r="T3" s="64"/>
    </row>
    <row r="4" ht="22.5" customHeight="1" spans="1:20">
      <c r="A4" s="71" t="str">
        <f>"单位名称："&amp;"昆明市西山区人民政府海口街道办事处"</f>
        <v>单位名称：昆明市西山区人民政府海口街道办事处</v>
      </c>
      <c r="B4" s="81"/>
      <c r="C4" s="81"/>
      <c r="D4" s="81"/>
      <c r="E4" s="81"/>
      <c r="F4" s="81"/>
      <c r="G4" s="81"/>
      <c r="H4" s="72"/>
      <c r="I4" s="72"/>
      <c r="J4" s="72"/>
      <c r="K4" s="72"/>
      <c r="L4" s="72"/>
      <c r="M4" s="72"/>
      <c r="N4" s="94"/>
      <c r="O4" s="78"/>
      <c r="P4" s="78"/>
      <c r="Q4" s="79"/>
      <c r="R4" s="78"/>
      <c r="S4" s="104"/>
      <c r="T4" s="62" t="s">
        <v>1</v>
      </c>
    </row>
    <row r="5" ht="24" customHeight="1" spans="1:20">
      <c r="A5" s="10" t="s">
        <v>336</v>
      </c>
      <c r="B5" s="82" t="s">
        <v>337</v>
      </c>
      <c r="C5" s="82" t="s">
        <v>1630</v>
      </c>
      <c r="D5" s="82" t="s">
        <v>1651</v>
      </c>
      <c r="E5" s="82" t="s">
        <v>1652</v>
      </c>
      <c r="F5" s="82" t="s">
        <v>1653</v>
      </c>
      <c r="G5" s="82" t="s">
        <v>1654</v>
      </c>
      <c r="H5" s="83" t="s">
        <v>1655</v>
      </c>
      <c r="I5" s="83" t="s">
        <v>1656</v>
      </c>
      <c r="J5" s="96" t="s">
        <v>344</v>
      </c>
      <c r="K5" s="96"/>
      <c r="L5" s="96"/>
      <c r="M5" s="96"/>
      <c r="N5" s="97"/>
      <c r="O5" s="96"/>
      <c r="P5" s="96"/>
      <c r="Q5" s="105"/>
      <c r="R5" s="96"/>
      <c r="S5" s="97"/>
      <c r="T5" s="106"/>
    </row>
    <row r="6" ht="24" customHeight="1" spans="1:20">
      <c r="A6" s="15"/>
      <c r="B6" s="84"/>
      <c r="C6" s="84"/>
      <c r="D6" s="84"/>
      <c r="E6" s="84"/>
      <c r="F6" s="84"/>
      <c r="G6" s="84"/>
      <c r="H6" s="85"/>
      <c r="I6" s="85"/>
      <c r="J6" s="85" t="s">
        <v>55</v>
      </c>
      <c r="K6" s="85" t="s">
        <v>58</v>
      </c>
      <c r="L6" s="85" t="s">
        <v>1636</v>
      </c>
      <c r="M6" s="85" t="s">
        <v>1637</v>
      </c>
      <c r="N6" s="98" t="s">
        <v>1638</v>
      </c>
      <c r="O6" s="99" t="s">
        <v>1639</v>
      </c>
      <c r="P6" s="99"/>
      <c r="Q6" s="107"/>
      <c r="R6" s="99"/>
      <c r="S6" s="108"/>
      <c r="T6" s="86"/>
    </row>
    <row r="7" ht="54" customHeight="1" spans="1:20">
      <c r="A7" s="18"/>
      <c r="B7" s="86"/>
      <c r="C7" s="86"/>
      <c r="D7" s="86"/>
      <c r="E7" s="86"/>
      <c r="F7" s="86"/>
      <c r="G7" s="86"/>
      <c r="H7" s="87"/>
      <c r="I7" s="87"/>
      <c r="J7" s="87"/>
      <c r="K7" s="87" t="s">
        <v>57</v>
      </c>
      <c r="L7" s="87"/>
      <c r="M7" s="87"/>
      <c r="N7" s="100"/>
      <c r="O7" s="87" t="s">
        <v>57</v>
      </c>
      <c r="P7" s="87" t="s">
        <v>64</v>
      </c>
      <c r="Q7" s="86" t="s">
        <v>65</v>
      </c>
      <c r="R7" s="87" t="s">
        <v>66</v>
      </c>
      <c r="S7" s="100" t="s">
        <v>67</v>
      </c>
      <c r="T7" s="86" t="s">
        <v>68</v>
      </c>
    </row>
    <row r="8" ht="17.25" customHeight="1" spans="1:20">
      <c r="A8" s="19">
        <v>1</v>
      </c>
      <c r="B8" s="86">
        <v>2</v>
      </c>
      <c r="C8" s="19">
        <v>3</v>
      </c>
      <c r="D8" s="19">
        <v>4</v>
      </c>
      <c r="E8" s="86">
        <v>5</v>
      </c>
      <c r="F8" s="19">
        <v>6</v>
      </c>
      <c r="G8" s="19">
        <v>7</v>
      </c>
      <c r="H8" s="86">
        <v>8</v>
      </c>
      <c r="I8" s="19">
        <v>9</v>
      </c>
      <c r="J8" s="19">
        <v>10</v>
      </c>
      <c r="K8" s="86">
        <v>11</v>
      </c>
      <c r="L8" s="19">
        <v>12</v>
      </c>
      <c r="M8" s="19">
        <v>13</v>
      </c>
      <c r="N8" s="86">
        <v>14</v>
      </c>
      <c r="O8" s="19">
        <v>15</v>
      </c>
      <c r="P8" s="19">
        <v>16</v>
      </c>
      <c r="Q8" s="86">
        <v>17</v>
      </c>
      <c r="R8" s="19">
        <v>18</v>
      </c>
      <c r="S8" s="19">
        <v>19</v>
      </c>
      <c r="T8" s="19">
        <v>20</v>
      </c>
    </row>
    <row r="9" ht="17.25" customHeight="1" spans="1:20">
      <c r="A9" s="88" t="s">
        <v>70</v>
      </c>
      <c r="B9" s="89" t="s">
        <v>70</v>
      </c>
      <c r="C9" s="89" t="s">
        <v>384</v>
      </c>
      <c r="D9" s="88" t="s">
        <v>1642</v>
      </c>
      <c r="E9" s="88" t="s">
        <v>1657</v>
      </c>
      <c r="F9" s="89" t="s">
        <v>76</v>
      </c>
      <c r="G9" s="90" t="s">
        <v>1658</v>
      </c>
      <c r="H9" s="86" t="s">
        <v>1659</v>
      </c>
      <c r="I9" s="90" t="s">
        <v>1660</v>
      </c>
      <c r="J9" s="101">
        <v>90000</v>
      </c>
      <c r="K9" s="101">
        <v>90000</v>
      </c>
      <c r="L9" s="19"/>
      <c r="M9" s="19"/>
      <c r="N9" s="86"/>
      <c r="O9" s="19"/>
      <c r="P9" s="19"/>
      <c r="Q9" s="86"/>
      <c r="R9" s="19"/>
      <c r="S9" s="19"/>
      <c r="T9" s="19"/>
    </row>
    <row r="10" ht="17.25" customHeight="1" spans="1:20">
      <c r="A10" s="88" t="s">
        <v>70</v>
      </c>
      <c r="B10" s="89" t="s">
        <v>70</v>
      </c>
      <c r="C10" s="89" t="s">
        <v>600</v>
      </c>
      <c r="D10" s="88" t="s">
        <v>1646</v>
      </c>
      <c r="E10" s="88" t="s">
        <v>1661</v>
      </c>
      <c r="F10" s="89" t="s">
        <v>77</v>
      </c>
      <c r="G10" s="90" t="s">
        <v>1658</v>
      </c>
      <c r="H10" s="86" t="s">
        <v>1659</v>
      </c>
      <c r="I10" s="90" t="s">
        <v>1662</v>
      </c>
      <c r="J10" s="101">
        <v>222000</v>
      </c>
      <c r="K10" s="101"/>
      <c r="L10" s="19"/>
      <c r="M10" s="19"/>
      <c r="N10" s="86"/>
      <c r="O10" s="101">
        <v>222000</v>
      </c>
      <c r="P10" s="101"/>
      <c r="Q10" s="109"/>
      <c r="R10" s="101"/>
      <c r="S10" s="103"/>
      <c r="T10" s="103">
        <v>222000</v>
      </c>
    </row>
    <row r="11" ht="17.25" customHeight="1" spans="1:20">
      <c r="A11" s="88" t="s">
        <v>70</v>
      </c>
      <c r="B11" s="89" t="s">
        <v>70</v>
      </c>
      <c r="C11" s="89" t="s">
        <v>602</v>
      </c>
      <c r="D11" s="88" t="s">
        <v>1648</v>
      </c>
      <c r="E11" s="88" t="s">
        <v>1661</v>
      </c>
      <c r="F11" s="89" t="s">
        <v>77</v>
      </c>
      <c r="G11" s="90" t="s">
        <v>1658</v>
      </c>
      <c r="H11" s="86" t="s">
        <v>1659</v>
      </c>
      <c r="I11" s="90" t="s">
        <v>1663</v>
      </c>
      <c r="J11" s="101">
        <v>680000</v>
      </c>
      <c r="K11" s="101"/>
      <c r="L11" s="19"/>
      <c r="M11" s="19"/>
      <c r="N11" s="86"/>
      <c r="O11" s="101">
        <v>680000</v>
      </c>
      <c r="P11" s="101"/>
      <c r="Q11" s="109"/>
      <c r="R11" s="101"/>
      <c r="S11" s="103"/>
      <c r="T11" s="103">
        <v>680000</v>
      </c>
    </row>
    <row r="12" ht="21" customHeight="1" spans="1:20">
      <c r="A12" s="91" t="s">
        <v>327</v>
      </c>
      <c r="B12" s="92"/>
      <c r="C12" s="92"/>
      <c r="D12" s="92"/>
      <c r="E12" s="92"/>
      <c r="F12" s="92"/>
      <c r="G12" s="92"/>
      <c r="H12" s="93"/>
      <c r="I12" s="102"/>
      <c r="J12" s="103">
        <v>992000</v>
      </c>
      <c r="K12" s="103">
        <v>90000</v>
      </c>
      <c r="L12" s="28"/>
      <c r="M12" s="28"/>
      <c r="N12" s="28"/>
      <c r="O12" s="103">
        <v>902000</v>
      </c>
      <c r="P12" s="103"/>
      <c r="Q12" s="109"/>
      <c r="R12" s="103"/>
      <c r="S12" s="103"/>
      <c r="T12" s="103">
        <v>902000</v>
      </c>
    </row>
  </sheetData>
  <mergeCells count="19">
    <mergeCell ref="A3:T3"/>
    <mergeCell ref="A4:I4"/>
    <mergeCell ref="J5:T5"/>
    <mergeCell ref="O6:T6"/>
    <mergeCell ref="A12:I12"/>
    <mergeCell ref="A5:A7"/>
    <mergeCell ref="B5:B7"/>
    <mergeCell ref="C5:C7"/>
    <mergeCell ref="D5:D7"/>
    <mergeCell ref="E5:E7"/>
    <mergeCell ref="F5:F7"/>
    <mergeCell ref="G5:G7"/>
    <mergeCell ref="H5:H7"/>
    <mergeCell ref="I5:I7"/>
    <mergeCell ref="J6:J7"/>
    <mergeCell ref="K6:K7"/>
    <mergeCell ref="L6:L7"/>
    <mergeCell ref="M6:M7"/>
    <mergeCell ref="N6:N7"/>
  </mergeCells>
  <pageMargins left="0.96" right="0.96" top="0.72" bottom="0.72" header="0" footer="0"/>
  <pageSetup paperSize="9" scale="60" orientation="landscape" horizontalDpi="600" vertic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E10"/>
  <sheetViews>
    <sheetView showZeros="0" workbookViewId="0">
      <pane ySplit="1" topLeftCell="A2" activePane="bottomLeft" state="frozen"/>
      <selection/>
      <selection pane="bottomLeft" activeCell="E22" sqref="E22"/>
    </sheetView>
  </sheetViews>
  <sheetFormatPr defaultColWidth="9.14166666666667" defaultRowHeight="14.25" customHeight="1" outlineLevelCol="4"/>
  <cols>
    <col min="1" max="1" width="37.7" customWidth="1"/>
    <col min="2" max="5" width="20" customWidth="1"/>
  </cols>
  <sheetData>
    <row r="1" ht="13.5" spans="1:5">
      <c r="A1" s="1"/>
      <c r="B1" s="1"/>
      <c r="C1" s="1"/>
      <c r="D1" s="1"/>
      <c r="E1" s="1"/>
    </row>
    <row r="2" ht="17.25" customHeight="1" spans="4:5">
      <c r="D2" s="69"/>
      <c r="E2" s="3" t="s">
        <v>1664</v>
      </c>
    </row>
    <row r="3" ht="41.25" customHeight="1" spans="1:5">
      <c r="A3" s="70" t="str">
        <f>"2025"&amp;"年对下转移支付预算表"</f>
        <v>2025年对下转移支付预算表</v>
      </c>
      <c r="B3" s="4"/>
      <c r="C3" s="4"/>
      <c r="D3" s="4"/>
      <c r="E3" s="64"/>
    </row>
    <row r="4" ht="18" customHeight="1" spans="1:5">
      <c r="A4" s="71" t="str">
        <f>"单位名称："&amp;"昆明市西山区人民政府海口街道办事处"</f>
        <v>单位名称：昆明市西山区人民政府海口街道办事处</v>
      </c>
      <c r="B4" s="72"/>
      <c r="C4" s="72"/>
      <c r="D4" s="73"/>
      <c r="E4" s="8" t="s">
        <v>1</v>
      </c>
    </row>
    <row r="5" ht="19.5" customHeight="1" spans="1:5">
      <c r="A5" s="16" t="s">
        <v>1665</v>
      </c>
      <c r="B5" s="11" t="s">
        <v>344</v>
      </c>
      <c r="C5" s="12"/>
      <c r="D5" s="12"/>
      <c r="E5" s="74" t="s">
        <v>1666</v>
      </c>
    </row>
    <row r="6" ht="40.5" customHeight="1" spans="1:5">
      <c r="A6" s="19"/>
      <c r="B6" s="29" t="s">
        <v>55</v>
      </c>
      <c r="C6" s="10" t="s">
        <v>58</v>
      </c>
      <c r="D6" s="75" t="s">
        <v>1636</v>
      </c>
      <c r="E6" s="74"/>
    </row>
    <row r="7" ht="19.5" customHeight="1" spans="1:5">
      <c r="A7" s="20">
        <v>1</v>
      </c>
      <c r="B7" s="20">
        <v>2</v>
      </c>
      <c r="C7" s="20">
        <v>3</v>
      </c>
      <c r="D7" s="76">
        <v>4</v>
      </c>
      <c r="E7" s="77">
        <v>5</v>
      </c>
    </row>
    <row r="8" ht="19.5" customHeight="1" spans="1:5">
      <c r="A8" s="30"/>
      <c r="B8" s="28"/>
      <c r="C8" s="28"/>
      <c r="D8" s="28"/>
      <c r="E8" s="28"/>
    </row>
    <row r="9" ht="19.5" customHeight="1" spans="1:5">
      <c r="A9" s="67"/>
      <c r="B9" s="28"/>
      <c r="C9" s="28"/>
      <c r="D9" s="28"/>
      <c r="E9" s="28"/>
    </row>
    <row r="10" ht="13.5" spans="1:1">
      <c r="A10" t="s">
        <v>1667</v>
      </c>
    </row>
  </sheetData>
  <mergeCells count="5">
    <mergeCell ref="A3:E3"/>
    <mergeCell ref="A4:D4"/>
    <mergeCell ref="B5:D5"/>
    <mergeCell ref="A5:A6"/>
    <mergeCell ref="E5:E6"/>
  </mergeCells>
  <pageMargins left="0.96" right="0.96" top="0.72" bottom="0.72" header="0" footer="0"/>
  <pageSetup paperSize="9" scale="57" orientation="landscape" horizontalDpi="600" verticalDpi="6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9"/>
  <sheetViews>
    <sheetView showZeros="0" workbookViewId="0">
      <pane ySplit="1" topLeftCell="A2" activePane="bottomLeft" state="frozen"/>
      <selection/>
      <selection pane="bottomLeft" activeCell="A1" sqref="A1"/>
    </sheetView>
  </sheetViews>
  <sheetFormatPr defaultColWidth="9.14166666666667" defaultRowHeight="12" customHeight="1"/>
  <cols>
    <col min="1" max="1" width="34.2833333333333" customWidth="1"/>
    <col min="2" max="2" width="29" customWidth="1"/>
    <col min="3" max="5" width="23.575" customWidth="1"/>
    <col min="6" max="6" width="11.2833333333333" customWidth="1"/>
    <col min="7" max="7" width="25.1416666666667" customWidth="1"/>
    <col min="8" max="8" width="15.575" customWidth="1"/>
    <col min="9" max="9" width="13.425" customWidth="1"/>
    <col min="10" max="10" width="18.8583333333333" customWidth="1"/>
  </cols>
  <sheetData>
    <row r="1" ht="13.5" spans="1:10">
      <c r="A1" s="1"/>
      <c r="B1" s="1"/>
      <c r="C1" s="1"/>
      <c r="D1" s="1"/>
      <c r="E1" s="1"/>
      <c r="F1" s="1"/>
      <c r="G1" s="1"/>
      <c r="H1" s="1"/>
      <c r="I1" s="1"/>
      <c r="J1" s="1"/>
    </row>
    <row r="2" ht="16.5" customHeight="1" spans="10:10">
      <c r="J2" s="3" t="s">
        <v>1668</v>
      </c>
    </row>
    <row r="3" ht="41.25" customHeight="1" spans="1:10">
      <c r="A3" s="63" t="str">
        <f>"2025"&amp;"年对下转移支付绩效目标表"</f>
        <v>2025年对下转移支付绩效目标表</v>
      </c>
      <c r="B3" s="4"/>
      <c r="C3" s="4"/>
      <c r="D3" s="4"/>
      <c r="E3" s="4"/>
      <c r="F3" s="64"/>
      <c r="G3" s="4"/>
      <c r="H3" s="64"/>
      <c r="I3" s="64"/>
      <c r="J3" s="4"/>
    </row>
    <row r="4" ht="17.25" customHeight="1" spans="1:1">
      <c r="A4" s="5" t="str">
        <f>"单位名称："&amp;"昆明市西山区人民政府海口街道办事处"</f>
        <v>单位名称：昆明市西山区人民政府海口街道办事处</v>
      </c>
    </row>
    <row r="5" ht="44.25" customHeight="1" spans="1:10">
      <c r="A5" s="65" t="s">
        <v>1665</v>
      </c>
      <c r="B5" s="65" t="s">
        <v>614</v>
      </c>
      <c r="C5" s="65" t="s">
        <v>615</v>
      </c>
      <c r="D5" s="65" t="s">
        <v>616</v>
      </c>
      <c r="E5" s="65" t="s">
        <v>617</v>
      </c>
      <c r="F5" s="66" t="s">
        <v>618</v>
      </c>
      <c r="G5" s="65" t="s">
        <v>619</v>
      </c>
      <c r="H5" s="66" t="s">
        <v>620</v>
      </c>
      <c r="I5" s="66" t="s">
        <v>621</v>
      </c>
      <c r="J5" s="65" t="s">
        <v>622</v>
      </c>
    </row>
    <row r="6" ht="14.25" customHeight="1" spans="1:10">
      <c r="A6" s="65">
        <v>1</v>
      </c>
      <c r="B6" s="65">
        <v>2</v>
      </c>
      <c r="C6" s="65">
        <v>3</v>
      </c>
      <c r="D6" s="65">
        <v>4</v>
      </c>
      <c r="E6" s="65">
        <v>5</v>
      </c>
      <c r="F6" s="66">
        <v>6</v>
      </c>
      <c r="G6" s="65">
        <v>7</v>
      </c>
      <c r="H6" s="66">
        <v>8</v>
      </c>
      <c r="I6" s="66">
        <v>9</v>
      </c>
      <c r="J6" s="65">
        <v>10</v>
      </c>
    </row>
    <row r="7" ht="42" customHeight="1" spans="1:10">
      <c r="A7" s="30"/>
      <c r="B7" s="67"/>
      <c r="C7" s="67"/>
      <c r="D7" s="67"/>
      <c r="E7" s="51"/>
      <c r="F7" s="68"/>
      <c r="G7" s="51"/>
      <c r="H7" s="68"/>
      <c r="I7" s="68"/>
      <c r="J7" s="51"/>
    </row>
    <row r="8" ht="42" customHeight="1" spans="1:10">
      <c r="A8" s="30"/>
      <c r="B8" s="31"/>
      <c r="C8" s="31"/>
      <c r="D8" s="31"/>
      <c r="E8" s="30"/>
      <c r="F8" s="31"/>
      <c r="G8" s="30"/>
      <c r="H8" s="31"/>
      <c r="I8" s="31"/>
      <c r="J8" s="30"/>
    </row>
    <row r="9" ht="13.5" spans="1:1">
      <c r="A9" t="s">
        <v>1669</v>
      </c>
    </row>
  </sheetData>
  <mergeCells count="2">
    <mergeCell ref="A3:J3"/>
    <mergeCell ref="A4:H4"/>
  </mergeCells>
  <pageMargins left="0.96" right="0.96" top="0.72" bottom="0.72" header="0" footer="0"/>
  <pageSetup paperSize="9" scale="69" orientation="landscape" horizontalDpi="600" verticalDpi="6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I10"/>
  <sheetViews>
    <sheetView showZeros="0" topLeftCell="B1" workbookViewId="0">
      <pane ySplit="1" topLeftCell="A2" activePane="bottomLeft" state="frozen"/>
      <selection/>
      <selection pane="bottomLeft" activeCell="A1" sqref="A1"/>
    </sheetView>
  </sheetViews>
  <sheetFormatPr defaultColWidth="10.425" defaultRowHeight="14.25" customHeight="1"/>
  <cols>
    <col min="1" max="3" width="33.7" customWidth="1"/>
    <col min="4" max="4" width="45.575" customWidth="1"/>
    <col min="5" max="5" width="27.575" customWidth="1"/>
    <col min="6" max="6" width="21.7166666666667" customWidth="1"/>
    <col min="7" max="9" width="26.2833333333333" customWidth="1"/>
  </cols>
  <sheetData>
    <row r="1" ht="13.5" spans="1:9">
      <c r="A1" s="1"/>
      <c r="B1" s="1"/>
      <c r="C1" s="1"/>
      <c r="D1" s="1"/>
      <c r="E1" s="1"/>
      <c r="F1" s="1"/>
      <c r="G1" s="1"/>
      <c r="H1" s="1"/>
      <c r="I1" s="1"/>
    </row>
    <row r="2" ht="13.5" spans="1:9">
      <c r="A2" s="39" t="s">
        <v>1670</v>
      </c>
      <c r="B2" s="40"/>
      <c r="C2" s="40"/>
      <c r="D2" s="41"/>
      <c r="E2" s="41"/>
      <c r="F2" s="41"/>
      <c r="G2" s="40"/>
      <c r="H2" s="40"/>
      <c r="I2" s="41"/>
    </row>
    <row r="3" ht="41.25" customHeight="1" spans="1:9">
      <c r="A3" s="42" t="str">
        <f>"2025"&amp;"年新增资产配置预算表"</f>
        <v>2025年新增资产配置预算表</v>
      </c>
      <c r="B3" s="43"/>
      <c r="C3" s="43"/>
      <c r="D3" s="44"/>
      <c r="E3" s="44"/>
      <c r="F3" s="44"/>
      <c r="G3" s="43"/>
      <c r="H3" s="43"/>
      <c r="I3" s="44"/>
    </row>
    <row r="4" ht="13.5" spans="1:9">
      <c r="A4" s="45" t="str">
        <f>"单位名称："&amp;"昆明市西山区人民政府海口街道办事处"</f>
        <v>单位名称：昆明市西山区人民政府海口街道办事处</v>
      </c>
      <c r="B4" s="46"/>
      <c r="C4" s="46"/>
      <c r="D4" s="47"/>
      <c r="F4" s="44"/>
      <c r="G4" s="43"/>
      <c r="H4" s="43"/>
      <c r="I4" s="62" t="s">
        <v>1</v>
      </c>
    </row>
    <row r="5" ht="28.5" customHeight="1" spans="1:9">
      <c r="A5" s="48" t="s">
        <v>336</v>
      </c>
      <c r="B5" s="37" t="s">
        <v>337</v>
      </c>
      <c r="C5" s="48" t="s">
        <v>1671</v>
      </c>
      <c r="D5" s="48" t="s">
        <v>1672</v>
      </c>
      <c r="E5" s="48" t="s">
        <v>1673</v>
      </c>
      <c r="F5" s="48" t="s">
        <v>1674</v>
      </c>
      <c r="G5" s="37" t="s">
        <v>1675</v>
      </c>
      <c r="H5" s="37"/>
      <c r="I5" s="48"/>
    </row>
    <row r="6" ht="21" customHeight="1" spans="1:9">
      <c r="A6" s="48"/>
      <c r="B6" s="49"/>
      <c r="C6" s="49"/>
      <c r="D6" s="50"/>
      <c r="E6" s="49"/>
      <c r="F6" s="49"/>
      <c r="G6" s="37" t="s">
        <v>1634</v>
      </c>
      <c r="H6" s="37" t="s">
        <v>1676</v>
      </c>
      <c r="I6" s="37" t="s">
        <v>1677</v>
      </c>
    </row>
    <row r="7" ht="17.25" customHeight="1" spans="1:9">
      <c r="A7" s="51" t="s">
        <v>320</v>
      </c>
      <c r="B7" s="52"/>
      <c r="C7" s="53" t="s">
        <v>321</v>
      </c>
      <c r="D7" s="51" t="s">
        <v>322</v>
      </c>
      <c r="E7" s="54" t="s">
        <v>323</v>
      </c>
      <c r="F7" s="51" t="s">
        <v>324</v>
      </c>
      <c r="G7" s="53" t="s">
        <v>325</v>
      </c>
      <c r="H7" s="55" t="s">
        <v>326</v>
      </c>
      <c r="I7" s="54" t="s">
        <v>1578</v>
      </c>
    </row>
    <row r="8" ht="19.5" customHeight="1" spans="1:9">
      <c r="A8" s="30"/>
      <c r="B8" s="31"/>
      <c r="C8" s="31"/>
      <c r="D8" s="30"/>
      <c r="E8" s="31"/>
      <c r="F8" s="55"/>
      <c r="G8" s="56"/>
      <c r="H8" s="57"/>
      <c r="I8" s="57"/>
    </row>
    <row r="9" ht="19.5" customHeight="1" spans="1:9">
      <c r="A9" s="58" t="s">
        <v>55</v>
      </c>
      <c r="B9" s="59"/>
      <c r="C9" s="59"/>
      <c r="D9" s="60"/>
      <c r="E9" s="61"/>
      <c r="F9" s="61"/>
      <c r="G9" s="56"/>
      <c r="H9" s="57"/>
      <c r="I9" s="57"/>
    </row>
    <row r="10" ht="13.5" spans="2:2">
      <c r="B10" t="s">
        <v>1678</v>
      </c>
    </row>
  </sheetData>
  <mergeCells count="11">
    <mergeCell ref="A2:I2"/>
    <mergeCell ref="A3:I3"/>
    <mergeCell ref="A4:C4"/>
    <mergeCell ref="G5:I5"/>
    <mergeCell ref="A9:F9"/>
    <mergeCell ref="A5:A6"/>
    <mergeCell ref="B5:B6"/>
    <mergeCell ref="C5:C6"/>
    <mergeCell ref="D5:D6"/>
    <mergeCell ref="E5:E6"/>
    <mergeCell ref="F5:F6"/>
  </mergeCells>
  <pageMargins left="0.67" right="0.67" top="0.72" bottom="0.72" header="0.28" footer="0.28"/>
  <pageSetup paperSize="9" fitToWidth="0" fitToHeight="0" orientation="portrait" horizontalDpi="600" verticalDpi="600"/>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12"/>
  <sheetViews>
    <sheetView showZeros="0" workbookViewId="0">
      <pane ySplit="1" topLeftCell="A2" activePane="bottomLeft" state="frozen"/>
      <selection/>
      <selection pane="bottomLeft" activeCell="A1" sqref="A1"/>
    </sheetView>
  </sheetViews>
  <sheetFormatPr defaultColWidth="9.14166666666667" defaultRowHeight="14.25" customHeight="1"/>
  <cols>
    <col min="1" max="1" width="19.2833333333333" customWidth="1"/>
    <col min="2" max="2" width="33.8416666666667" customWidth="1"/>
    <col min="3" max="3" width="23.8583333333333" customWidth="1"/>
    <col min="4" max="4" width="11.1416666666667" customWidth="1"/>
    <col min="5" max="5" width="17.7166666666667" customWidth="1"/>
    <col min="6" max="6" width="9.85833333333333" customWidth="1"/>
    <col min="7" max="7" width="17.7166666666667" customWidth="1"/>
    <col min="8" max="11" width="23.1416666666667" customWidth="1"/>
  </cols>
  <sheetData>
    <row r="1" ht="13.5" spans="1:11">
      <c r="A1" s="1"/>
      <c r="B1" s="1"/>
      <c r="C1" s="1"/>
      <c r="D1" s="1"/>
      <c r="E1" s="1"/>
      <c r="F1" s="1"/>
      <c r="G1" s="1"/>
      <c r="H1" s="1"/>
      <c r="I1" s="1"/>
      <c r="J1" s="1"/>
      <c r="K1" s="1"/>
    </row>
    <row r="2" ht="13.5" spans="4:11">
      <c r="D2" s="2"/>
      <c r="E2" s="2"/>
      <c r="F2" s="2"/>
      <c r="G2" s="2"/>
      <c r="K2" s="3" t="s">
        <v>1679</v>
      </c>
    </row>
    <row r="3" ht="41.25" customHeight="1" spans="1:11">
      <c r="A3" s="4" t="str">
        <f>"2025"&amp;"年上级转移支付补助项目支出预算表"</f>
        <v>2025年上级转移支付补助项目支出预算表</v>
      </c>
      <c r="B3" s="4"/>
      <c r="C3" s="4"/>
      <c r="D3" s="4"/>
      <c r="E3" s="4"/>
      <c r="F3" s="4"/>
      <c r="G3" s="4"/>
      <c r="H3" s="4"/>
      <c r="I3" s="4"/>
      <c r="J3" s="4"/>
      <c r="K3" s="4"/>
    </row>
    <row r="4" ht="13.5" customHeight="1" spans="1:11">
      <c r="A4" s="5" t="str">
        <f>"单位名称："&amp;"昆明市西山区人民政府海口街道办事处"</f>
        <v>单位名称：昆明市西山区人民政府海口街道办事处</v>
      </c>
      <c r="B4" s="6"/>
      <c r="C4" s="6"/>
      <c r="D4" s="6"/>
      <c r="E4" s="6"/>
      <c r="F4" s="6"/>
      <c r="G4" s="6"/>
      <c r="H4" s="7"/>
      <c r="I4" s="7"/>
      <c r="J4" s="7"/>
      <c r="K4" s="8" t="s">
        <v>1</v>
      </c>
    </row>
    <row r="5" ht="21.75" customHeight="1" spans="1:11">
      <c r="A5" s="9" t="s">
        <v>442</v>
      </c>
      <c r="B5" s="9" t="s">
        <v>339</v>
      </c>
      <c r="C5" s="9" t="s">
        <v>443</v>
      </c>
      <c r="D5" s="10" t="s">
        <v>340</v>
      </c>
      <c r="E5" s="10" t="s">
        <v>341</v>
      </c>
      <c r="F5" s="10" t="s">
        <v>444</v>
      </c>
      <c r="G5" s="10" t="s">
        <v>445</v>
      </c>
      <c r="H5" s="16" t="s">
        <v>55</v>
      </c>
      <c r="I5" s="11" t="s">
        <v>1680</v>
      </c>
      <c r="J5" s="12"/>
      <c r="K5" s="13"/>
    </row>
    <row r="6" ht="21.75" customHeight="1" spans="1:11">
      <c r="A6" s="14"/>
      <c r="B6" s="14"/>
      <c r="C6" s="14"/>
      <c r="D6" s="15"/>
      <c r="E6" s="15"/>
      <c r="F6" s="15"/>
      <c r="G6" s="15"/>
      <c r="H6" s="29"/>
      <c r="I6" s="10" t="s">
        <v>58</v>
      </c>
      <c r="J6" s="10" t="s">
        <v>59</v>
      </c>
      <c r="K6" s="10" t="s">
        <v>60</v>
      </c>
    </row>
    <row r="7" ht="40.5" customHeight="1" spans="1:11">
      <c r="A7" s="17"/>
      <c r="B7" s="17"/>
      <c r="C7" s="17"/>
      <c r="D7" s="18"/>
      <c r="E7" s="18"/>
      <c r="F7" s="18"/>
      <c r="G7" s="18"/>
      <c r="H7" s="19"/>
      <c r="I7" s="18" t="s">
        <v>57</v>
      </c>
      <c r="J7" s="18"/>
      <c r="K7" s="18"/>
    </row>
    <row r="8" ht="15" customHeight="1" spans="1:11">
      <c r="A8" s="20">
        <v>1</v>
      </c>
      <c r="B8" s="20">
        <v>2</v>
      </c>
      <c r="C8" s="20">
        <v>3</v>
      </c>
      <c r="D8" s="20">
        <v>4</v>
      </c>
      <c r="E8" s="20">
        <v>5</v>
      </c>
      <c r="F8" s="20">
        <v>6</v>
      </c>
      <c r="G8" s="20">
        <v>7</v>
      </c>
      <c r="H8" s="20">
        <v>8</v>
      </c>
      <c r="I8" s="20">
        <v>9</v>
      </c>
      <c r="J8" s="37">
        <v>10</v>
      </c>
      <c r="K8" s="37">
        <v>11</v>
      </c>
    </row>
    <row r="9" ht="18.75" customHeight="1" spans="1:11">
      <c r="A9" s="30"/>
      <c r="B9" s="31"/>
      <c r="C9" s="30"/>
      <c r="D9" s="30"/>
      <c r="E9" s="30"/>
      <c r="F9" s="30"/>
      <c r="G9" s="30"/>
      <c r="H9" s="32"/>
      <c r="I9" s="38"/>
      <c r="J9" s="38"/>
      <c r="K9" s="32"/>
    </row>
    <row r="10" ht="18.75" customHeight="1" spans="1:11">
      <c r="A10" s="31"/>
      <c r="B10" s="31"/>
      <c r="C10" s="31"/>
      <c r="D10" s="31"/>
      <c r="E10" s="31"/>
      <c r="F10" s="31"/>
      <c r="G10" s="31"/>
      <c r="H10" s="33"/>
      <c r="I10" s="33"/>
      <c r="J10" s="33"/>
      <c r="K10" s="32"/>
    </row>
    <row r="11" ht="18.75" customHeight="1" spans="1:11">
      <c r="A11" s="34" t="s">
        <v>327</v>
      </c>
      <c r="B11" s="35"/>
      <c r="C11" s="35"/>
      <c r="D11" s="35"/>
      <c r="E11" s="35"/>
      <c r="F11" s="35"/>
      <c r="G11" s="36"/>
      <c r="H11" s="33"/>
      <c r="I11" s="33"/>
      <c r="J11" s="33"/>
      <c r="K11" s="32"/>
    </row>
    <row r="12" ht="13.5" spans="1:1">
      <c r="A12" t="s">
        <v>1681</v>
      </c>
    </row>
  </sheetData>
  <mergeCells count="15">
    <mergeCell ref="A3:K3"/>
    <mergeCell ref="A4:G4"/>
    <mergeCell ref="I5:K5"/>
    <mergeCell ref="A11:G11"/>
    <mergeCell ref="A5:A7"/>
    <mergeCell ref="B5:B7"/>
    <mergeCell ref="C5:C7"/>
    <mergeCell ref="D5:D7"/>
    <mergeCell ref="E5:E7"/>
    <mergeCell ref="F5:F7"/>
    <mergeCell ref="G5:G7"/>
    <mergeCell ref="H5:H7"/>
    <mergeCell ref="I6:I7"/>
    <mergeCell ref="J6:J7"/>
    <mergeCell ref="K6:K7"/>
  </mergeCells>
  <pageMargins left="0.37" right="0.37" top="0.56" bottom="0.56" header="0.48" footer="0.48"/>
  <pageSetup paperSize="9" scale="56" orientation="landscape" horizontalDpi="600" verticalDpi="600"/>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73"/>
  <sheetViews>
    <sheetView showZeros="0" workbookViewId="0">
      <pane ySplit="1" topLeftCell="A2" activePane="bottomLeft" state="frozen"/>
      <selection/>
      <selection pane="bottomLeft" activeCell="A9" sqref="A9:G72"/>
    </sheetView>
  </sheetViews>
  <sheetFormatPr defaultColWidth="9.14166666666667" defaultRowHeight="14.25" customHeight="1" outlineLevelCol="6"/>
  <cols>
    <col min="1" max="1" width="35.2833333333333" customWidth="1"/>
    <col min="2" max="4" width="28" customWidth="1"/>
    <col min="5" max="7" width="23.8583333333333" customWidth="1"/>
  </cols>
  <sheetData>
    <row r="1" ht="13.5" spans="1:7">
      <c r="A1" s="1"/>
      <c r="B1" s="1"/>
      <c r="C1" s="1"/>
      <c r="D1" s="1"/>
      <c r="E1" s="1"/>
      <c r="F1" s="1"/>
      <c r="G1" s="1"/>
    </row>
    <row r="2" ht="13.5" customHeight="1" spans="4:7">
      <c r="D2" s="2"/>
      <c r="G2" s="3" t="s">
        <v>1682</v>
      </c>
    </row>
    <row r="3" ht="41.25" customHeight="1" spans="1:7">
      <c r="A3" s="4" t="str">
        <f>"2025"&amp;"年部门项目中期规划预算表"</f>
        <v>2025年部门项目中期规划预算表</v>
      </c>
      <c r="B3" s="4"/>
      <c r="C3" s="4"/>
      <c r="D3" s="4"/>
      <c r="E3" s="4"/>
      <c r="F3" s="4"/>
      <c r="G3" s="4"/>
    </row>
    <row r="4" ht="13.5" customHeight="1" spans="1:7">
      <c r="A4" s="5" t="str">
        <f>"单位名称："&amp;"昆明市西山区人民政府海口街道办事处"</f>
        <v>单位名称：昆明市西山区人民政府海口街道办事处</v>
      </c>
      <c r="B4" s="6"/>
      <c r="C4" s="6"/>
      <c r="D4" s="6"/>
      <c r="E4" s="7"/>
      <c r="F4" s="7"/>
      <c r="G4" s="8" t="s">
        <v>1</v>
      </c>
    </row>
    <row r="5" ht="21.75" customHeight="1" spans="1:7">
      <c r="A5" s="9" t="s">
        <v>443</v>
      </c>
      <c r="B5" s="9" t="s">
        <v>442</v>
      </c>
      <c r="C5" s="9" t="s">
        <v>339</v>
      </c>
      <c r="D5" s="10" t="s">
        <v>1683</v>
      </c>
      <c r="E5" s="11" t="s">
        <v>58</v>
      </c>
      <c r="F5" s="12"/>
      <c r="G5" s="13"/>
    </row>
    <row r="6" ht="21.75" customHeight="1" spans="1:7">
      <c r="A6" s="14"/>
      <c r="B6" s="14"/>
      <c r="C6" s="14"/>
      <c r="D6" s="15"/>
      <c r="E6" s="16" t="str">
        <f>"2025"&amp;"年"</f>
        <v>2025年</v>
      </c>
      <c r="F6" s="10" t="str">
        <f>("2025"+1)&amp;"年"</f>
        <v>2026年</v>
      </c>
      <c r="G6" s="10" t="str">
        <f>("2025"+2)&amp;"年"</f>
        <v>2027年</v>
      </c>
    </row>
    <row r="7" ht="40.5" customHeight="1" spans="1:7">
      <c r="A7" s="17"/>
      <c r="B7" s="17"/>
      <c r="C7" s="17"/>
      <c r="D7" s="18"/>
      <c r="E7" s="19"/>
      <c r="F7" s="18" t="s">
        <v>57</v>
      </c>
      <c r="G7" s="18"/>
    </row>
    <row r="8" ht="15" customHeight="1" spans="1:7">
      <c r="A8" s="20">
        <v>1</v>
      </c>
      <c r="B8" s="20">
        <v>2</v>
      </c>
      <c r="C8" s="20">
        <v>3</v>
      </c>
      <c r="D8" s="20">
        <v>4</v>
      </c>
      <c r="E8" s="20">
        <v>5</v>
      </c>
      <c r="F8" s="20">
        <v>6</v>
      </c>
      <c r="G8" s="20">
        <v>7</v>
      </c>
    </row>
    <row r="9" ht="15" customHeight="1" spans="1:7">
      <c r="A9" s="21" t="s">
        <v>70</v>
      </c>
      <c r="B9" s="22" t="s">
        <v>1684</v>
      </c>
      <c r="C9" s="22" t="s">
        <v>536</v>
      </c>
      <c r="D9" s="23" t="s">
        <v>1685</v>
      </c>
      <c r="E9" s="24">
        <v>105000</v>
      </c>
      <c r="F9" s="24">
        <v>72000</v>
      </c>
      <c r="G9" s="24"/>
    </row>
    <row r="10" ht="15" customHeight="1" spans="1:7">
      <c r="A10" s="21" t="s">
        <v>70</v>
      </c>
      <c r="B10" s="22" t="s">
        <v>1684</v>
      </c>
      <c r="C10" s="22" t="s">
        <v>540</v>
      </c>
      <c r="D10" s="23" t="s">
        <v>1685</v>
      </c>
      <c r="E10" s="24">
        <v>153300</v>
      </c>
      <c r="F10" s="24">
        <v>80000</v>
      </c>
      <c r="G10" s="24"/>
    </row>
    <row r="11" ht="15" customHeight="1" spans="1:7">
      <c r="A11" s="21" t="s">
        <v>70</v>
      </c>
      <c r="B11" s="22" t="s">
        <v>1684</v>
      </c>
      <c r="C11" s="22" t="s">
        <v>542</v>
      </c>
      <c r="D11" s="23" t="s">
        <v>1685</v>
      </c>
      <c r="E11" s="24">
        <v>23000</v>
      </c>
      <c r="F11" s="24">
        <v>15000</v>
      </c>
      <c r="G11" s="24"/>
    </row>
    <row r="12" ht="15" customHeight="1" spans="1:7">
      <c r="A12" s="21" t="s">
        <v>70</v>
      </c>
      <c r="B12" s="22" t="s">
        <v>1684</v>
      </c>
      <c r="C12" s="22" t="s">
        <v>546</v>
      </c>
      <c r="D12" s="23" t="s">
        <v>1685</v>
      </c>
      <c r="E12" s="24">
        <v>10000</v>
      </c>
      <c r="F12" s="24">
        <v>15000</v>
      </c>
      <c r="G12" s="24">
        <v>15000</v>
      </c>
    </row>
    <row r="13" ht="15" customHeight="1" spans="1:7">
      <c r="A13" s="21" t="s">
        <v>70</v>
      </c>
      <c r="B13" s="22" t="s">
        <v>1684</v>
      </c>
      <c r="C13" s="22" t="s">
        <v>548</v>
      </c>
      <c r="D13" s="23" t="s">
        <v>1685</v>
      </c>
      <c r="E13" s="24">
        <v>1490000</v>
      </c>
      <c r="F13" s="24">
        <v>500000</v>
      </c>
      <c r="G13" s="24">
        <v>500000</v>
      </c>
    </row>
    <row r="14" ht="15" customHeight="1" spans="1:7">
      <c r="A14" s="21" t="s">
        <v>70</v>
      </c>
      <c r="B14" s="22" t="s">
        <v>1684</v>
      </c>
      <c r="C14" s="22" t="s">
        <v>550</v>
      </c>
      <c r="D14" s="23" t="s">
        <v>1685</v>
      </c>
      <c r="E14" s="24">
        <v>70000</v>
      </c>
      <c r="F14" s="24">
        <v>100000</v>
      </c>
      <c r="G14" s="24"/>
    </row>
    <row r="15" ht="15" customHeight="1" spans="1:7">
      <c r="A15" s="21" t="s">
        <v>70</v>
      </c>
      <c r="B15" s="22" t="s">
        <v>1684</v>
      </c>
      <c r="C15" s="22" t="s">
        <v>552</v>
      </c>
      <c r="D15" s="23" t="s">
        <v>1685</v>
      </c>
      <c r="E15" s="24">
        <v>10000</v>
      </c>
      <c r="F15" s="24">
        <v>40000</v>
      </c>
      <c r="G15" s="24">
        <v>40000</v>
      </c>
    </row>
    <row r="16" ht="15" customHeight="1" spans="1:7">
      <c r="A16" s="21" t="s">
        <v>70</v>
      </c>
      <c r="B16" s="22" t="s">
        <v>1684</v>
      </c>
      <c r="C16" s="22" t="s">
        <v>554</v>
      </c>
      <c r="D16" s="23" t="s">
        <v>1685</v>
      </c>
      <c r="E16" s="24">
        <v>300000</v>
      </c>
      <c r="F16" s="24">
        <v>3000000</v>
      </c>
      <c r="G16" s="24"/>
    </row>
    <row r="17" ht="15" customHeight="1" spans="1:7">
      <c r="A17" s="21" t="s">
        <v>70</v>
      </c>
      <c r="B17" s="22" t="s">
        <v>1684</v>
      </c>
      <c r="C17" s="22" t="s">
        <v>558</v>
      </c>
      <c r="D17" s="23" t="s">
        <v>1685</v>
      </c>
      <c r="E17" s="24">
        <v>10000</v>
      </c>
      <c r="F17" s="24">
        <v>30000</v>
      </c>
      <c r="G17" s="24"/>
    </row>
    <row r="18" ht="15" customHeight="1" spans="1:7">
      <c r="A18" s="21" t="s">
        <v>70</v>
      </c>
      <c r="B18" s="22" t="s">
        <v>1684</v>
      </c>
      <c r="C18" s="22" t="s">
        <v>562</v>
      </c>
      <c r="D18" s="23" t="s">
        <v>1685</v>
      </c>
      <c r="E18" s="24">
        <v>150000</v>
      </c>
      <c r="F18" s="24">
        <v>308865</v>
      </c>
      <c r="G18" s="24"/>
    </row>
    <row r="19" ht="15" customHeight="1" spans="1:7">
      <c r="A19" s="21" t="s">
        <v>70</v>
      </c>
      <c r="B19" s="22" t="s">
        <v>1684</v>
      </c>
      <c r="C19" s="22" t="s">
        <v>564</v>
      </c>
      <c r="D19" s="23" t="s">
        <v>1685</v>
      </c>
      <c r="E19" s="24">
        <v>140000</v>
      </c>
      <c r="F19" s="24">
        <v>250000</v>
      </c>
      <c r="G19" s="24">
        <v>25000</v>
      </c>
    </row>
    <row r="20" ht="15" customHeight="1" spans="1:7">
      <c r="A20" s="21" t="s">
        <v>70</v>
      </c>
      <c r="B20" s="22" t="s">
        <v>1684</v>
      </c>
      <c r="C20" s="22" t="s">
        <v>566</v>
      </c>
      <c r="D20" s="23" t="s">
        <v>1685</v>
      </c>
      <c r="E20" s="24">
        <v>405300</v>
      </c>
      <c r="F20" s="24">
        <v>351050</v>
      </c>
      <c r="G20" s="24"/>
    </row>
    <row r="21" ht="15" customHeight="1" spans="1:7">
      <c r="A21" s="21" t="s">
        <v>70</v>
      </c>
      <c r="B21" s="22" t="s">
        <v>1684</v>
      </c>
      <c r="C21" s="22" t="s">
        <v>572</v>
      </c>
      <c r="D21" s="23" t="s">
        <v>1685</v>
      </c>
      <c r="E21" s="24">
        <v>3000</v>
      </c>
      <c r="F21" s="24">
        <v>8400</v>
      </c>
      <c r="G21" s="24"/>
    </row>
    <row r="22" ht="15" customHeight="1" spans="1:7">
      <c r="A22" s="21" t="s">
        <v>70</v>
      </c>
      <c r="B22" s="22" t="s">
        <v>1684</v>
      </c>
      <c r="C22" s="22" t="s">
        <v>574</v>
      </c>
      <c r="D22" s="23" t="s">
        <v>1685</v>
      </c>
      <c r="E22" s="24">
        <v>70000</v>
      </c>
      <c r="F22" s="24">
        <v>100000</v>
      </c>
      <c r="G22" s="24"/>
    </row>
    <row r="23" ht="15" customHeight="1" spans="1:7">
      <c r="A23" s="21" t="s">
        <v>70</v>
      </c>
      <c r="B23" s="22" t="s">
        <v>1684</v>
      </c>
      <c r="C23" s="22" t="s">
        <v>450</v>
      </c>
      <c r="D23" s="23" t="s">
        <v>1685</v>
      </c>
      <c r="E23" s="24">
        <v>20000</v>
      </c>
      <c r="F23" s="24">
        <v>20000</v>
      </c>
      <c r="G23" s="24"/>
    </row>
    <row r="24" ht="15" customHeight="1" spans="1:7">
      <c r="A24" s="21" t="s">
        <v>70</v>
      </c>
      <c r="B24" s="22" t="s">
        <v>1684</v>
      </c>
      <c r="C24" s="22" t="s">
        <v>452</v>
      </c>
      <c r="D24" s="23" t="s">
        <v>1685</v>
      </c>
      <c r="E24" s="24">
        <v>1600000</v>
      </c>
      <c r="F24" s="24">
        <v>5389665</v>
      </c>
      <c r="G24" s="24"/>
    </row>
    <row r="25" ht="15" customHeight="1" spans="1:7">
      <c r="A25" s="21" t="s">
        <v>70</v>
      </c>
      <c r="B25" s="22" t="s">
        <v>1684</v>
      </c>
      <c r="C25" s="22" t="s">
        <v>456</v>
      </c>
      <c r="D25" s="23" t="s">
        <v>1685</v>
      </c>
      <c r="E25" s="24">
        <v>810000</v>
      </c>
      <c r="F25" s="24">
        <v>810000</v>
      </c>
      <c r="G25" s="24"/>
    </row>
    <row r="26" ht="15" customHeight="1" spans="1:7">
      <c r="A26" s="21" t="s">
        <v>70</v>
      </c>
      <c r="B26" s="22" t="s">
        <v>1684</v>
      </c>
      <c r="C26" s="22" t="s">
        <v>460</v>
      </c>
      <c r="D26" s="23" t="s">
        <v>1685</v>
      </c>
      <c r="E26" s="24">
        <v>80000</v>
      </c>
      <c r="F26" s="24">
        <v>659000</v>
      </c>
      <c r="G26" s="24"/>
    </row>
    <row r="27" ht="15" customHeight="1" spans="1:7">
      <c r="A27" s="21" t="s">
        <v>70</v>
      </c>
      <c r="B27" s="22" t="s">
        <v>1684</v>
      </c>
      <c r="C27" s="22" t="s">
        <v>462</v>
      </c>
      <c r="D27" s="23" t="s">
        <v>1685</v>
      </c>
      <c r="E27" s="24">
        <v>20000</v>
      </c>
      <c r="F27" s="24">
        <v>106000</v>
      </c>
      <c r="G27" s="24"/>
    </row>
    <row r="28" ht="15" customHeight="1" spans="1:7">
      <c r="A28" s="21" t="s">
        <v>70</v>
      </c>
      <c r="B28" s="22" t="s">
        <v>1684</v>
      </c>
      <c r="C28" s="22" t="s">
        <v>464</v>
      </c>
      <c r="D28" s="23" t="s">
        <v>1685</v>
      </c>
      <c r="E28" s="24">
        <v>397000</v>
      </c>
      <c r="F28" s="24">
        <v>396999.99</v>
      </c>
      <c r="G28" s="24"/>
    </row>
    <row r="29" ht="15" customHeight="1" spans="1:7">
      <c r="A29" s="21" t="s">
        <v>70</v>
      </c>
      <c r="B29" s="22" t="s">
        <v>1684</v>
      </c>
      <c r="C29" s="22" t="s">
        <v>466</v>
      </c>
      <c r="D29" s="23" t="s">
        <v>1685</v>
      </c>
      <c r="E29" s="24">
        <v>395000</v>
      </c>
      <c r="F29" s="24">
        <v>1040000</v>
      </c>
      <c r="G29" s="24"/>
    </row>
    <row r="30" ht="15" customHeight="1" spans="1:7">
      <c r="A30" s="21" t="s">
        <v>70</v>
      </c>
      <c r="B30" s="22" t="s">
        <v>1684</v>
      </c>
      <c r="C30" s="22" t="s">
        <v>468</v>
      </c>
      <c r="D30" s="23" t="s">
        <v>1685</v>
      </c>
      <c r="E30" s="24">
        <v>430000</v>
      </c>
      <c r="F30" s="24">
        <v>750000</v>
      </c>
      <c r="G30" s="24"/>
    </row>
    <row r="31" ht="15" customHeight="1" spans="1:7">
      <c r="A31" s="21" t="s">
        <v>70</v>
      </c>
      <c r="B31" s="22" t="s">
        <v>1684</v>
      </c>
      <c r="C31" s="22" t="s">
        <v>470</v>
      </c>
      <c r="D31" s="23" t="s">
        <v>1685</v>
      </c>
      <c r="E31" s="24">
        <v>70000</v>
      </c>
      <c r="F31" s="24">
        <v>110000</v>
      </c>
      <c r="G31" s="24"/>
    </row>
    <row r="32" ht="15" customHeight="1" spans="1:7">
      <c r="A32" s="21" t="s">
        <v>70</v>
      </c>
      <c r="B32" s="22" t="s">
        <v>1684</v>
      </c>
      <c r="C32" s="22" t="s">
        <v>472</v>
      </c>
      <c r="D32" s="23" t="s">
        <v>1685</v>
      </c>
      <c r="E32" s="24">
        <v>1800000</v>
      </c>
      <c r="F32" s="24">
        <v>2710000</v>
      </c>
      <c r="G32" s="24"/>
    </row>
    <row r="33" ht="15" customHeight="1" spans="1:7">
      <c r="A33" s="21" t="s">
        <v>70</v>
      </c>
      <c r="B33" s="22" t="s">
        <v>1684</v>
      </c>
      <c r="C33" s="22" t="s">
        <v>474</v>
      </c>
      <c r="D33" s="23" t="s">
        <v>1685</v>
      </c>
      <c r="E33" s="24">
        <v>150000</v>
      </c>
      <c r="F33" s="24">
        <v>269500</v>
      </c>
      <c r="G33" s="24"/>
    </row>
    <row r="34" ht="15" customHeight="1" spans="1:7">
      <c r="A34" s="21" t="s">
        <v>70</v>
      </c>
      <c r="B34" s="22" t="s">
        <v>1684</v>
      </c>
      <c r="C34" s="22" t="s">
        <v>476</v>
      </c>
      <c r="D34" s="23" t="s">
        <v>1685</v>
      </c>
      <c r="E34" s="24">
        <v>75000</v>
      </c>
      <c r="F34" s="24">
        <v>350000</v>
      </c>
      <c r="G34" s="24"/>
    </row>
    <row r="35" ht="15" customHeight="1" spans="1:7">
      <c r="A35" s="21" t="s">
        <v>70</v>
      </c>
      <c r="B35" s="22" t="s">
        <v>1684</v>
      </c>
      <c r="C35" s="22" t="s">
        <v>478</v>
      </c>
      <c r="D35" s="23" t="s">
        <v>1685</v>
      </c>
      <c r="E35" s="24">
        <v>10000</v>
      </c>
      <c r="F35" s="24">
        <v>10000</v>
      </c>
      <c r="G35" s="24"/>
    </row>
    <row r="36" ht="15" customHeight="1" spans="1:7">
      <c r="A36" s="21" t="s">
        <v>70</v>
      </c>
      <c r="B36" s="22" t="s">
        <v>1684</v>
      </c>
      <c r="C36" s="22" t="s">
        <v>480</v>
      </c>
      <c r="D36" s="23" t="s">
        <v>1685</v>
      </c>
      <c r="E36" s="24">
        <v>70000</v>
      </c>
      <c r="F36" s="24">
        <v>148000</v>
      </c>
      <c r="G36" s="24"/>
    </row>
    <row r="37" ht="15" customHeight="1" spans="1:7">
      <c r="A37" s="21" t="s">
        <v>70</v>
      </c>
      <c r="B37" s="22" t="s">
        <v>1684</v>
      </c>
      <c r="C37" s="22" t="s">
        <v>482</v>
      </c>
      <c r="D37" s="23" t="s">
        <v>1685</v>
      </c>
      <c r="E37" s="24">
        <v>20000</v>
      </c>
      <c r="F37" s="24">
        <v>40000</v>
      </c>
      <c r="G37" s="24"/>
    </row>
    <row r="38" ht="15" customHeight="1" spans="1:7">
      <c r="A38" s="21" t="s">
        <v>70</v>
      </c>
      <c r="B38" s="22" t="s">
        <v>1684</v>
      </c>
      <c r="C38" s="22" t="s">
        <v>484</v>
      </c>
      <c r="D38" s="23" t="s">
        <v>1685</v>
      </c>
      <c r="E38" s="24">
        <v>40000</v>
      </c>
      <c r="F38" s="24">
        <v>151200</v>
      </c>
      <c r="G38" s="24"/>
    </row>
    <row r="39" ht="15" customHeight="1" spans="1:7">
      <c r="A39" s="21" t="s">
        <v>70</v>
      </c>
      <c r="B39" s="22" t="s">
        <v>1684</v>
      </c>
      <c r="C39" s="22" t="s">
        <v>486</v>
      </c>
      <c r="D39" s="23" t="s">
        <v>1685</v>
      </c>
      <c r="E39" s="24">
        <v>34600</v>
      </c>
      <c r="F39" s="24">
        <v>34600</v>
      </c>
      <c r="G39" s="24"/>
    </row>
    <row r="40" ht="15" customHeight="1" spans="1:7">
      <c r="A40" s="21" t="s">
        <v>70</v>
      </c>
      <c r="B40" s="22" t="s">
        <v>1684</v>
      </c>
      <c r="C40" s="22" t="s">
        <v>490</v>
      </c>
      <c r="D40" s="23" t="s">
        <v>1685</v>
      </c>
      <c r="E40" s="24">
        <v>10000</v>
      </c>
      <c r="F40" s="24">
        <v>100000</v>
      </c>
      <c r="G40" s="24"/>
    </row>
    <row r="41" ht="15" customHeight="1" spans="1:7">
      <c r="A41" s="21" t="s">
        <v>70</v>
      </c>
      <c r="B41" s="22" t="s">
        <v>1684</v>
      </c>
      <c r="C41" s="22" t="s">
        <v>494</v>
      </c>
      <c r="D41" s="23" t="s">
        <v>1685</v>
      </c>
      <c r="E41" s="24">
        <v>120000</v>
      </c>
      <c r="F41" s="24">
        <v>120000</v>
      </c>
      <c r="G41" s="24"/>
    </row>
    <row r="42" ht="15" customHeight="1" spans="1:7">
      <c r="A42" s="21" t="s">
        <v>70</v>
      </c>
      <c r="B42" s="22" t="s">
        <v>1684</v>
      </c>
      <c r="C42" s="22" t="s">
        <v>507</v>
      </c>
      <c r="D42" s="23" t="s">
        <v>1685</v>
      </c>
      <c r="E42" s="24">
        <v>710000</v>
      </c>
      <c r="F42" s="24">
        <v>1340000</v>
      </c>
      <c r="G42" s="24"/>
    </row>
    <row r="43" ht="15" customHeight="1" spans="1:7">
      <c r="A43" s="21" t="s">
        <v>70</v>
      </c>
      <c r="B43" s="22" t="s">
        <v>1684</v>
      </c>
      <c r="C43" s="22" t="s">
        <v>509</v>
      </c>
      <c r="D43" s="23" t="s">
        <v>1685</v>
      </c>
      <c r="E43" s="24">
        <v>70000</v>
      </c>
      <c r="F43" s="24">
        <v>90000</v>
      </c>
      <c r="G43" s="24"/>
    </row>
    <row r="44" ht="15" customHeight="1" spans="1:7">
      <c r="A44" s="21" t="s">
        <v>70</v>
      </c>
      <c r="B44" s="22" t="s">
        <v>1684</v>
      </c>
      <c r="C44" s="22" t="s">
        <v>511</v>
      </c>
      <c r="D44" s="23" t="s">
        <v>1685</v>
      </c>
      <c r="E44" s="24">
        <v>1950000</v>
      </c>
      <c r="F44" s="24">
        <v>3753000</v>
      </c>
      <c r="G44" s="24"/>
    </row>
    <row r="45" ht="15" customHeight="1" spans="1:7">
      <c r="A45" s="21" t="s">
        <v>70</v>
      </c>
      <c r="B45" s="22" t="s">
        <v>1684</v>
      </c>
      <c r="C45" s="22" t="s">
        <v>513</v>
      </c>
      <c r="D45" s="23" t="s">
        <v>1685</v>
      </c>
      <c r="E45" s="24">
        <v>10000</v>
      </c>
      <c r="F45" s="24">
        <v>30000</v>
      </c>
      <c r="G45" s="24"/>
    </row>
    <row r="46" ht="15" customHeight="1" spans="1:7">
      <c r="A46" s="21" t="s">
        <v>70</v>
      </c>
      <c r="B46" s="22" t="s">
        <v>1684</v>
      </c>
      <c r="C46" s="22" t="s">
        <v>517</v>
      </c>
      <c r="D46" s="23" t="s">
        <v>1685</v>
      </c>
      <c r="E46" s="24">
        <v>35000</v>
      </c>
      <c r="F46" s="24">
        <v>100000</v>
      </c>
      <c r="G46" s="24"/>
    </row>
    <row r="47" ht="15" customHeight="1" spans="1:7">
      <c r="A47" s="21" t="s">
        <v>70</v>
      </c>
      <c r="B47" s="22" t="s">
        <v>1684</v>
      </c>
      <c r="C47" s="22" t="s">
        <v>519</v>
      </c>
      <c r="D47" s="23" t="s">
        <v>1685</v>
      </c>
      <c r="E47" s="24">
        <v>50000</v>
      </c>
      <c r="F47" s="24">
        <v>150000</v>
      </c>
      <c r="G47" s="24"/>
    </row>
    <row r="48" ht="15" customHeight="1" spans="1:7">
      <c r="A48" s="21" t="s">
        <v>70</v>
      </c>
      <c r="B48" s="22" t="s">
        <v>1684</v>
      </c>
      <c r="C48" s="22" t="s">
        <v>532</v>
      </c>
      <c r="D48" s="23" t="s">
        <v>1685</v>
      </c>
      <c r="E48" s="24">
        <v>30000</v>
      </c>
      <c r="F48" s="24">
        <v>30000</v>
      </c>
      <c r="G48" s="24"/>
    </row>
    <row r="49" ht="15" customHeight="1" spans="1:7">
      <c r="A49" s="21" t="s">
        <v>70</v>
      </c>
      <c r="B49" s="22" t="s">
        <v>1684</v>
      </c>
      <c r="C49" s="22" t="s">
        <v>534</v>
      </c>
      <c r="D49" s="23" t="s">
        <v>1685</v>
      </c>
      <c r="E49" s="24">
        <v>39000</v>
      </c>
      <c r="F49" s="24">
        <v>39000</v>
      </c>
      <c r="G49" s="24"/>
    </row>
    <row r="50" ht="15" customHeight="1" spans="1:7">
      <c r="A50" s="21" t="s">
        <v>70</v>
      </c>
      <c r="B50" s="22" t="s">
        <v>1684</v>
      </c>
      <c r="C50" s="22" t="s">
        <v>576</v>
      </c>
      <c r="D50" s="23" t="s">
        <v>1685</v>
      </c>
      <c r="E50" s="24">
        <v>103600</v>
      </c>
      <c r="F50" s="24"/>
      <c r="G50" s="24"/>
    </row>
    <row r="51" ht="15" customHeight="1" spans="1:7">
      <c r="A51" s="21" t="s">
        <v>70</v>
      </c>
      <c r="B51" s="22" t="s">
        <v>1684</v>
      </c>
      <c r="C51" s="22" t="s">
        <v>578</v>
      </c>
      <c r="D51" s="23" t="s">
        <v>1685</v>
      </c>
      <c r="E51" s="24">
        <v>350000</v>
      </c>
      <c r="F51" s="24"/>
      <c r="G51" s="24"/>
    </row>
    <row r="52" ht="15" customHeight="1" spans="1:7">
      <c r="A52" s="21" t="s">
        <v>70</v>
      </c>
      <c r="B52" s="22" t="s">
        <v>1684</v>
      </c>
      <c r="C52" s="22" t="s">
        <v>580</v>
      </c>
      <c r="D52" s="23" t="s">
        <v>1685</v>
      </c>
      <c r="E52" s="24">
        <v>650000</v>
      </c>
      <c r="F52" s="24"/>
      <c r="G52" s="24"/>
    </row>
    <row r="53" ht="15" customHeight="1" spans="1:7">
      <c r="A53" s="21" t="s">
        <v>70</v>
      </c>
      <c r="B53" s="22" t="s">
        <v>1684</v>
      </c>
      <c r="C53" s="22" t="s">
        <v>582</v>
      </c>
      <c r="D53" s="23" t="s">
        <v>1685</v>
      </c>
      <c r="E53" s="24">
        <v>9925</v>
      </c>
      <c r="F53" s="24"/>
      <c r="G53" s="24"/>
    </row>
    <row r="54" ht="15" customHeight="1" spans="1:7">
      <c r="A54" s="21" t="s">
        <v>70</v>
      </c>
      <c r="B54" s="22" t="s">
        <v>1684</v>
      </c>
      <c r="C54" s="22" t="s">
        <v>584</v>
      </c>
      <c r="D54" s="23" t="s">
        <v>1685</v>
      </c>
      <c r="E54" s="24">
        <v>200000</v>
      </c>
      <c r="F54" s="24"/>
      <c r="G54" s="24"/>
    </row>
    <row r="55" ht="15" customHeight="1" spans="1:7">
      <c r="A55" s="21" t="s">
        <v>70</v>
      </c>
      <c r="B55" s="22" t="s">
        <v>1684</v>
      </c>
      <c r="C55" s="22" t="s">
        <v>586</v>
      </c>
      <c r="D55" s="23" t="s">
        <v>1685</v>
      </c>
      <c r="E55" s="24">
        <v>101588.6</v>
      </c>
      <c r="F55" s="24"/>
      <c r="G55" s="24"/>
    </row>
    <row r="56" ht="15" customHeight="1" spans="1:7">
      <c r="A56" s="21" t="s">
        <v>70</v>
      </c>
      <c r="B56" s="22" t="s">
        <v>1684</v>
      </c>
      <c r="C56" s="22" t="s">
        <v>588</v>
      </c>
      <c r="D56" s="23" t="s">
        <v>1685</v>
      </c>
      <c r="E56" s="24">
        <v>190000</v>
      </c>
      <c r="F56" s="24"/>
      <c r="G56" s="24"/>
    </row>
    <row r="57" ht="15" customHeight="1" spans="1:7">
      <c r="A57" s="21" t="s">
        <v>70</v>
      </c>
      <c r="B57" s="22" t="s">
        <v>1684</v>
      </c>
      <c r="C57" s="22" t="s">
        <v>612</v>
      </c>
      <c r="D57" s="23" t="s">
        <v>1685</v>
      </c>
      <c r="E57" s="24">
        <v>800</v>
      </c>
      <c r="F57" s="24"/>
      <c r="G57" s="24"/>
    </row>
    <row r="58" ht="15" customHeight="1" spans="1:7">
      <c r="A58" s="21" t="s">
        <v>70</v>
      </c>
      <c r="B58" s="22" t="s">
        <v>1686</v>
      </c>
      <c r="C58" s="22" t="s">
        <v>522</v>
      </c>
      <c r="D58" s="23" t="s">
        <v>1685</v>
      </c>
      <c r="E58" s="24">
        <v>100000</v>
      </c>
      <c r="F58" s="24">
        <v>50000</v>
      </c>
      <c r="G58" s="24"/>
    </row>
    <row r="59" ht="15" customHeight="1" spans="1:7">
      <c r="A59" s="21" t="s">
        <v>70</v>
      </c>
      <c r="B59" s="22" t="s">
        <v>1686</v>
      </c>
      <c r="C59" s="22" t="s">
        <v>524</v>
      </c>
      <c r="D59" s="23" t="s">
        <v>1685</v>
      </c>
      <c r="E59" s="24">
        <v>84000</v>
      </c>
      <c r="F59" s="24">
        <v>115200</v>
      </c>
      <c r="G59" s="24"/>
    </row>
    <row r="60" ht="15" customHeight="1" spans="1:7">
      <c r="A60" s="21" t="s">
        <v>70</v>
      </c>
      <c r="B60" s="22" t="s">
        <v>1686</v>
      </c>
      <c r="C60" s="22" t="s">
        <v>526</v>
      </c>
      <c r="D60" s="23" t="s">
        <v>1685</v>
      </c>
      <c r="E60" s="24">
        <v>544000</v>
      </c>
      <c r="F60" s="24">
        <v>788508</v>
      </c>
      <c r="G60" s="24"/>
    </row>
    <row r="61" ht="15" customHeight="1" spans="1:7">
      <c r="A61" s="21" t="s">
        <v>70</v>
      </c>
      <c r="B61" s="22" t="s">
        <v>1686</v>
      </c>
      <c r="C61" s="22" t="s">
        <v>530</v>
      </c>
      <c r="D61" s="23" t="s">
        <v>1685</v>
      </c>
      <c r="E61" s="24">
        <v>121032</v>
      </c>
      <c r="F61" s="24">
        <v>95208</v>
      </c>
      <c r="G61" s="24"/>
    </row>
    <row r="62" ht="15" customHeight="1" spans="1:7">
      <c r="A62" s="21" t="s">
        <v>70</v>
      </c>
      <c r="B62" s="22" t="s">
        <v>1686</v>
      </c>
      <c r="C62" s="22" t="s">
        <v>560</v>
      </c>
      <c r="D62" s="23" t="s">
        <v>1685</v>
      </c>
      <c r="E62" s="24">
        <v>140000</v>
      </c>
      <c r="F62" s="24">
        <v>136800</v>
      </c>
      <c r="G62" s="24"/>
    </row>
    <row r="63" ht="15" customHeight="1" spans="1:7">
      <c r="A63" s="21" t="s">
        <v>70</v>
      </c>
      <c r="B63" s="22" t="s">
        <v>1686</v>
      </c>
      <c r="C63" s="22" t="s">
        <v>568</v>
      </c>
      <c r="D63" s="23" t="s">
        <v>1685</v>
      </c>
      <c r="E63" s="24">
        <v>79783.68</v>
      </c>
      <c r="F63" s="24">
        <v>32434</v>
      </c>
      <c r="G63" s="24"/>
    </row>
    <row r="64" ht="15" customHeight="1" spans="1:7">
      <c r="A64" s="21" t="s">
        <v>70</v>
      </c>
      <c r="B64" s="22" t="s">
        <v>1686</v>
      </c>
      <c r="C64" s="22" t="s">
        <v>608</v>
      </c>
      <c r="D64" s="23" t="s">
        <v>1685</v>
      </c>
      <c r="E64" s="24">
        <v>50000</v>
      </c>
      <c r="F64" s="24"/>
      <c r="G64" s="24"/>
    </row>
    <row r="65" ht="15" customHeight="1" spans="1:7">
      <c r="A65" s="21" t="s">
        <v>70</v>
      </c>
      <c r="B65" s="22" t="s">
        <v>1686</v>
      </c>
      <c r="C65" s="22" t="s">
        <v>610</v>
      </c>
      <c r="D65" s="23" t="s">
        <v>1685</v>
      </c>
      <c r="E65" s="24">
        <v>6400</v>
      </c>
      <c r="F65" s="24"/>
      <c r="G65" s="24"/>
    </row>
    <row r="66" ht="15" customHeight="1" spans="1:7">
      <c r="A66" s="21" t="s">
        <v>70</v>
      </c>
      <c r="B66" s="22" t="s">
        <v>1687</v>
      </c>
      <c r="C66" s="22" t="s">
        <v>497</v>
      </c>
      <c r="D66" s="23" t="s">
        <v>1685</v>
      </c>
      <c r="E66" s="24">
        <v>20000</v>
      </c>
      <c r="F66" s="24">
        <v>27800</v>
      </c>
      <c r="G66" s="24"/>
    </row>
    <row r="67" ht="15" customHeight="1" spans="1:7">
      <c r="A67" s="21" t="s">
        <v>70</v>
      </c>
      <c r="B67" s="22" t="s">
        <v>1687</v>
      </c>
      <c r="C67" s="22" t="s">
        <v>499</v>
      </c>
      <c r="D67" s="23" t="s">
        <v>1685</v>
      </c>
      <c r="E67" s="24">
        <v>30000</v>
      </c>
      <c r="F67" s="24">
        <v>100000</v>
      </c>
      <c r="G67" s="24"/>
    </row>
    <row r="68" ht="15" customHeight="1" spans="1:7">
      <c r="A68" s="21" t="s">
        <v>70</v>
      </c>
      <c r="B68" s="22" t="s">
        <v>1687</v>
      </c>
      <c r="C68" s="22" t="s">
        <v>501</v>
      </c>
      <c r="D68" s="23" t="s">
        <v>1685</v>
      </c>
      <c r="E68" s="24">
        <v>1550000</v>
      </c>
      <c r="F68" s="24">
        <v>720000</v>
      </c>
      <c r="G68" s="24"/>
    </row>
    <row r="69" ht="15" customHeight="1" spans="1:7">
      <c r="A69" s="21" t="s">
        <v>70</v>
      </c>
      <c r="B69" s="22" t="s">
        <v>1687</v>
      </c>
      <c r="C69" s="22" t="s">
        <v>503</v>
      </c>
      <c r="D69" s="23" t="s">
        <v>1685</v>
      </c>
      <c r="E69" s="24">
        <v>105000</v>
      </c>
      <c r="F69" s="24">
        <v>430000</v>
      </c>
      <c r="G69" s="24"/>
    </row>
    <row r="70" ht="15" customHeight="1" spans="1:7">
      <c r="A70" s="21" t="s">
        <v>70</v>
      </c>
      <c r="B70" s="22" t="s">
        <v>1687</v>
      </c>
      <c r="C70" s="22" t="s">
        <v>505</v>
      </c>
      <c r="D70" s="23" t="s">
        <v>1685</v>
      </c>
      <c r="E70" s="24">
        <v>128000</v>
      </c>
      <c r="F70" s="24">
        <v>180000</v>
      </c>
      <c r="G70" s="24"/>
    </row>
    <row r="71" ht="15" customHeight="1" spans="1:7">
      <c r="A71" s="21" t="s">
        <v>70</v>
      </c>
      <c r="B71" s="22" t="s">
        <v>1687</v>
      </c>
      <c r="C71" s="22" t="s">
        <v>604</v>
      </c>
      <c r="D71" s="23" t="s">
        <v>1685</v>
      </c>
      <c r="E71" s="24">
        <v>20000</v>
      </c>
      <c r="F71" s="24"/>
      <c r="G71" s="24"/>
    </row>
    <row r="72" ht="15" customHeight="1" spans="1:7">
      <c r="A72" s="21" t="s">
        <v>70</v>
      </c>
      <c r="B72" s="22" t="s">
        <v>1687</v>
      </c>
      <c r="C72" s="22" t="s">
        <v>606</v>
      </c>
      <c r="D72" s="23" t="s">
        <v>1685</v>
      </c>
      <c r="E72" s="24">
        <v>6000</v>
      </c>
      <c r="F72" s="24"/>
      <c r="G72" s="24"/>
    </row>
    <row r="73" ht="18.75" customHeight="1" spans="1:7">
      <c r="A73" s="25" t="s">
        <v>55</v>
      </c>
      <c r="B73" s="26" t="s">
        <v>1688</v>
      </c>
      <c r="C73" s="26"/>
      <c r="D73" s="27"/>
      <c r="E73" s="28">
        <v>16575329.28</v>
      </c>
      <c r="F73" s="28">
        <v>26293229.99</v>
      </c>
      <c r="G73" s="28">
        <v>580000</v>
      </c>
    </row>
  </sheetData>
  <mergeCells count="11">
    <mergeCell ref="A3:G3"/>
    <mergeCell ref="A4:D4"/>
    <mergeCell ref="E5:G5"/>
    <mergeCell ref="A73:D73"/>
    <mergeCell ref="A5:A7"/>
    <mergeCell ref="B5:B7"/>
    <mergeCell ref="C5:C7"/>
    <mergeCell ref="D5:D7"/>
    <mergeCell ref="E6:E7"/>
    <mergeCell ref="F6:F7"/>
    <mergeCell ref="G6:G7"/>
  </mergeCells>
  <pageMargins left="0.37" right="0.37" top="0.56" bottom="0.56" header="0.48" footer="0.48"/>
  <pageSetup paperSize="9" scale="56" orientation="landscape" horizontalDpi="600" vertic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1"/>
  <sheetViews>
    <sheetView showGridLines="0" showZeros="0" topLeftCell="G1" workbookViewId="0">
      <pane ySplit="1" topLeftCell="A2" activePane="bottomLeft" state="frozen"/>
      <selection/>
      <selection pane="bottomLeft" activeCell="A1" sqref="A1"/>
    </sheetView>
  </sheetViews>
  <sheetFormatPr defaultColWidth="8.575" defaultRowHeight="12.75" customHeight="1"/>
  <cols>
    <col min="1" max="1" width="15.8916666666667" customWidth="1"/>
    <col min="2" max="2" width="35" customWidth="1"/>
    <col min="3" max="19" width="22" customWidth="1"/>
  </cols>
  <sheetData>
    <row r="1" ht="13.5" spans="1:19">
      <c r="A1" s="1"/>
      <c r="B1" s="1"/>
      <c r="C1" s="1"/>
      <c r="D1" s="1"/>
      <c r="E1" s="1"/>
      <c r="F1" s="1"/>
      <c r="G1" s="1"/>
      <c r="H1" s="1"/>
      <c r="I1" s="1"/>
      <c r="J1" s="1"/>
      <c r="K1" s="1"/>
      <c r="L1" s="1"/>
      <c r="M1" s="1"/>
      <c r="N1" s="1"/>
      <c r="O1" s="1"/>
      <c r="P1" s="1"/>
      <c r="Q1" s="1"/>
      <c r="R1" s="1"/>
      <c r="S1" s="1"/>
    </row>
    <row r="2" ht="17.25" customHeight="1" spans="1:1">
      <c r="A2" s="62" t="s">
        <v>52</v>
      </c>
    </row>
    <row r="3" ht="41.25" customHeight="1" spans="1:1">
      <c r="A3" s="42" t="str">
        <f>"2025"&amp;"年部门收入预算表"</f>
        <v>2025年部门收入预算表</v>
      </c>
    </row>
    <row r="4" ht="17.25" customHeight="1" spans="1:19">
      <c r="A4" s="45" t="str">
        <f>"单位名称："&amp;"昆明市西山区人民政府海口街道办事处"</f>
        <v>单位名称：昆明市西山区人民政府海口街道办事处</v>
      </c>
      <c r="S4" s="47" t="s">
        <v>1</v>
      </c>
    </row>
    <row r="5" ht="21.75" customHeight="1" spans="1:19">
      <c r="A5" s="199" t="s">
        <v>53</v>
      </c>
      <c r="B5" s="200" t="s">
        <v>54</v>
      </c>
      <c r="C5" s="200" t="s">
        <v>55</v>
      </c>
      <c r="D5" s="201" t="s">
        <v>56</v>
      </c>
      <c r="E5" s="201"/>
      <c r="F5" s="201"/>
      <c r="G5" s="201"/>
      <c r="H5" s="201"/>
      <c r="I5" s="136"/>
      <c r="J5" s="201"/>
      <c r="K5" s="201"/>
      <c r="L5" s="201"/>
      <c r="M5" s="201"/>
      <c r="N5" s="208"/>
      <c r="O5" s="201" t="s">
        <v>45</v>
      </c>
      <c r="P5" s="201"/>
      <c r="Q5" s="201"/>
      <c r="R5" s="201"/>
      <c r="S5" s="208"/>
    </row>
    <row r="6" ht="27" customHeight="1" spans="1:19">
      <c r="A6" s="202"/>
      <c r="B6" s="203"/>
      <c r="C6" s="203"/>
      <c r="D6" s="203" t="s">
        <v>57</v>
      </c>
      <c r="E6" s="203" t="s">
        <v>58</v>
      </c>
      <c r="F6" s="203" t="s">
        <v>59</v>
      </c>
      <c r="G6" s="203" t="s">
        <v>60</v>
      </c>
      <c r="H6" s="203" t="s">
        <v>61</v>
      </c>
      <c r="I6" s="209" t="s">
        <v>62</v>
      </c>
      <c r="J6" s="210"/>
      <c r="K6" s="210"/>
      <c r="L6" s="210"/>
      <c r="M6" s="210"/>
      <c r="N6" s="211"/>
      <c r="O6" s="203" t="s">
        <v>57</v>
      </c>
      <c r="P6" s="203" t="s">
        <v>58</v>
      </c>
      <c r="Q6" s="203" t="s">
        <v>59</v>
      </c>
      <c r="R6" s="203" t="s">
        <v>60</v>
      </c>
      <c r="S6" s="203" t="s">
        <v>63</v>
      </c>
    </row>
    <row r="7" ht="30" customHeight="1" spans="1:19">
      <c r="A7" s="204"/>
      <c r="B7" s="205"/>
      <c r="C7" s="206"/>
      <c r="D7" s="206"/>
      <c r="E7" s="206"/>
      <c r="F7" s="206"/>
      <c r="G7" s="206"/>
      <c r="H7" s="206"/>
      <c r="I7" s="68" t="s">
        <v>57</v>
      </c>
      <c r="J7" s="211" t="s">
        <v>64</v>
      </c>
      <c r="K7" s="211" t="s">
        <v>65</v>
      </c>
      <c r="L7" s="211" t="s">
        <v>66</v>
      </c>
      <c r="M7" s="211" t="s">
        <v>67</v>
      </c>
      <c r="N7" s="211" t="s">
        <v>68</v>
      </c>
      <c r="O7" s="212"/>
      <c r="P7" s="212"/>
      <c r="Q7" s="212"/>
      <c r="R7" s="212"/>
      <c r="S7" s="206"/>
    </row>
    <row r="8" ht="15" customHeight="1" spans="1:19">
      <c r="A8" s="58">
        <v>1</v>
      </c>
      <c r="B8" s="58">
        <v>2</v>
      </c>
      <c r="C8" s="58">
        <v>3</v>
      </c>
      <c r="D8" s="58">
        <v>4</v>
      </c>
      <c r="E8" s="58">
        <v>5</v>
      </c>
      <c r="F8" s="58">
        <v>6</v>
      </c>
      <c r="G8" s="58">
        <v>7</v>
      </c>
      <c r="H8" s="58">
        <v>8</v>
      </c>
      <c r="I8" s="68">
        <v>9</v>
      </c>
      <c r="J8" s="58">
        <v>10</v>
      </c>
      <c r="K8" s="58">
        <v>11</v>
      </c>
      <c r="L8" s="58">
        <v>12</v>
      </c>
      <c r="M8" s="58">
        <v>13</v>
      </c>
      <c r="N8" s="58">
        <v>14</v>
      </c>
      <c r="O8" s="58">
        <v>15</v>
      </c>
      <c r="P8" s="58">
        <v>16</v>
      </c>
      <c r="Q8" s="58">
        <v>17</v>
      </c>
      <c r="R8" s="58">
        <v>18</v>
      </c>
      <c r="S8" s="58">
        <v>19</v>
      </c>
    </row>
    <row r="9" ht="18" customHeight="1" spans="1:19">
      <c r="A9" s="145" t="s">
        <v>69</v>
      </c>
      <c r="B9" s="145" t="s">
        <v>70</v>
      </c>
      <c r="C9" s="120">
        <v>64260751.12</v>
      </c>
      <c r="D9" s="120">
        <v>64260751.12</v>
      </c>
      <c r="E9" s="120">
        <v>52793751.12</v>
      </c>
      <c r="F9" s="120"/>
      <c r="G9" s="120"/>
      <c r="H9" s="120"/>
      <c r="I9" s="120">
        <v>11467000</v>
      </c>
      <c r="J9" s="120"/>
      <c r="K9" s="120"/>
      <c r="L9" s="120"/>
      <c r="M9" s="120"/>
      <c r="N9" s="120">
        <v>11467000</v>
      </c>
      <c r="O9" s="28"/>
      <c r="P9" s="28"/>
      <c r="Q9" s="28"/>
      <c r="R9" s="28"/>
      <c r="S9" s="28"/>
    </row>
    <row r="10" ht="18" customHeight="1" spans="1:19">
      <c r="A10" s="207" t="s">
        <v>71</v>
      </c>
      <c r="B10" s="207" t="s">
        <v>70</v>
      </c>
      <c r="C10" s="120">
        <v>64260751.12</v>
      </c>
      <c r="D10" s="120">
        <v>64260751.12</v>
      </c>
      <c r="E10" s="120">
        <v>52793751.12</v>
      </c>
      <c r="F10" s="120"/>
      <c r="G10" s="120"/>
      <c r="H10" s="120"/>
      <c r="I10" s="120">
        <v>11467000</v>
      </c>
      <c r="J10" s="120"/>
      <c r="K10" s="120"/>
      <c r="L10" s="120"/>
      <c r="M10" s="120"/>
      <c r="N10" s="120">
        <v>11467000</v>
      </c>
      <c r="O10" s="28"/>
      <c r="P10" s="28"/>
      <c r="Q10" s="28"/>
      <c r="R10" s="28"/>
      <c r="S10" s="28"/>
    </row>
    <row r="11" ht="18" customHeight="1" spans="1:19">
      <c r="A11" s="48" t="s">
        <v>55</v>
      </c>
      <c r="B11" s="168"/>
      <c r="C11" s="120">
        <v>64260751.12</v>
      </c>
      <c r="D11" s="120">
        <v>64260751.12</v>
      </c>
      <c r="E11" s="120">
        <v>52793751.12</v>
      </c>
      <c r="F11" s="120"/>
      <c r="G11" s="120"/>
      <c r="H11" s="120"/>
      <c r="I11" s="120">
        <v>11467000</v>
      </c>
      <c r="J11" s="120"/>
      <c r="K11" s="120"/>
      <c r="L11" s="120"/>
      <c r="M11" s="120"/>
      <c r="N11" s="120">
        <v>11467000</v>
      </c>
      <c r="O11" s="28"/>
      <c r="P11" s="28"/>
      <c r="Q11" s="28"/>
      <c r="R11" s="28"/>
      <c r="S11" s="28"/>
    </row>
  </sheetData>
  <mergeCells count="20">
    <mergeCell ref="A2:S2"/>
    <mergeCell ref="A3:S3"/>
    <mergeCell ref="A4:B4"/>
    <mergeCell ref="D5:N5"/>
    <mergeCell ref="O5:S5"/>
    <mergeCell ref="I6:N6"/>
    <mergeCell ref="A11:B11"/>
    <mergeCell ref="A5:A7"/>
    <mergeCell ref="B5:B7"/>
    <mergeCell ref="C5:C7"/>
    <mergeCell ref="D6:D7"/>
    <mergeCell ref="E6:E7"/>
    <mergeCell ref="F6:F7"/>
    <mergeCell ref="G6:G7"/>
    <mergeCell ref="H6:H7"/>
    <mergeCell ref="O6:O7"/>
    <mergeCell ref="P6:P7"/>
    <mergeCell ref="Q6:Q7"/>
    <mergeCell ref="R6:R7"/>
    <mergeCell ref="S6:S7"/>
  </mergeCells>
  <pageMargins left="0.96" right="0.96" top="0.72" bottom="0.72" header="0" footer="0"/>
  <pageSetup paperSize="9" orientation="landscape" horizontalDpi="600" verticalDpi="600"/>
  <headerFooter>
    <oddFooter>&amp;C第&amp;P页，共&amp;N页&amp;R&amp;N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O113"/>
  <sheetViews>
    <sheetView showGridLines="0" showZeros="0" workbookViewId="0">
      <pane ySplit="1" topLeftCell="A2" activePane="bottomLeft" state="frozen"/>
      <selection/>
      <selection pane="bottomLeft" activeCell="A1" sqref="A1"/>
    </sheetView>
  </sheetViews>
  <sheetFormatPr defaultColWidth="8.575" defaultRowHeight="12.75" customHeight="1"/>
  <cols>
    <col min="1" max="1" width="14.2833333333333" customWidth="1"/>
    <col min="2" max="2" width="37.575" customWidth="1"/>
    <col min="3" max="8" width="24.575" customWidth="1"/>
    <col min="9" max="9" width="26.7166666666667" customWidth="1"/>
    <col min="10" max="11" width="24.425" customWidth="1"/>
    <col min="12" max="15" width="24.575" customWidth="1"/>
  </cols>
  <sheetData>
    <row r="1" ht="13.5" spans="1:15">
      <c r="A1" s="1"/>
      <c r="B1" s="1"/>
      <c r="C1" s="1"/>
      <c r="D1" s="1"/>
      <c r="E1" s="1"/>
      <c r="F1" s="1"/>
      <c r="G1" s="1"/>
      <c r="H1" s="1"/>
      <c r="I1" s="1"/>
      <c r="J1" s="1"/>
      <c r="K1" s="1"/>
      <c r="L1" s="1"/>
      <c r="M1" s="1"/>
      <c r="N1" s="1"/>
      <c r="O1" s="1"/>
    </row>
    <row r="2" ht="17.25" customHeight="1" spans="1:1">
      <c r="A2" s="47" t="s">
        <v>72</v>
      </c>
    </row>
    <row r="3" ht="41.25" customHeight="1" spans="1:1">
      <c r="A3" s="42" t="str">
        <f>"2025"&amp;"年部门支出预算表"</f>
        <v>2025年部门支出预算表</v>
      </c>
    </row>
    <row r="4" ht="17.25" customHeight="1" spans="1:15">
      <c r="A4" s="45" t="str">
        <f>"单位名称："&amp;"昆明市西山区人民政府海口街道办事处"</f>
        <v>单位名称：昆明市西山区人民政府海口街道办事处</v>
      </c>
      <c r="O4" s="47" t="s">
        <v>1</v>
      </c>
    </row>
    <row r="5" ht="27" customHeight="1" spans="1:15">
      <c r="A5" s="185" t="s">
        <v>73</v>
      </c>
      <c r="B5" s="185" t="s">
        <v>74</v>
      </c>
      <c r="C5" s="185" t="s">
        <v>55</v>
      </c>
      <c r="D5" s="186" t="s">
        <v>58</v>
      </c>
      <c r="E5" s="187"/>
      <c r="F5" s="188"/>
      <c r="G5" s="189" t="s">
        <v>59</v>
      </c>
      <c r="H5" s="189" t="s">
        <v>60</v>
      </c>
      <c r="I5" s="189" t="s">
        <v>75</v>
      </c>
      <c r="J5" s="186" t="s">
        <v>62</v>
      </c>
      <c r="K5" s="187"/>
      <c r="L5" s="187"/>
      <c r="M5" s="187"/>
      <c r="N5" s="196"/>
      <c r="O5" s="197"/>
    </row>
    <row r="6" ht="42" customHeight="1" spans="1:15">
      <c r="A6" s="190"/>
      <c r="B6" s="190"/>
      <c r="C6" s="191"/>
      <c r="D6" s="192" t="s">
        <v>57</v>
      </c>
      <c r="E6" s="192" t="s">
        <v>76</v>
      </c>
      <c r="F6" s="192" t="s">
        <v>77</v>
      </c>
      <c r="G6" s="191"/>
      <c r="H6" s="191"/>
      <c r="I6" s="190"/>
      <c r="J6" s="192" t="s">
        <v>57</v>
      </c>
      <c r="K6" s="177" t="s">
        <v>78</v>
      </c>
      <c r="L6" s="177" t="s">
        <v>79</v>
      </c>
      <c r="M6" s="177" t="s">
        <v>80</v>
      </c>
      <c r="N6" s="177" t="s">
        <v>81</v>
      </c>
      <c r="O6" s="177" t="s">
        <v>82</v>
      </c>
    </row>
    <row r="7" ht="42" customHeight="1" spans="1:15">
      <c r="A7" s="190">
        <v>1</v>
      </c>
      <c r="B7" s="190">
        <v>2</v>
      </c>
      <c r="C7" s="191">
        <v>3</v>
      </c>
      <c r="D7" s="190">
        <v>4</v>
      </c>
      <c r="E7" s="190">
        <v>5</v>
      </c>
      <c r="F7" s="191">
        <v>6</v>
      </c>
      <c r="G7" s="190">
        <v>7</v>
      </c>
      <c r="H7" s="190">
        <v>8</v>
      </c>
      <c r="I7" s="191">
        <v>9</v>
      </c>
      <c r="J7" s="190">
        <v>10</v>
      </c>
      <c r="K7" s="190">
        <v>11</v>
      </c>
      <c r="L7" s="191">
        <v>12</v>
      </c>
      <c r="M7" s="190">
        <v>13</v>
      </c>
      <c r="N7" s="190">
        <v>14</v>
      </c>
      <c r="O7" s="191">
        <v>15</v>
      </c>
    </row>
    <row r="8" ht="42" customHeight="1" spans="1:15">
      <c r="A8" s="193" t="s">
        <v>83</v>
      </c>
      <c r="B8" s="193" t="s">
        <v>84</v>
      </c>
      <c r="C8" s="118">
        <v>32038838.52</v>
      </c>
      <c r="D8" s="120">
        <v>21258838.52</v>
      </c>
      <c r="E8" s="120">
        <v>13440238.52</v>
      </c>
      <c r="F8" s="120">
        <v>7818600</v>
      </c>
      <c r="G8" s="120"/>
      <c r="H8" s="120"/>
      <c r="I8" s="120"/>
      <c r="J8" s="120">
        <v>10780000</v>
      </c>
      <c r="K8" s="120"/>
      <c r="L8" s="120"/>
      <c r="M8" s="120"/>
      <c r="N8" s="118"/>
      <c r="O8" s="118">
        <v>10780000</v>
      </c>
    </row>
    <row r="9" ht="42" customHeight="1" spans="1:15">
      <c r="A9" s="194" t="s">
        <v>85</v>
      </c>
      <c r="B9" s="194" t="s">
        <v>86</v>
      </c>
      <c r="C9" s="118">
        <v>128000</v>
      </c>
      <c r="D9" s="120">
        <v>128000</v>
      </c>
      <c r="E9" s="120"/>
      <c r="F9" s="120">
        <v>128000</v>
      </c>
      <c r="G9" s="120"/>
      <c r="H9" s="120"/>
      <c r="I9" s="120"/>
      <c r="J9" s="120"/>
      <c r="K9" s="120"/>
      <c r="L9" s="120"/>
      <c r="M9" s="120"/>
      <c r="N9" s="118"/>
      <c r="O9" s="118"/>
    </row>
    <row r="10" ht="42" customHeight="1" spans="1:15">
      <c r="A10" s="195" t="s">
        <v>87</v>
      </c>
      <c r="B10" s="195" t="s">
        <v>88</v>
      </c>
      <c r="C10" s="118">
        <v>128000</v>
      </c>
      <c r="D10" s="120">
        <v>128000</v>
      </c>
      <c r="E10" s="120"/>
      <c r="F10" s="120">
        <v>128000</v>
      </c>
      <c r="G10" s="120"/>
      <c r="H10" s="120"/>
      <c r="I10" s="120"/>
      <c r="J10" s="120"/>
      <c r="K10" s="120"/>
      <c r="L10" s="120"/>
      <c r="M10" s="120"/>
      <c r="N10" s="118"/>
      <c r="O10" s="118"/>
    </row>
    <row r="11" ht="42" customHeight="1" spans="1:15">
      <c r="A11" s="194" t="s">
        <v>89</v>
      </c>
      <c r="B11" s="194" t="s">
        <v>90</v>
      </c>
      <c r="C11" s="118">
        <v>10000</v>
      </c>
      <c r="D11" s="120">
        <v>10000</v>
      </c>
      <c r="E11" s="120"/>
      <c r="F11" s="120">
        <v>10000</v>
      </c>
      <c r="G11" s="120"/>
      <c r="H11" s="120"/>
      <c r="I11" s="120"/>
      <c r="J11" s="120"/>
      <c r="K11" s="120"/>
      <c r="L11" s="120"/>
      <c r="M11" s="120"/>
      <c r="N11" s="118"/>
      <c r="O11" s="118"/>
    </row>
    <row r="12" ht="42" customHeight="1" spans="1:15">
      <c r="A12" s="195" t="s">
        <v>91</v>
      </c>
      <c r="B12" s="195" t="s">
        <v>92</v>
      </c>
      <c r="C12" s="118">
        <v>10000</v>
      </c>
      <c r="D12" s="120">
        <v>10000</v>
      </c>
      <c r="E12" s="120"/>
      <c r="F12" s="120">
        <v>10000</v>
      </c>
      <c r="G12" s="120"/>
      <c r="H12" s="120"/>
      <c r="I12" s="120"/>
      <c r="J12" s="120"/>
      <c r="K12" s="120"/>
      <c r="L12" s="120"/>
      <c r="M12" s="120"/>
      <c r="N12" s="118"/>
      <c r="O12" s="118"/>
    </row>
    <row r="13" ht="42" customHeight="1" spans="1:15">
      <c r="A13" s="194" t="s">
        <v>93</v>
      </c>
      <c r="B13" s="194" t="s">
        <v>94</v>
      </c>
      <c r="C13" s="118">
        <v>31108526.52</v>
      </c>
      <c r="D13" s="120">
        <v>20328526.52</v>
      </c>
      <c r="E13" s="120">
        <v>13071526.52</v>
      </c>
      <c r="F13" s="120">
        <v>7257000</v>
      </c>
      <c r="G13" s="120"/>
      <c r="H13" s="120"/>
      <c r="I13" s="120"/>
      <c r="J13" s="120">
        <v>10780000</v>
      </c>
      <c r="K13" s="120"/>
      <c r="L13" s="120"/>
      <c r="M13" s="120"/>
      <c r="N13" s="118"/>
      <c r="O13" s="118">
        <v>10780000</v>
      </c>
    </row>
    <row r="14" ht="42" customHeight="1" spans="1:15">
      <c r="A14" s="195" t="s">
        <v>95</v>
      </c>
      <c r="B14" s="195" t="s">
        <v>96</v>
      </c>
      <c r="C14" s="118">
        <v>13973526.52</v>
      </c>
      <c r="D14" s="120">
        <v>13071526.52</v>
      </c>
      <c r="E14" s="120">
        <v>13071526.52</v>
      </c>
      <c r="F14" s="120"/>
      <c r="G14" s="120"/>
      <c r="H14" s="120"/>
      <c r="I14" s="120"/>
      <c r="J14" s="120">
        <v>902000</v>
      </c>
      <c r="K14" s="120"/>
      <c r="L14" s="120"/>
      <c r="M14" s="120"/>
      <c r="N14" s="118"/>
      <c r="O14" s="118">
        <v>902000</v>
      </c>
    </row>
    <row r="15" ht="42" customHeight="1" spans="1:15">
      <c r="A15" s="195" t="s">
        <v>97</v>
      </c>
      <c r="B15" s="195" t="s">
        <v>98</v>
      </c>
      <c r="C15" s="118">
        <v>17135000</v>
      </c>
      <c r="D15" s="120">
        <v>7257000</v>
      </c>
      <c r="E15" s="120"/>
      <c r="F15" s="120">
        <v>7257000</v>
      </c>
      <c r="G15" s="120"/>
      <c r="H15" s="120"/>
      <c r="I15" s="120"/>
      <c r="J15" s="120">
        <v>9878000</v>
      </c>
      <c r="K15" s="120"/>
      <c r="L15" s="120"/>
      <c r="M15" s="120"/>
      <c r="N15" s="118"/>
      <c r="O15" s="118">
        <v>9878000</v>
      </c>
    </row>
    <row r="16" ht="42" customHeight="1" spans="1:15">
      <c r="A16" s="194" t="s">
        <v>99</v>
      </c>
      <c r="B16" s="194" t="s">
        <v>100</v>
      </c>
      <c r="C16" s="118">
        <v>345712</v>
      </c>
      <c r="D16" s="120">
        <v>345712</v>
      </c>
      <c r="E16" s="120">
        <v>311112</v>
      </c>
      <c r="F16" s="120">
        <v>34600</v>
      </c>
      <c r="G16" s="120"/>
      <c r="H16" s="120"/>
      <c r="I16" s="120"/>
      <c r="J16" s="120"/>
      <c r="K16" s="120"/>
      <c r="L16" s="120"/>
      <c r="M16" s="120"/>
      <c r="N16" s="118"/>
      <c r="O16" s="118"/>
    </row>
    <row r="17" ht="42" customHeight="1" spans="1:15">
      <c r="A17" s="195" t="s">
        <v>101</v>
      </c>
      <c r="B17" s="195" t="s">
        <v>102</v>
      </c>
      <c r="C17" s="118">
        <v>34600</v>
      </c>
      <c r="D17" s="120">
        <v>34600</v>
      </c>
      <c r="E17" s="120"/>
      <c r="F17" s="120">
        <v>34600</v>
      </c>
      <c r="G17" s="120"/>
      <c r="H17" s="120"/>
      <c r="I17" s="120"/>
      <c r="J17" s="120"/>
      <c r="K17" s="120"/>
      <c r="L17" s="120"/>
      <c r="M17" s="120"/>
      <c r="N17" s="118"/>
      <c r="O17" s="118"/>
    </row>
    <row r="18" ht="42" customHeight="1" spans="1:15">
      <c r="A18" s="195" t="s">
        <v>103</v>
      </c>
      <c r="B18" s="195" t="s">
        <v>104</v>
      </c>
      <c r="C18" s="118">
        <v>311112</v>
      </c>
      <c r="D18" s="120">
        <v>311112</v>
      </c>
      <c r="E18" s="120">
        <v>311112</v>
      </c>
      <c r="F18" s="120"/>
      <c r="G18" s="120"/>
      <c r="H18" s="120"/>
      <c r="I18" s="120"/>
      <c r="J18" s="120"/>
      <c r="K18" s="120"/>
      <c r="L18" s="120"/>
      <c r="M18" s="120"/>
      <c r="N18" s="118"/>
      <c r="O18" s="118"/>
    </row>
    <row r="19" ht="42" customHeight="1" spans="1:15">
      <c r="A19" s="194" t="s">
        <v>105</v>
      </c>
      <c r="B19" s="194" t="s">
        <v>106</v>
      </c>
      <c r="C19" s="118">
        <v>83600</v>
      </c>
      <c r="D19" s="120">
        <v>83600</v>
      </c>
      <c r="E19" s="120">
        <v>57600</v>
      </c>
      <c r="F19" s="120">
        <v>26000</v>
      </c>
      <c r="G19" s="120"/>
      <c r="H19" s="120"/>
      <c r="I19" s="120"/>
      <c r="J19" s="120"/>
      <c r="K19" s="120"/>
      <c r="L19" s="120"/>
      <c r="M19" s="120"/>
      <c r="N19" s="118"/>
      <c r="O19" s="118"/>
    </row>
    <row r="20" ht="42" customHeight="1" spans="1:15">
      <c r="A20" s="195" t="s">
        <v>107</v>
      </c>
      <c r="B20" s="195" t="s">
        <v>108</v>
      </c>
      <c r="C20" s="118">
        <v>83600</v>
      </c>
      <c r="D20" s="120">
        <v>83600</v>
      </c>
      <c r="E20" s="120">
        <v>57600</v>
      </c>
      <c r="F20" s="120">
        <v>26000</v>
      </c>
      <c r="G20" s="120"/>
      <c r="H20" s="120"/>
      <c r="I20" s="120"/>
      <c r="J20" s="120"/>
      <c r="K20" s="120"/>
      <c r="L20" s="120"/>
      <c r="M20" s="120"/>
      <c r="N20" s="118"/>
      <c r="O20" s="118"/>
    </row>
    <row r="21" ht="42" customHeight="1" spans="1:15">
      <c r="A21" s="194" t="s">
        <v>109</v>
      </c>
      <c r="B21" s="194" t="s">
        <v>110</v>
      </c>
      <c r="C21" s="118">
        <v>298000</v>
      </c>
      <c r="D21" s="120">
        <v>298000</v>
      </c>
      <c r="E21" s="120"/>
      <c r="F21" s="120">
        <v>298000</v>
      </c>
      <c r="G21" s="120"/>
      <c r="H21" s="120"/>
      <c r="I21" s="120"/>
      <c r="J21" s="120"/>
      <c r="K21" s="120"/>
      <c r="L21" s="120"/>
      <c r="M21" s="120"/>
      <c r="N21" s="118"/>
      <c r="O21" s="118"/>
    </row>
    <row r="22" ht="42" customHeight="1" spans="1:15">
      <c r="A22" s="195" t="s">
        <v>111</v>
      </c>
      <c r="B22" s="195" t="s">
        <v>98</v>
      </c>
      <c r="C22" s="118">
        <v>298000</v>
      </c>
      <c r="D22" s="120">
        <v>298000</v>
      </c>
      <c r="E22" s="120"/>
      <c r="F22" s="120">
        <v>298000</v>
      </c>
      <c r="G22" s="120"/>
      <c r="H22" s="120"/>
      <c r="I22" s="120"/>
      <c r="J22" s="120"/>
      <c r="K22" s="120"/>
      <c r="L22" s="120"/>
      <c r="M22" s="120"/>
      <c r="N22" s="118"/>
      <c r="O22" s="118"/>
    </row>
    <row r="23" ht="42" customHeight="1" spans="1:15">
      <c r="A23" s="194" t="s">
        <v>112</v>
      </c>
      <c r="B23" s="194" t="s">
        <v>113</v>
      </c>
      <c r="C23" s="118">
        <v>10000</v>
      </c>
      <c r="D23" s="120">
        <v>10000</v>
      </c>
      <c r="E23" s="120"/>
      <c r="F23" s="120">
        <v>10000</v>
      </c>
      <c r="G23" s="120"/>
      <c r="H23" s="120"/>
      <c r="I23" s="120"/>
      <c r="J23" s="120"/>
      <c r="K23" s="120"/>
      <c r="L23" s="120"/>
      <c r="M23" s="120"/>
      <c r="N23" s="118"/>
      <c r="O23" s="118"/>
    </row>
    <row r="24" ht="42" customHeight="1" spans="1:15">
      <c r="A24" s="195" t="s">
        <v>114</v>
      </c>
      <c r="B24" s="195" t="s">
        <v>98</v>
      </c>
      <c r="C24" s="118">
        <v>10000</v>
      </c>
      <c r="D24" s="120">
        <v>10000</v>
      </c>
      <c r="E24" s="120"/>
      <c r="F24" s="120">
        <v>10000</v>
      </c>
      <c r="G24" s="120"/>
      <c r="H24" s="120"/>
      <c r="I24" s="120"/>
      <c r="J24" s="120"/>
      <c r="K24" s="120"/>
      <c r="L24" s="120"/>
      <c r="M24" s="120"/>
      <c r="N24" s="118"/>
      <c r="O24" s="118"/>
    </row>
    <row r="25" ht="42" customHeight="1" spans="1:15">
      <c r="A25" s="194" t="s">
        <v>115</v>
      </c>
      <c r="B25" s="194" t="s">
        <v>116</v>
      </c>
      <c r="C25" s="118">
        <v>10000</v>
      </c>
      <c r="D25" s="120">
        <v>10000</v>
      </c>
      <c r="E25" s="120"/>
      <c r="F25" s="120">
        <v>10000</v>
      </c>
      <c r="G25" s="120"/>
      <c r="H25" s="120"/>
      <c r="I25" s="120"/>
      <c r="J25" s="120"/>
      <c r="K25" s="120"/>
      <c r="L25" s="120"/>
      <c r="M25" s="120"/>
      <c r="N25" s="118"/>
      <c r="O25" s="118"/>
    </row>
    <row r="26" ht="42" customHeight="1" spans="1:15">
      <c r="A26" s="195" t="s">
        <v>117</v>
      </c>
      <c r="B26" s="195" t="s">
        <v>118</v>
      </c>
      <c r="C26" s="118">
        <v>10000</v>
      </c>
      <c r="D26" s="120">
        <v>10000</v>
      </c>
      <c r="E26" s="120"/>
      <c r="F26" s="120">
        <v>10000</v>
      </c>
      <c r="G26" s="120"/>
      <c r="H26" s="120"/>
      <c r="I26" s="120"/>
      <c r="J26" s="120"/>
      <c r="K26" s="120"/>
      <c r="L26" s="120"/>
      <c r="M26" s="120"/>
      <c r="N26" s="118"/>
      <c r="O26" s="118"/>
    </row>
    <row r="27" ht="42" customHeight="1" spans="1:15">
      <c r="A27" s="194" t="s">
        <v>119</v>
      </c>
      <c r="B27" s="194" t="s">
        <v>120</v>
      </c>
      <c r="C27" s="118">
        <v>45000</v>
      </c>
      <c r="D27" s="120">
        <v>45000</v>
      </c>
      <c r="E27" s="120"/>
      <c r="F27" s="120">
        <v>45000</v>
      </c>
      <c r="G27" s="120"/>
      <c r="H27" s="120"/>
      <c r="I27" s="120"/>
      <c r="J27" s="120"/>
      <c r="K27" s="120"/>
      <c r="L27" s="120"/>
      <c r="M27" s="120"/>
      <c r="N27" s="118"/>
      <c r="O27" s="118"/>
    </row>
    <row r="28" ht="42" customHeight="1" spans="1:15">
      <c r="A28" s="195" t="s">
        <v>121</v>
      </c>
      <c r="B28" s="195" t="s">
        <v>120</v>
      </c>
      <c r="C28" s="118">
        <v>45000</v>
      </c>
      <c r="D28" s="120">
        <v>45000</v>
      </c>
      <c r="E28" s="120"/>
      <c r="F28" s="120">
        <v>45000</v>
      </c>
      <c r="G28" s="120"/>
      <c r="H28" s="120"/>
      <c r="I28" s="120"/>
      <c r="J28" s="120"/>
      <c r="K28" s="120"/>
      <c r="L28" s="120"/>
      <c r="M28" s="120"/>
      <c r="N28" s="118"/>
      <c r="O28" s="118"/>
    </row>
    <row r="29" ht="42" customHeight="1" spans="1:15">
      <c r="A29" s="193" t="s">
        <v>122</v>
      </c>
      <c r="B29" s="193" t="s">
        <v>123</v>
      </c>
      <c r="C29" s="118">
        <v>30000</v>
      </c>
      <c r="D29" s="120">
        <v>30000</v>
      </c>
      <c r="E29" s="120"/>
      <c r="F29" s="120">
        <v>30000</v>
      </c>
      <c r="G29" s="120"/>
      <c r="H29" s="120"/>
      <c r="I29" s="120"/>
      <c r="J29" s="120"/>
      <c r="K29" s="120"/>
      <c r="L29" s="120"/>
      <c r="M29" s="120"/>
      <c r="N29" s="118"/>
      <c r="O29" s="118"/>
    </row>
    <row r="30" ht="42" customHeight="1" spans="1:15">
      <c r="A30" s="194" t="s">
        <v>124</v>
      </c>
      <c r="B30" s="194" t="s">
        <v>125</v>
      </c>
      <c r="C30" s="118">
        <v>30000</v>
      </c>
      <c r="D30" s="120">
        <v>30000</v>
      </c>
      <c r="E30" s="120"/>
      <c r="F30" s="120">
        <v>30000</v>
      </c>
      <c r="G30" s="120"/>
      <c r="H30" s="120"/>
      <c r="I30" s="120"/>
      <c r="J30" s="120"/>
      <c r="K30" s="120"/>
      <c r="L30" s="120"/>
      <c r="M30" s="120"/>
      <c r="N30" s="118"/>
      <c r="O30" s="118"/>
    </row>
    <row r="31" ht="42" customHeight="1" spans="1:15">
      <c r="A31" s="195" t="s">
        <v>126</v>
      </c>
      <c r="B31" s="195" t="s">
        <v>127</v>
      </c>
      <c r="C31" s="118">
        <v>30000</v>
      </c>
      <c r="D31" s="120">
        <v>30000</v>
      </c>
      <c r="E31" s="120"/>
      <c r="F31" s="120">
        <v>30000</v>
      </c>
      <c r="G31" s="120"/>
      <c r="H31" s="120"/>
      <c r="I31" s="120"/>
      <c r="J31" s="120"/>
      <c r="K31" s="120"/>
      <c r="L31" s="120"/>
      <c r="M31" s="120"/>
      <c r="N31" s="118"/>
      <c r="O31" s="118"/>
    </row>
    <row r="32" ht="42" customHeight="1" spans="1:15">
      <c r="A32" s="193" t="s">
        <v>128</v>
      </c>
      <c r="B32" s="193" t="s">
        <v>129</v>
      </c>
      <c r="C32" s="118">
        <v>12600</v>
      </c>
      <c r="D32" s="120">
        <v>9600</v>
      </c>
      <c r="E32" s="120">
        <v>9600</v>
      </c>
      <c r="F32" s="120"/>
      <c r="G32" s="120"/>
      <c r="H32" s="120"/>
      <c r="I32" s="120"/>
      <c r="J32" s="120">
        <v>3000</v>
      </c>
      <c r="K32" s="120"/>
      <c r="L32" s="120"/>
      <c r="M32" s="120"/>
      <c r="N32" s="118"/>
      <c r="O32" s="118">
        <v>3000</v>
      </c>
    </row>
    <row r="33" ht="42" customHeight="1" spans="1:15">
      <c r="A33" s="194" t="s">
        <v>130</v>
      </c>
      <c r="B33" s="194" t="s">
        <v>131</v>
      </c>
      <c r="C33" s="118">
        <v>9600</v>
      </c>
      <c r="D33" s="120">
        <v>9600</v>
      </c>
      <c r="E33" s="120">
        <v>9600</v>
      </c>
      <c r="F33" s="120"/>
      <c r="G33" s="120"/>
      <c r="H33" s="120"/>
      <c r="I33" s="120"/>
      <c r="J33" s="120"/>
      <c r="K33" s="120"/>
      <c r="L33" s="120"/>
      <c r="M33" s="120"/>
      <c r="N33" s="118"/>
      <c r="O33" s="118"/>
    </row>
    <row r="34" ht="42" customHeight="1" spans="1:15">
      <c r="A34" s="195" t="s">
        <v>132</v>
      </c>
      <c r="B34" s="195" t="s">
        <v>133</v>
      </c>
      <c r="C34" s="118">
        <v>9600</v>
      </c>
      <c r="D34" s="120">
        <v>9600</v>
      </c>
      <c r="E34" s="120">
        <v>9600</v>
      </c>
      <c r="F34" s="120"/>
      <c r="G34" s="120"/>
      <c r="H34" s="120"/>
      <c r="I34" s="120"/>
      <c r="J34" s="120"/>
      <c r="K34" s="120"/>
      <c r="L34" s="120"/>
      <c r="M34" s="120"/>
      <c r="N34" s="118"/>
      <c r="O34" s="118"/>
    </row>
    <row r="35" ht="42" customHeight="1" spans="1:15">
      <c r="A35" s="194" t="s">
        <v>134</v>
      </c>
      <c r="B35" s="194" t="s">
        <v>135</v>
      </c>
      <c r="C35" s="118">
        <v>3000</v>
      </c>
      <c r="D35" s="120"/>
      <c r="E35" s="120"/>
      <c r="F35" s="120"/>
      <c r="G35" s="120"/>
      <c r="H35" s="120"/>
      <c r="I35" s="120"/>
      <c r="J35" s="120">
        <v>3000</v>
      </c>
      <c r="K35" s="120"/>
      <c r="L35" s="120"/>
      <c r="M35" s="120"/>
      <c r="N35" s="118"/>
      <c r="O35" s="118">
        <v>3000</v>
      </c>
    </row>
    <row r="36" ht="42" customHeight="1" spans="1:15">
      <c r="A36" s="195" t="s">
        <v>136</v>
      </c>
      <c r="B36" s="195" t="s">
        <v>135</v>
      </c>
      <c r="C36" s="118">
        <v>3000</v>
      </c>
      <c r="D36" s="120"/>
      <c r="E36" s="120"/>
      <c r="F36" s="120"/>
      <c r="G36" s="120"/>
      <c r="H36" s="120"/>
      <c r="I36" s="120"/>
      <c r="J36" s="120">
        <v>3000</v>
      </c>
      <c r="K36" s="120"/>
      <c r="L36" s="120"/>
      <c r="M36" s="120"/>
      <c r="N36" s="118"/>
      <c r="O36" s="118">
        <v>3000</v>
      </c>
    </row>
    <row r="37" ht="42" customHeight="1" spans="1:15">
      <c r="A37" s="193" t="s">
        <v>137</v>
      </c>
      <c r="B37" s="193" t="s">
        <v>138</v>
      </c>
      <c r="C37" s="118">
        <v>170000</v>
      </c>
      <c r="D37" s="120">
        <v>170000</v>
      </c>
      <c r="E37" s="120"/>
      <c r="F37" s="120">
        <v>170000</v>
      </c>
      <c r="G37" s="120"/>
      <c r="H37" s="120"/>
      <c r="I37" s="120"/>
      <c r="J37" s="120"/>
      <c r="K37" s="120"/>
      <c r="L37" s="120"/>
      <c r="M37" s="120"/>
      <c r="N37" s="118"/>
      <c r="O37" s="118"/>
    </row>
    <row r="38" ht="42" customHeight="1" spans="1:15">
      <c r="A38" s="194" t="s">
        <v>139</v>
      </c>
      <c r="B38" s="194" t="s">
        <v>140</v>
      </c>
      <c r="C38" s="118">
        <v>150000</v>
      </c>
      <c r="D38" s="120">
        <v>150000</v>
      </c>
      <c r="E38" s="120"/>
      <c r="F38" s="120">
        <v>150000</v>
      </c>
      <c r="G38" s="120"/>
      <c r="H38" s="120"/>
      <c r="I38" s="120"/>
      <c r="J38" s="120"/>
      <c r="K38" s="120"/>
      <c r="L38" s="120"/>
      <c r="M38" s="120"/>
      <c r="N38" s="118"/>
      <c r="O38" s="118"/>
    </row>
    <row r="39" ht="42" customHeight="1" spans="1:15">
      <c r="A39" s="195" t="s">
        <v>141</v>
      </c>
      <c r="B39" s="195" t="s">
        <v>142</v>
      </c>
      <c r="C39" s="118">
        <v>150000</v>
      </c>
      <c r="D39" s="120">
        <v>150000</v>
      </c>
      <c r="E39" s="120"/>
      <c r="F39" s="120">
        <v>150000</v>
      </c>
      <c r="G39" s="120"/>
      <c r="H39" s="120"/>
      <c r="I39" s="120"/>
      <c r="J39" s="120"/>
      <c r="K39" s="120"/>
      <c r="L39" s="120"/>
      <c r="M39" s="120"/>
      <c r="N39" s="118"/>
      <c r="O39" s="118"/>
    </row>
    <row r="40" ht="42" customHeight="1" spans="1:15">
      <c r="A40" s="194" t="s">
        <v>143</v>
      </c>
      <c r="B40" s="194" t="s">
        <v>144</v>
      </c>
      <c r="C40" s="118">
        <v>20000</v>
      </c>
      <c r="D40" s="120">
        <v>20000</v>
      </c>
      <c r="E40" s="120"/>
      <c r="F40" s="120">
        <v>20000</v>
      </c>
      <c r="G40" s="120"/>
      <c r="H40" s="120"/>
      <c r="I40" s="120"/>
      <c r="J40" s="120"/>
      <c r="K40" s="120"/>
      <c r="L40" s="120"/>
      <c r="M40" s="120"/>
      <c r="N40" s="118"/>
      <c r="O40" s="118"/>
    </row>
    <row r="41" ht="42" customHeight="1" spans="1:15">
      <c r="A41" s="195" t="s">
        <v>145</v>
      </c>
      <c r="B41" s="195" t="s">
        <v>146</v>
      </c>
      <c r="C41" s="118">
        <v>20000</v>
      </c>
      <c r="D41" s="120">
        <v>20000</v>
      </c>
      <c r="E41" s="120"/>
      <c r="F41" s="120">
        <v>20000</v>
      </c>
      <c r="G41" s="120"/>
      <c r="H41" s="120"/>
      <c r="I41" s="120"/>
      <c r="J41" s="120"/>
      <c r="K41" s="120"/>
      <c r="L41" s="120"/>
      <c r="M41" s="120"/>
      <c r="N41" s="118"/>
      <c r="O41" s="118"/>
    </row>
    <row r="42" ht="42" customHeight="1" spans="1:15">
      <c r="A42" s="193" t="s">
        <v>147</v>
      </c>
      <c r="B42" s="193" t="s">
        <v>148</v>
      </c>
      <c r="C42" s="118">
        <v>86400</v>
      </c>
      <c r="D42" s="120">
        <v>86400</v>
      </c>
      <c r="E42" s="120"/>
      <c r="F42" s="120">
        <v>86400</v>
      </c>
      <c r="G42" s="120"/>
      <c r="H42" s="120"/>
      <c r="I42" s="120"/>
      <c r="J42" s="120"/>
      <c r="K42" s="120"/>
      <c r="L42" s="120"/>
      <c r="M42" s="120"/>
      <c r="N42" s="118"/>
      <c r="O42" s="118"/>
    </row>
    <row r="43" ht="42" customHeight="1" spans="1:15">
      <c r="A43" s="194" t="s">
        <v>149</v>
      </c>
      <c r="B43" s="194" t="s">
        <v>150</v>
      </c>
      <c r="C43" s="118">
        <v>86400</v>
      </c>
      <c r="D43" s="120">
        <v>86400</v>
      </c>
      <c r="E43" s="120"/>
      <c r="F43" s="120">
        <v>86400</v>
      </c>
      <c r="G43" s="120"/>
      <c r="H43" s="120"/>
      <c r="I43" s="120"/>
      <c r="J43" s="120"/>
      <c r="K43" s="120"/>
      <c r="L43" s="120"/>
      <c r="M43" s="120"/>
      <c r="N43" s="118"/>
      <c r="O43" s="118"/>
    </row>
    <row r="44" ht="42" customHeight="1" spans="1:15">
      <c r="A44" s="195" t="s">
        <v>151</v>
      </c>
      <c r="B44" s="195" t="s">
        <v>152</v>
      </c>
      <c r="C44" s="118">
        <v>80000</v>
      </c>
      <c r="D44" s="120">
        <v>80000</v>
      </c>
      <c r="E44" s="120"/>
      <c r="F44" s="120">
        <v>80000</v>
      </c>
      <c r="G44" s="120"/>
      <c r="H44" s="120"/>
      <c r="I44" s="120"/>
      <c r="J44" s="120"/>
      <c r="K44" s="120"/>
      <c r="L44" s="120"/>
      <c r="M44" s="120"/>
      <c r="N44" s="118"/>
      <c r="O44" s="118"/>
    </row>
    <row r="45" ht="42" customHeight="1" spans="1:15">
      <c r="A45" s="195" t="s">
        <v>153</v>
      </c>
      <c r="B45" s="195" t="s">
        <v>154</v>
      </c>
      <c r="C45" s="118">
        <v>6400</v>
      </c>
      <c r="D45" s="120">
        <v>6400</v>
      </c>
      <c r="E45" s="120"/>
      <c r="F45" s="120">
        <v>6400</v>
      </c>
      <c r="G45" s="120"/>
      <c r="H45" s="120"/>
      <c r="I45" s="120"/>
      <c r="J45" s="120"/>
      <c r="K45" s="120"/>
      <c r="L45" s="120"/>
      <c r="M45" s="120"/>
      <c r="N45" s="118"/>
      <c r="O45" s="118"/>
    </row>
    <row r="46" ht="42" customHeight="1" spans="1:15">
      <c r="A46" s="193" t="s">
        <v>155</v>
      </c>
      <c r="B46" s="193" t="s">
        <v>156</v>
      </c>
      <c r="C46" s="118">
        <v>6839663.28</v>
      </c>
      <c r="D46" s="120">
        <v>6155663.28</v>
      </c>
      <c r="E46" s="120">
        <v>3004747.6</v>
      </c>
      <c r="F46" s="120">
        <v>3150915.68</v>
      </c>
      <c r="G46" s="120"/>
      <c r="H46" s="120"/>
      <c r="I46" s="120"/>
      <c r="J46" s="120">
        <v>684000</v>
      </c>
      <c r="K46" s="120"/>
      <c r="L46" s="120"/>
      <c r="M46" s="120"/>
      <c r="N46" s="118"/>
      <c r="O46" s="118">
        <v>684000</v>
      </c>
    </row>
    <row r="47" ht="42" customHeight="1" spans="1:15">
      <c r="A47" s="194" t="s">
        <v>157</v>
      </c>
      <c r="B47" s="194" t="s">
        <v>158</v>
      </c>
      <c r="C47" s="118">
        <v>1522448</v>
      </c>
      <c r="D47" s="120">
        <v>862448</v>
      </c>
      <c r="E47" s="120">
        <v>822448</v>
      </c>
      <c r="F47" s="120">
        <v>40000</v>
      </c>
      <c r="G47" s="120"/>
      <c r="H47" s="120"/>
      <c r="I47" s="120"/>
      <c r="J47" s="120">
        <v>660000</v>
      </c>
      <c r="K47" s="120"/>
      <c r="L47" s="120"/>
      <c r="M47" s="120"/>
      <c r="N47" s="118"/>
      <c r="O47" s="118">
        <v>660000</v>
      </c>
    </row>
    <row r="48" ht="42" customHeight="1" spans="1:15">
      <c r="A48" s="195" t="s">
        <v>159</v>
      </c>
      <c r="B48" s="195" t="s">
        <v>96</v>
      </c>
      <c r="C48" s="118">
        <v>820848</v>
      </c>
      <c r="D48" s="120">
        <v>820848</v>
      </c>
      <c r="E48" s="120">
        <v>820848</v>
      </c>
      <c r="F48" s="120"/>
      <c r="G48" s="120"/>
      <c r="H48" s="120"/>
      <c r="I48" s="120"/>
      <c r="J48" s="120"/>
      <c r="K48" s="120"/>
      <c r="L48" s="120"/>
      <c r="M48" s="120"/>
      <c r="N48" s="118"/>
      <c r="O48" s="118"/>
    </row>
    <row r="49" ht="42" customHeight="1" spans="1:15">
      <c r="A49" s="195" t="s">
        <v>160</v>
      </c>
      <c r="B49" s="195" t="s">
        <v>98</v>
      </c>
      <c r="C49" s="118">
        <v>660000</v>
      </c>
      <c r="D49" s="120"/>
      <c r="E49" s="120"/>
      <c r="F49" s="120"/>
      <c r="G49" s="120"/>
      <c r="H49" s="120"/>
      <c r="I49" s="120"/>
      <c r="J49" s="120">
        <v>660000</v>
      </c>
      <c r="K49" s="120"/>
      <c r="L49" s="120"/>
      <c r="M49" s="120"/>
      <c r="N49" s="118"/>
      <c r="O49" s="118">
        <v>660000</v>
      </c>
    </row>
    <row r="50" ht="42" customHeight="1" spans="1:15">
      <c r="A50" s="195" t="s">
        <v>161</v>
      </c>
      <c r="B50" s="195" t="s">
        <v>162</v>
      </c>
      <c r="C50" s="118">
        <v>41600</v>
      </c>
      <c r="D50" s="120">
        <v>41600</v>
      </c>
      <c r="E50" s="120">
        <v>1600</v>
      </c>
      <c r="F50" s="120">
        <v>40000</v>
      </c>
      <c r="G50" s="120"/>
      <c r="H50" s="120"/>
      <c r="I50" s="120"/>
      <c r="J50" s="120"/>
      <c r="K50" s="120"/>
      <c r="L50" s="120"/>
      <c r="M50" s="120"/>
      <c r="N50" s="118"/>
      <c r="O50" s="118"/>
    </row>
    <row r="51" ht="42" customHeight="1" spans="1:15">
      <c r="A51" s="194" t="s">
        <v>163</v>
      </c>
      <c r="B51" s="194" t="s">
        <v>164</v>
      </c>
      <c r="C51" s="118">
        <v>1524000</v>
      </c>
      <c r="D51" s="120">
        <v>1500000</v>
      </c>
      <c r="E51" s="120"/>
      <c r="F51" s="120">
        <v>1500000</v>
      </c>
      <c r="G51" s="120"/>
      <c r="H51" s="120"/>
      <c r="I51" s="120"/>
      <c r="J51" s="120">
        <v>24000</v>
      </c>
      <c r="K51" s="120"/>
      <c r="L51" s="120"/>
      <c r="M51" s="120"/>
      <c r="N51" s="118"/>
      <c r="O51" s="118">
        <v>24000</v>
      </c>
    </row>
    <row r="52" ht="42" customHeight="1" spans="1:15">
      <c r="A52" s="195" t="s">
        <v>165</v>
      </c>
      <c r="B52" s="195" t="s">
        <v>166</v>
      </c>
      <c r="C52" s="118">
        <v>1524000</v>
      </c>
      <c r="D52" s="120">
        <v>1500000</v>
      </c>
      <c r="E52" s="120"/>
      <c r="F52" s="120">
        <v>1500000</v>
      </c>
      <c r="G52" s="120"/>
      <c r="H52" s="120"/>
      <c r="I52" s="120"/>
      <c r="J52" s="120">
        <v>24000</v>
      </c>
      <c r="K52" s="120"/>
      <c r="L52" s="120"/>
      <c r="M52" s="120"/>
      <c r="N52" s="118"/>
      <c r="O52" s="118">
        <v>24000</v>
      </c>
    </row>
    <row r="53" ht="42" customHeight="1" spans="1:15">
      <c r="A53" s="194" t="s">
        <v>167</v>
      </c>
      <c r="B53" s="194" t="s">
        <v>168</v>
      </c>
      <c r="C53" s="118">
        <v>1946850</v>
      </c>
      <c r="D53" s="120">
        <v>1946850</v>
      </c>
      <c r="E53" s="120">
        <v>1946850</v>
      </c>
      <c r="F53" s="120"/>
      <c r="G53" s="120"/>
      <c r="H53" s="120"/>
      <c r="I53" s="120"/>
      <c r="J53" s="120"/>
      <c r="K53" s="120"/>
      <c r="L53" s="120"/>
      <c r="M53" s="120"/>
      <c r="N53" s="118"/>
      <c r="O53" s="118"/>
    </row>
    <row r="54" ht="42" customHeight="1" spans="1:15">
      <c r="A54" s="195" t="s">
        <v>169</v>
      </c>
      <c r="B54" s="195" t="s">
        <v>170</v>
      </c>
      <c r="C54" s="118">
        <v>1416450</v>
      </c>
      <c r="D54" s="120">
        <v>1416450</v>
      </c>
      <c r="E54" s="120">
        <v>1416450</v>
      </c>
      <c r="F54" s="120"/>
      <c r="G54" s="120"/>
      <c r="H54" s="120"/>
      <c r="I54" s="120"/>
      <c r="J54" s="120"/>
      <c r="K54" s="120"/>
      <c r="L54" s="120"/>
      <c r="M54" s="120"/>
      <c r="N54" s="118"/>
      <c r="O54" s="118"/>
    </row>
    <row r="55" ht="42" customHeight="1" spans="1:15">
      <c r="A55" s="195" t="s">
        <v>171</v>
      </c>
      <c r="B55" s="195" t="s">
        <v>172</v>
      </c>
      <c r="C55" s="118">
        <v>530400</v>
      </c>
      <c r="D55" s="120">
        <v>530400</v>
      </c>
      <c r="E55" s="120">
        <v>530400</v>
      </c>
      <c r="F55" s="120"/>
      <c r="G55" s="120"/>
      <c r="H55" s="120"/>
      <c r="I55" s="120"/>
      <c r="J55" s="120"/>
      <c r="K55" s="120"/>
      <c r="L55" s="120"/>
      <c r="M55" s="120"/>
      <c r="N55" s="118"/>
      <c r="O55" s="118"/>
    </row>
    <row r="56" ht="42" customHeight="1" spans="1:15">
      <c r="A56" s="194" t="s">
        <v>173</v>
      </c>
      <c r="B56" s="194" t="s">
        <v>174</v>
      </c>
      <c r="C56" s="118">
        <v>1006189.28</v>
      </c>
      <c r="D56" s="120">
        <v>1006189.28</v>
      </c>
      <c r="E56" s="120">
        <v>77373.6</v>
      </c>
      <c r="F56" s="120">
        <v>928815.68</v>
      </c>
      <c r="G56" s="120"/>
      <c r="H56" s="120"/>
      <c r="I56" s="120"/>
      <c r="J56" s="120"/>
      <c r="K56" s="120"/>
      <c r="L56" s="120"/>
      <c r="M56" s="120"/>
      <c r="N56" s="118"/>
      <c r="O56" s="118"/>
    </row>
    <row r="57" ht="42" customHeight="1" spans="1:15">
      <c r="A57" s="195" t="s">
        <v>175</v>
      </c>
      <c r="B57" s="195" t="s">
        <v>176</v>
      </c>
      <c r="C57" s="118">
        <v>157157.28</v>
      </c>
      <c r="D57" s="120">
        <v>157157.28</v>
      </c>
      <c r="E57" s="120">
        <v>77373.6</v>
      </c>
      <c r="F57" s="120">
        <v>79783.68</v>
      </c>
      <c r="G57" s="120"/>
      <c r="H57" s="120"/>
      <c r="I57" s="120"/>
      <c r="J57" s="120"/>
      <c r="K57" s="120"/>
      <c r="L57" s="120"/>
      <c r="M57" s="120"/>
      <c r="N57" s="118"/>
      <c r="O57" s="118"/>
    </row>
    <row r="58" ht="42" customHeight="1" spans="1:15">
      <c r="A58" s="195" t="s">
        <v>177</v>
      </c>
      <c r="B58" s="195" t="s">
        <v>178</v>
      </c>
      <c r="C58" s="118">
        <v>544000</v>
      </c>
      <c r="D58" s="120">
        <v>544000</v>
      </c>
      <c r="E58" s="120"/>
      <c r="F58" s="120">
        <v>544000</v>
      </c>
      <c r="G58" s="120"/>
      <c r="H58" s="120"/>
      <c r="I58" s="120"/>
      <c r="J58" s="120"/>
      <c r="K58" s="120"/>
      <c r="L58" s="120"/>
      <c r="M58" s="120"/>
      <c r="N58" s="118"/>
      <c r="O58" s="118"/>
    </row>
    <row r="59" ht="42" customHeight="1" spans="1:15">
      <c r="A59" s="195" t="s">
        <v>179</v>
      </c>
      <c r="B59" s="195" t="s">
        <v>180</v>
      </c>
      <c r="C59" s="118">
        <v>305032</v>
      </c>
      <c r="D59" s="120">
        <v>305032</v>
      </c>
      <c r="E59" s="120"/>
      <c r="F59" s="120">
        <v>305032</v>
      </c>
      <c r="G59" s="120"/>
      <c r="H59" s="120"/>
      <c r="I59" s="120"/>
      <c r="J59" s="120"/>
      <c r="K59" s="120"/>
      <c r="L59" s="120"/>
      <c r="M59" s="120"/>
      <c r="N59" s="118"/>
      <c r="O59" s="118"/>
    </row>
    <row r="60" ht="42" customHeight="1" spans="1:15">
      <c r="A60" s="194" t="s">
        <v>181</v>
      </c>
      <c r="B60" s="194" t="s">
        <v>182</v>
      </c>
      <c r="C60" s="118">
        <v>800</v>
      </c>
      <c r="D60" s="120">
        <v>800</v>
      </c>
      <c r="E60" s="120"/>
      <c r="F60" s="120">
        <v>800</v>
      </c>
      <c r="G60" s="120"/>
      <c r="H60" s="120"/>
      <c r="I60" s="120"/>
      <c r="J60" s="120"/>
      <c r="K60" s="120"/>
      <c r="L60" s="120"/>
      <c r="M60" s="120"/>
      <c r="N60" s="118"/>
      <c r="O60" s="118"/>
    </row>
    <row r="61" ht="42" customHeight="1" spans="1:15">
      <c r="A61" s="195" t="s">
        <v>183</v>
      </c>
      <c r="B61" s="195" t="s">
        <v>184</v>
      </c>
      <c r="C61" s="118">
        <v>800</v>
      </c>
      <c r="D61" s="120">
        <v>800</v>
      </c>
      <c r="E61" s="120"/>
      <c r="F61" s="120">
        <v>800</v>
      </c>
      <c r="G61" s="120"/>
      <c r="H61" s="120"/>
      <c r="I61" s="120"/>
      <c r="J61" s="120"/>
      <c r="K61" s="120"/>
      <c r="L61" s="120"/>
      <c r="M61" s="120"/>
      <c r="N61" s="118"/>
      <c r="O61" s="118"/>
    </row>
    <row r="62" ht="42" customHeight="1" spans="1:15">
      <c r="A62" s="194" t="s">
        <v>185</v>
      </c>
      <c r="B62" s="194" t="s">
        <v>186</v>
      </c>
      <c r="C62" s="118">
        <v>293300</v>
      </c>
      <c r="D62" s="120">
        <v>293300</v>
      </c>
      <c r="E62" s="120"/>
      <c r="F62" s="120">
        <v>293300</v>
      </c>
      <c r="G62" s="120"/>
      <c r="H62" s="120"/>
      <c r="I62" s="120"/>
      <c r="J62" s="120"/>
      <c r="K62" s="120"/>
      <c r="L62" s="120"/>
      <c r="M62" s="120"/>
      <c r="N62" s="118"/>
      <c r="O62" s="118"/>
    </row>
    <row r="63" ht="42" customHeight="1" spans="1:15">
      <c r="A63" s="195" t="s">
        <v>187</v>
      </c>
      <c r="B63" s="195" t="s">
        <v>188</v>
      </c>
      <c r="C63" s="118">
        <v>153300</v>
      </c>
      <c r="D63" s="120">
        <v>153300</v>
      </c>
      <c r="E63" s="120"/>
      <c r="F63" s="120">
        <v>153300</v>
      </c>
      <c r="G63" s="120"/>
      <c r="H63" s="120"/>
      <c r="I63" s="120"/>
      <c r="J63" s="120"/>
      <c r="K63" s="120"/>
      <c r="L63" s="120"/>
      <c r="M63" s="120"/>
      <c r="N63" s="118"/>
      <c r="O63" s="118"/>
    </row>
    <row r="64" ht="42" customHeight="1" spans="1:15">
      <c r="A64" s="195" t="s">
        <v>189</v>
      </c>
      <c r="B64" s="195" t="s">
        <v>190</v>
      </c>
      <c r="C64" s="118">
        <v>140000</v>
      </c>
      <c r="D64" s="120">
        <v>140000</v>
      </c>
      <c r="E64" s="120"/>
      <c r="F64" s="120">
        <v>140000</v>
      </c>
      <c r="G64" s="120"/>
      <c r="H64" s="120"/>
      <c r="I64" s="120"/>
      <c r="J64" s="120"/>
      <c r="K64" s="120"/>
      <c r="L64" s="120"/>
      <c r="M64" s="120"/>
      <c r="N64" s="118"/>
      <c r="O64" s="118"/>
    </row>
    <row r="65" ht="42" customHeight="1" spans="1:15">
      <c r="A65" s="194" t="s">
        <v>191</v>
      </c>
      <c r="B65" s="194" t="s">
        <v>192</v>
      </c>
      <c r="C65" s="118">
        <v>263076</v>
      </c>
      <c r="D65" s="120">
        <v>263076</v>
      </c>
      <c r="E65" s="120">
        <v>158076</v>
      </c>
      <c r="F65" s="120">
        <v>105000</v>
      </c>
      <c r="G65" s="120"/>
      <c r="H65" s="120"/>
      <c r="I65" s="120"/>
      <c r="J65" s="120"/>
      <c r="K65" s="120"/>
      <c r="L65" s="120"/>
      <c r="M65" s="120"/>
      <c r="N65" s="118"/>
      <c r="O65" s="118"/>
    </row>
    <row r="66" ht="42" customHeight="1" spans="1:15">
      <c r="A66" s="195" t="s">
        <v>193</v>
      </c>
      <c r="B66" s="195" t="s">
        <v>194</v>
      </c>
      <c r="C66" s="118">
        <v>263076</v>
      </c>
      <c r="D66" s="120">
        <v>263076</v>
      </c>
      <c r="E66" s="120">
        <v>158076</v>
      </c>
      <c r="F66" s="120">
        <v>105000</v>
      </c>
      <c r="G66" s="120"/>
      <c r="H66" s="120"/>
      <c r="I66" s="120"/>
      <c r="J66" s="120"/>
      <c r="K66" s="120"/>
      <c r="L66" s="120"/>
      <c r="M66" s="120"/>
      <c r="N66" s="118"/>
      <c r="O66" s="118"/>
    </row>
    <row r="67" ht="42" customHeight="1" spans="1:15">
      <c r="A67" s="194" t="s">
        <v>195</v>
      </c>
      <c r="B67" s="194" t="s">
        <v>196</v>
      </c>
      <c r="C67" s="118">
        <v>50000</v>
      </c>
      <c r="D67" s="120">
        <v>50000</v>
      </c>
      <c r="E67" s="120"/>
      <c r="F67" s="120">
        <v>50000</v>
      </c>
      <c r="G67" s="120"/>
      <c r="H67" s="120"/>
      <c r="I67" s="120"/>
      <c r="J67" s="120"/>
      <c r="K67" s="120"/>
      <c r="L67" s="120"/>
      <c r="M67" s="120"/>
      <c r="N67" s="118"/>
      <c r="O67" s="118"/>
    </row>
    <row r="68" ht="42" customHeight="1" spans="1:15">
      <c r="A68" s="195" t="s">
        <v>197</v>
      </c>
      <c r="B68" s="195" t="s">
        <v>198</v>
      </c>
      <c r="C68" s="118">
        <v>50000</v>
      </c>
      <c r="D68" s="120">
        <v>50000</v>
      </c>
      <c r="E68" s="120"/>
      <c r="F68" s="120">
        <v>50000</v>
      </c>
      <c r="G68" s="120"/>
      <c r="H68" s="120"/>
      <c r="I68" s="120"/>
      <c r="J68" s="120"/>
      <c r="K68" s="120"/>
      <c r="L68" s="120"/>
      <c r="M68" s="120"/>
      <c r="N68" s="118"/>
      <c r="O68" s="118"/>
    </row>
    <row r="69" ht="42" customHeight="1" spans="1:15">
      <c r="A69" s="194" t="s">
        <v>199</v>
      </c>
      <c r="B69" s="194" t="s">
        <v>200</v>
      </c>
      <c r="C69" s="118">
        <v>70000</v>
      </c>
      <c r="D69" s="120">
        <v>70000</v>
      </c>
      <c r="E69" s="120"/>
      <c r="F69" s="120">
        <v>70000</v>
      </c>
      <c r="G69" s="120"/>
      <c r="H69" s="120"/>
      <c r="I69" s="120"/>
      <c r="J69" s="120"/>
      <c r="K69" s="120"/>
      <c r="L69" s="120"/>
      <c r="M69" s="120"/>
      <c r="N69" s="118"/>
      <c r="O69" s="118"/>
    </row>
    <row r="70" ht="42" customHeight="1" spans="1:15">
      <c r="A70" s="195" t="s">
        <v>201</v>
      </c>
      <c r="B70" s="195" t="s">
        <v>202</v>
      </c>
      <c r="C70" s="118">
        <v>70000</v>
      </c>
      <c r="D70" s="120">
        <v>70000</v>
      </c>
      <c r="E70" s="120"/>
      <c r="F70" s="120">
        <v>70000</v>
      </c>
      <c r="G70" s="120"/>
      <c r="H70" s="120"/>
      <c r="I70" s="120"/>
      <c r="J70" s="120"/>
      <c r="K70" s="120"/>
      <c r="L70" s="120"/>
      <c r="M70" s="120"/>
      <c r="N70" s="118"/>
      <c r="O70" s="118"/>
    </row>
    <row r="71" ht="42" customHeight="1" spans="1:15">
      <c r="A71" s="194" t="s">
        <v>203</v>
      </c>
      <c r="B71" s="194" t="s">
        <v>204</v>
      </c>
      <c r="C71" s="118">
        <v>163000</v>
      </c>
      <c r="D71" s="120">
        <v>163000</v>
      </c>
      <c r="E71" s="120"/>
      <c r="F71" s="120">
        <v>163000</v>
      </c>
      <c r="G71" s="120"/>
      <c r="H71" s="120"/>
      <c r="I71" s="120"/>
      <c r="J71" s="120"/>
      <c r="K71" s="120"/>
      <c r="L71" s="120"/>
      <c r="M71" s="120"/>
      <c r="N71" s="118"/>
      <c r="O71" s="118"/>
    </row>
    <row r="72" ht="42" customHeight="1" spans="1:15">
      <c r="A72" s="195" t="s">
        <v>205</v>
      </c>
      <c r="B72" s="195" t="s">
        <v>206</v>
      </c>
      <c r="C72" s="118">
        <v>23000</v>
      </c>
      <c r="D72" s="120">
        <v>23000</v>
      </c>
      <c r="E72" s="120"/>
      <c r="F72" s="120">
        <v>23000</v>
      </c>
      <c r="G72" s="120"/>
      <c r="H72" s="120"/>
      <c r="I72" s="120"/>
      <c r="J72" s="120"/>
      <c r="K72" s="120"/>
      <c r="L72" s="120"/>
      <c r="M72" s="120"/>
      <c r="N72" s="118"/>
      <c r="O72" s="118"/>
    </row>
    <row r="73" ht="42" customHeight="1" spans="1:15">
      <c r="A73" s="195" t="s">
        <v>207</v>
      </c>
      <c r="B73" s="195" t="s">
        <v>208</v>
      </c>
      <c r="C73" s="118">
        <v>140000</v>
      </c>
      <c r="D73" s="120">
        <v>140000</v>
      </c>
      <c r="E73" s="120"/>
      <c r="F73" s="120">
        <v>140000</v>
      </c>
      <c r="G73" s="120"/>
      <c r="H73" s="120"/>
      <c r="I73" s="120"/>
      <c r="J73" s="120"/>
      <c r="K73" s="120"/>
      <c r="L73" s="120"/>
      <c r="M73" s="120"/>
      <c r="N73" s="118"/>
      <c r="O73" s="118"/>
    </row>
    <row r="74" ht="42" customHeight="1" spans="1:15">
      <c r="A74" s="193" t="s">
        <v>209</v>
      </c>
      <c r="B74" s="193" t="s">
        <v>210</v>
      </c>
      <c r="C74" s="118">
        <v>1549779.72</v>
      </c>
      <c r="D74" s="120">
        <v>1549779.72</v>
      </c>
      <c r="E74" s="120">
        <v>1470779.72</v>
      </c>
      <c r="F74" s="120">
        <v>79000</v>
      </c>
      <c r="G74" s="120"/>
      <c r="H74" s="120"/>
      <c r="I74" s="120"/>
      <c r="J74" s="120"/>
      <c r="K74" s="120"/>
      <c r="L74" s="120"/>
      <c r="M74" s="120"/>
      <c r="N74" s="118"/>
      <c r="O74" s="118"/>
    </row>
    <row r="75" ht="42" customHeight="1" spans="1:15">
      <c r="A75" s="194" t="s">
        <v>211</v>
      </c>
      <c r="B75" s="194" t="s">
        <v>212</v>
      </c>
      <c r="C75" s="118">
        <v>10000</v>
      </c>
      <c r="D75" s="120">
        <v>10000</v>
      </c>
      <c r="E75" s="120"/>
      <c r="F75" s="120">
        <v>10000</v>
      </c>
      <c r="G75" s="120"/>
      <c r="H75" s="120"/>
      <c r="I75" s="120"/>
      <c r="J75" s="120"/>
      <c r="K75" s="120"/>
      <c r="L75" s="120"/>
      <c r="M75" s="120"/>
      <c r="N75" s="118"/>
      <c r="O75" s="118"/>
    </row>
    <row r="76" ht="42" customHeight="1" spans="1:15">
      <c r="A76" s="195" t="s">
        <v>213</v>
      </c>
      <c r="B76" s="195" t="s">
        <v>214</v>
      </c>
      <c r="C76" s="118">
        <v>10000</v>
      </c>
      <c r="D76" s="120">
        <v>10000</v>
      </c>
      <c r="E76" s="120"/>
      <c r="F76" s="120">
        <v>10000</v>
      </c>
      <c r="G76" s="120"/>
      <c r="H76" s="120"/>
      <c r="I76" s="120"/>
      <c r="J76" s="120"/>
      <c r="K76" s="120"/>
      <c r="L76" s="120"/>
      <c r="M76" s="120"/>
      <c r="N76" s="118"/>
      <c r="O76" s="118"/>
    </row>
    <row r="77" ht="42" customHeight="1" spans="1:15">
      <c r="A77" s="194" t="s">
        <v>215</v>
      </c>
      <c r="B77" s="194" t="s">
        <v>216</v>
      </c>
      <c r="C77" s="118">
        <v>415320</v>
      </c>
      <c r="D77" s="120">
        <v>415320</v>
      </c>
      <c r="E77" s="120">
        <v>346320</v>
      </c>
      <c r="F77" s="120">
        <v>69000</v>
      </c>
      <c r="G77" s="120"/>
      <c r="H77" s="120"/>
      <c r="I77" s="120"/>
      <c r="J77" s="120"/>
      <c r="K77" s="120"/>
      <c r="L77" s="120"/>
      <c r="M77" s="120"/>
      <c r="N77" s="118"/>
      <c r="O77" s="118"/>
    </row>
    <row r="78" ht="42" customHeight="1" spans="1:15">
      <c r="A78" s="195" t="s">
        <v>217</v>
      </c>
      <c r="B78" s="195" t="s">
        <v>218</v>
      </c>
      <c r="C78" s="118">
        <v>346320</v>
      </c>
      <c r="D78" s="120">
        <v>346320</v>
      </c>
      <c r="E78" s="120">
        <v>346320</v>
      </c>
      <c r="F78" s="120"/>
      <c r="G78" s="120"/>
      <c r="H78" s="120"/>
      <c r="I78" s="120"/>
      <c r="J78" s="120"/>
      <c r="K78" s="120"/>
      <c r="L78" s="120"/>
      <c r="M78" s="120"/>
      <c r="N78" s="118"/>
      <c r="O78" s="118"/>
    </row>
    <row r="79" ht="42" customHeight="1" spans="1:15">
      <c r="A79" s="195" t="s">
        <v>219</v>
      </c>
      <c r="B79" s="195" t="s">
        <v>220</v>
      </c>
      <c r="C79" s="118">
        <v>69000</v>
      </c>
      <c r="D79" s="120">
        <v>69000</v>
      </c>
      <c r="E79" s="120"/>
      <c r="F79" s="120">
        <v>69000</v>
      </c>
      <c r="G79" s="120"/>
      <c r="H79" s="120"/>
      <c r="I79" s="120"/>
      <c r="J79" s="120"/>
      <c r="K79" s="120"/>
      <c r="L79" s="120"/>
      <c r="M79" s="120"/>
      <c r="N79" s="118"/>
      <c r="O79" s="118"/>
    </row>
    <row r="80" ht="42" customHeight="1" spans="1:15">
      <c r="A80" s="194" t="s">
        <v>221</v>
      </c>
      <c r="B80" s="194" t="s">
        <v>222</v>
      </c>
      <c r="C80" s="118">
        <v>1124459.72</v>
      </c>
      <c r="D80" s="120">
        <v>1124459.72</v>
      </c>
      <c r="E80" s="120">
        <v>1124459.72</v>
      </c>
      <c r="F80" s="120"/>
      <c r="G80" s="120"/>
      <c r="H80" s="120"/>
      <c r="I80" s="120"/>
      <c r="J80" s="120"/>
      <c r="K80" s="120"/>
      <c r="L80" s="120"/>
      <c r="M80" s="120"/>
      <c r="N80" s="118"/>
      <c r="O80" s="118"/>
    </row>
    <row r="81" ht="42" customHeight="1" spans="1:15">
      <c r="A81" s="195" t="s">
        <v>223</v>
      </c>
      <c r="B81" s="195" t="s">
        <v>224</v>
      </c>
      <c r="C81" s="118">
        <v>217675</v>
      </c>
      <c r="D81" s="120">
        <v>217675</v>
      </c>
      <c r="E81" s="120">
        <v>217675</v>
      </c>
      <c r="F81" s="120"/>
      <c r="G81" s="120"/>
      <c r="H81" s="120"/>
      <c r="I81" s="120"/>
      <c r="J81" s="120"/>
      <c r="K81" s="120"/>
      <c r="L81" s="120"/>
      <c r="M81" s="120"/>
      <c r="N81" s="118"/>
      <c r="O81" s="118"/>
    </row>
    <row r="82" ht="42" customHeight="1" spans="1:15">
      <c r="A82" s="195" t="s">
        <v>225</v>
      </c>
      <c r="B82" s="195" t="s">
        <v>226</v>
      </c>
      <c r="C82" s="118">
        <v>391815</v>
      </c>
      <c r="D82" s="120">
        <v>391815</v>
      </c>
      <c r="E82" s="120">
        <v>391815</v>
      </c>
      <c r="F82" s="120"/>
      <c r="G82" s="120"/>
      <c r="H82" s="120"/>
      <c r="I82" s="120"/>
      <c r="J82" s="120"/>
      <c r="K82" s="120"/>
      <c r="L82" s="120"/>
      <c r="M82" s="120"/>
      <c r="N82" s="118"/>
      <c r="O82" s="118"/>
    </row>
    <row r="83" ht="42" customHeight="1" spans="1:15">
      <c r="A83" s="195" t="s">
        <v>227</v>
      </c>
      <c r="B83" s="195" t="s">
        <v>228</v>
      </c>
      <c r="C83" s="118">
        <v>456964</v>
      </c>
      <c r="D83" s="120">
        <v>456964</v>
      </c>
      <c r="E83" s="120">
        <v>456964</v>
      </c>
      <c r="F83" s="120"/>
      <c r="G83" s="120"/>
      <c r="H83" s="120"/>
      <c r="I83" s="120"/>
      <c r="J83" s="120"/>
      <c r="K83" s="120"/>
      <c r="L83" s="120"/>
      <c r="M83" s="120"/>
      <c r="N83" s="118"/>
      <c r="O83" s="118"/>
    </row>
    <row r="84" ht="42" customHeight="1" spans="1:15">
      <c r="A84" s="195" t="s">
        <v>229</v>
      </c>
      <c r="B84" s="195" t="s">
        <v>230</v>
      </c>
      <c r="C84" s="118">
        <v>58005.72</v>
      </c>
      <c r="D84" s="120">
        <v>58005.72</v>
      </c>
      <c r="E84" s="120">
        <v>58005.72</v>
      </c>
      <c r="F84" s="120"/>
      <c r="G84" s="120"/>
      <c r="H84" s="120"/>
      <c r="I84" s="120"/>
      <c r="J84" s="120"/>
      <c r="K84" s="120"/>
      <c r="L84" s="120"/>
      <c r="M84" s="120"/>
      <c r="N84" s="118"/>
      <c r="O84" s="118"/>
    </row>
    <row r="85" ht="42" customHeight="1" spans="1:15">
      <c r="A85" s="193" t="s">
        <v>231</v>
      </c>
      <c r="B85" s="193" t="s">
        <v>232</v>
      </c>
      <c r="C85" s="118">
        <v>1265225</v>
      </c>
      <c r="D85" s="120">
        <v>1265225</v>
      </c>
      <c r="E85" s="120"/>
      <c r="F85" s="120">
        <v>1265225</v>
      </c>
      <c r="G85" s="120"/>
      <c r="H85" s="120"/>
      <c r="I85" s="120"/>
      <c r="J85" s="120"/>
      <c r="K85" s="120"/>
      <c r="L85" s="120"/>
      <c r="M85" s="120"/>
      <c r="N85" s="118"/>
      <c r="O85" s="118"/>
    </row>
    <row r="86" ht="42" customHeight="1" spans="1:15">
      <c r="A86" s="194" t="s">
        <v>233</v>
      </c>
      <c r="B86" s="194" t="s">
        <v>234</v>
      </c>
      <c r="C86" s="118">
        <v>1265225</v>
      </c>
      <c r="D86" s="120">
        <v>1265225</v>
      </c>
      <c r="E86" s="120"/>
      <c r="F86" s="120">
        <v>1265225</v>
      </c>
      <c r="G86" s="120"/>
      <c r="H86" s="120"/>
      <c r="I86" s="120"/>
      <c r="J86" s="120"/>
      <c r="K86" s="120"/>
      <c r="L86" s="120"/>
      <c r="M86" s="120"/>
      <c r="N86" s="118"/>
      <c r="O86" s="118"/>
    </row>
    <row r="87" ht="42" customHeight="1" spans="1:15">
      <c r="A87" s="195" t="s">
        <v>235</v>
      </c>
      <c r="B87" s="195" t="s">
        <v>236</v>
      </c>
      <c r="C87" s="118">
        <v>1265225</v>
      </c>
      <c r="D87" s="120">
        <v>1265225</v>
      </c>
      <c r="E87" s="120"/>
      <c r="F87" s="120">
        <v>1265225</v>
      </c>
      <c r="G87" s="120"/>
      <c r="H87" s="120"/>
      <c r="I87" s="120"/>
      <c r="J87" s="120"/>
      <c r="K87" s="120"/>
      <c r="L87" s="120"/>
      <c r="M87" s="120"/>
      <c r="N87" s="118"/>
      <c r="O87" s="118"/>
    </row>
    <row r="88" ht="42" customHeight="1" spans="1:15">
      <c r="A88" s="193" t="s">
        <v>237</v>
      </c>
      <c r="B88" s="193" t="s">
        <v>238</v>
      </c>
      <c r="C88" s="118">
        <v>16642784</v>
      </c>
      <c r="D88" s="120">
        <v>16642784</v>
      </c>
      <c r="E88" s="120">
        <v>15882784</v>
      </c>
      <c r="F88" s="120">
        <v>760000</v>
      </c>
      <c r="G88" s="120"/>
      <c r="H88" s="120"/>
      <c r="I88" s="120"/>
      <c r="J88" s="120"/>
      <c r="K88" s="120"/>
      <c r="L88" s="120"/>
      <c r="M88" s="120"/>
      <c r="N88" s="118"/>
      <c r="O88" s="118"/>
    </row>
    <row r="89" ht="42" customHeight="1" spans="1:15">
      <c r="A89" s="194" t="s">
        <v>239</v>
      </c>
      <c r="B89" s="194" t="s">
        <v>240</v>
      </c>
      <c r="C89" s="118">
        <v>15882784</v>
      </c>
      <c r="D89" s="120">
        <v>15882784</v>
      </c>
      <c r="E89" s="120">
        <v>15882784</v>
      </c>
      <c r="F89" s="120"/>
      <c r="G89" s="120"/>
      <c r="H89" s="120"/>
      <c r="I89" s="120"/>
      <c r="J89" s="120"/>
      <c r="K89" s="120"/>
      <c r="L89" s="120"/>
      <c r="M89" s="120"/>
      <c r="N89" s="118"/>
      <c r="O89" s="118"/>
    </row>
    <row r="90" ht="42" customHeight="1" spans="1:15">
      <c r="A90" s="195" t="s">
        <v>241</v>
      </c>
      <c r="B90" s="195" t="s">
        <v>98</v>
      </c>
      <c r="C90" s="118">
        <v>15163084</v>
      </c>
      <c r="D90" s="120">
        <v>15163084</v>
      </c>
      <c r="E90" s="120">
        <v>15163084</v>
      </c>
      <c r="F90" s="120"/>
      <c r="G90" s="120"/>
      <c r="H90" s="120"/>
      <c r="I90" s="120"/>
      <c r="J90" s="120"/>
      <c r="K90" s="120"/>
      <c r="L90" s="120"/>
      <c r="M90" s="120"/>
      <c r="N90" s="118"/>
      <c r="O90" s="118"/>
    </row>
    <row r="91" ht="42" customHeight="1" spans="1:15">
      <c r="A91" s="195" t="s">
        <v>242</v>
      </c>
      <c r="B91" s="195" t="s">
        <v>243</v>
      </c>
      <c r="C91" s="118">
        <v>719700</v>
      </c>
      <c r="D91" s="120">
        <v>719700</v>
      </c>
      <c r="E91" s="120">
        <v>719700</v>
      </c>
      <c r="F91" s="120"/>
      <c r="G91" s="120"/>
      <c r="H91" s="120"/>
      <c r="I91" s="120"/>
      <c r="J91" s="120"/>
      <c r="K91" s="120"/>
      <c r="L91" s="120"/>
      <c r="M91" s="120"/>
      <c r="N91" s="118"/>
      <c r="O91" s="118"/>
    </row>
    <row r="92" ht="42" customHeight="1" spans="1:15">
      <c r="A92" s="194" t="s">
        <v>244</v>
      </c>
      <c r="B92" s="194" t="s">
        <v>245</v>
      </c>
      <c r="C92" s="118">
        <v>710000</v>
      </c>
      <c r="D92" s="120">
        <v>710000</v>
      </c>
      <c r="E92" s="120"/>
      <c r="F92" s="120">
        <v>710000</v>
      </c>
      <c r="G92" s="120"/>
      <c r="H92" s="120"/>
      <c r="I92" s="120"/>
      <c r="J92" s="120"/>
      <c r="K92" s="120"/>
      <c r="L92" s="120"/>
      <c r="M92" s="120"/>
      <c r="N92" s="118"/>
      <c r="O92" s="118"/>
    </row>
    <row r="93" ht="42" customHeight="1" spans="1:15">
      <c r="A93" s="195" t="s">
        <v>246</v>
      </c>
      <c r="B93" s="195" t="s">
        <v>245</v>
      </c>
      <c r="C93" s="118">
        <v>710000</v>
      </c>
      <c r="D93" s="120">
        <v>710000</v>
      </c>
      <c r="E93" s="120"/>
      <c r="F93" s="120">
        <v>710000</v>
      </c>
      <c r="G93" s="120"/>
      <c r="H93" s="120"/>
      <c r="I93" s="120"/>
      <c r="J93" s="120"/>
      <c r="K93" s="120"/>
      <c r="L93" s="120"/>
      <c r="M93" s="120"/>
      <c r="N93" s="118"/>
      <c r="O93" s="118"/>
    </row>
    <row r="94" ht="42" customHeight="1" spans="1:15">
      <c r="A94" s="194" t="s">
        <v>247</v>
      </c>
      <c r="B94" s="194" t="s">
        <v>248</v>
      </c>
      <c r="C94" s="118">
        <v>50000</v>
      </c>
      <c r="D94" s="120">
        <v>50000</v>
      </c>
      <c r="E94" s="120"/>
      <c r="F94" s="120">
        <v>50000</v>
      </c>
      <c r="G94" s="120"/>
      <c r="H94" s="120"/>
      <c r="I94" s="120"/>
      <c r="J94" s="120"/>
      <c r="K94" s="120"/>
      <c r="L94" s="120"/>
      <c r="M94" s="120"/>
      <c r="N94" s="118"/>
      <c r="O94" s="118"/>
    </row>
    <row r="95" ht="42" customHeight="1" spans="1:15">
      <c r="A95" s="195" t="s">
        <v>249</v>
      </c>
      <c r="B95" s="195" t="s">
        <v>248</v>
      </c>
      <c r="C95" s="118">
        <v>50000</v>
      </c>
      <c r="D95" s="120">
        <v>50000</v>
      </c>
      <c r="E95" s="120"/>
      <c r="F95" s="120">
        <v>50000</v>
      </c>
      <c r="G95" s="120"/>
      <c r="H95" s="120"/>
      <c r="I95" s="120"/>
      <c r="J95" s="120"/>
      <c r="K95" s="120"/>
      <c r="L95" s="120"/>
      <c r="M95" s="120"/>
      <c r="N95" s="118"/>
      <c r="O95" s="118"/>
    </row>
    <row r="96" ht="42" customHeight="1" spans="1:15">
      <c r="A96" s="193" t="s">
        <v>250</v>
      </c>
      <c r="B96" s="193" t="s">
        <v>251</v>
      </c>
      <c r="C96" s="118">
        <v>2772976</v>
      </c>
      <c r="D96" s="120">
        <v>2772976</v>
      </c>
      <c r="E96" s="120">
        <v>419376</v>
      </c>
      <c r="F96" s="120">
        <v>2353600</v>
      </c>
      <c r="G96" s="120"/>
      <c r="H96" s="120"/>
      <c r="I96" s="120"/>
      <c r="J96" s="120"/>
      <c r="K96" s="120"/>
      <c r="L96" s="120"/>
      <c r="M96" s="120"/>
      <c r="N96" s="118"/>
      <c r="O96" s="118"/>
    </row>
    <row r="97" ht="42" customHeight="1" spans="1:15">
      <c r="A97" s="194" t="s">
        <v>252</v>
      </c>
      <c r="B97" s="194" t="s">
        <v>253</v>
      </c>
      <c r="C97" s="118">
        <v>419376</v>
      </c>
      <c r="D97" s="120">
        <v>419376</v>
      </c>
      <c r="E97" s="120">
        <v>419376</v>
      </c>
      <c r="F97" s="120"/>
      <c r="G97" s="120"/>
      <c r="H97" s="120"/>
      <c r="I97" s="120"/>
      <c r="J97" s="120"/>
      <c r="K97" s="120"/>
      <c r="L97" s="120"/>
      <c r="M97" s="120"/>
      <c r="N97" s="118"/>
      <c r="O97" s="118"/>
    </row>
    <row r="98" ht="42" customHeight="1" spans="1:15">
      <c r="A98" s="195" t="s">
        <v>254</v>
      </c>
      <c r="B98" s="195" t="s">
        <v>255</v>
      </c>
      <c r="C98" s="118">
        <v>419376</v>
      </c>
      <c r="D98" s="120">
        <v>419376</v>
      </c>
      <c r="E98" s="120">
        <v>419376</v>
      </c>
      <c r="F98" s="120"/>
      <c r="G98" s="120"/>
      <c r="H98" s="120"/>
      <c r="I98" s="120"/>
      <c r="J98" s="120"/>
      <c r="K98" s="120"/>
      <c r="L98" s="120"/>
      <c r="M98" s="120"/>
      <c r="N98" s="118"/>
      <c r="O98" s="118"/>
    </row>
    <row r="99" ht="42" customHeight="1" spans="1:15">
      <c r="A99" s="194" t="s">
        <v>256</v>
      </c>
      <c r="B99" s="194" t="s">
        <v>257</v>
      </c>
      <c r="C99" s="118">
        <v>403600</v>
      </c>
      <c r="D99" s="120">
        <v>403600</v>
      </c>
      <c r="E99" s="120"/>
      <c r="F99" s="120">
        <v>403600</v>
      </c>
      <c r="G99" s="120"/>
      <c r="H99" s="120"/>
      <c r="I99" s="120"/>
      <c r="J99" s="120"/>
      <c r="K99" s="120"/>
      <c r="L99" s="120"/>
      <c r="M99" s="120"/>
      <c r="N99" s="118"/>
      <c r="O99" s="118"/>
    </row>
    <row r="100" ht="42" customHeight="1" spans="1:15">
      <c r="A100" s="195" t="s">
        <v>258</v>
      </c>
      <c r="B100" s="195" t="s">
        <v>259</v>
      </c>
      <c r="C100" s="118">
        <v>403600</v>
      </c>
      <c r="D100" s="120">
        <v>403600</v>
      </c>
      <c r="E100" s="120"/>
      <c r="F100" s="120">
        <v>403600</v>
      </c>
      <c r="G100" s="120"/>
      <c r="H100" s="120"/>
      <c r="I100" s="120"/>
      <c r="J100" s="120"/>
      <c r="K100" s="120"/>
      <c r="L100" s="120"/>
      <c r="M100" s="120"/>
      <c r="N100" s="118"/>
      <c r="O100" s="118"/>
    </row>
    <row r="101" ht="42" customHeight="1" spans="1:15">
      <c r="A101" s="194" t="s">
        <v>260</v>
      </c>
      <c r="B101" s="194" t="s">
        <v>261</v>
      </c>
      <c r="C101" s="118">
        <v>1950000</v>
      </c>
      <c r="D101" s="120">
        <v>1950000</v>
      </c>
      <c r="E101" s="120"/>
      <c r="F101" s="120">
        <v>1950000</v>
      </c>
      <c r="G101" s="120"/>
      <c r="H101" s="120"/>
      <c r="I101" s="120"/>
      <c r="J101" s="120"/>
      <c r="K101" s="120"/>
      <c r="L101" s="120"/>
      <c r="M101" s="120"/>
      <c r="N101" s="118"/>
      <c r="O101" s="118"/>
    </row>
    <row r="102" ht="42" customHeight="1" spans="1:15">
      <c r="A102" s="195" t="s">
        <v>262</v>
      </c>
      <c r="B102" s="195" t="s">
        <v>261</v>
      </c>
      <c r="C102" s="118">
        <v>1950000</v>
      </c>
      <c r="D102" s="120">
        <v>1950000</v>
      </c>
      <c r="E102" s="120"/>
      <c r="F102" s="120">
        <v>1950000</v>
      </c>
      <c r="G102" s="120"/>
      <c r="H102" s="120"/>
      <c r="I102" s="120"/>
      <c r="J102" s="120"/>
      <c r="K102" s="120"/>
      <c r="L102" s="120"/>
      <c r="M102" s="120"/>
      <c r="N102" s="118"/>
      <c r="O102" s="118"/>
    </row>
    <row r="103" ht="42" customHeight="1" spans="1:15">
      <c r="A103" s="193" t="s">
        <v>263</v>
      </c>
      <c r="B103" s="193" t="s">
        <v>264</v>
      </c>
      <c r="C103" s="118">
        <v>220000</v>
      </c>
      <c r="D103" s="120">
        <v>220000</v>
      </c>
      <c r="E103" s="120"/>
      <c r="F103" s="120">
        <v>220000</v>
      </c>
      <c r="G103" s="120"/>
      <c r="H103" s="120"/>
      <c r="I103" s="120"/>
      <c r="J103" s="120"/>
      <c r="K103" s="120"/>
      <c r="L103" s="120"/>
      <c r="M103" s="120"/>
      <c r="N103" s="118"/>
      <c r="O103" s="118"/>
    </row>
    <row r="104" ht="42" customHeight="1" spans="1:15">
      <c r="A104" s="194" t="s">
        <v>265</v>
      </c>
      <c r="B104" s="194" t="s">
        <v>266</v>
      </c>
      <c r="C104" s="118">
        <v>220000</v>
      </c>
      <c r="D104" s="120">
        <v>220000</v>
      </c>
      <c r="E104" s="120"/>
      <c r="F104" s="120">
        <v>220000</v>
      </c>
      <c r="G104" s="120"/>
      <c r="H104" s="120"/>
      <c r="I104" s="120"/>
      <c r="J104" s="120"/>
      <c r="K104" s="120"/>
      <c r="L104" s="120"/>
      <c r="M104" s="120"/>
      <c r="N104" s="118"/>
      <c r="O104" s="118"/>
    </row>
    <row r="105" ht="42" customHeight="1" spans="1:15">
      <c r="A105" s="195" t="s">
        <v>267</v>
      </c>
      <c r="B105" s="195" t="s">
        <v>98</v>
      </c>
      <c r="C105" s="118">
        <v>70000</v>
      </c>
      <c r="D105" s="120">
        <v>70000</v>
      </c>
      <c r="E105" s="120"/>
      <c r="F105" s="120">
        <v>70000</v>
      </c>
      <c r="G105" s="120"/>
      <c r="H105" s="120"/>
      <c r="I105" s="120"/>
      <c r="J105" s="120"/>
      <c r="K105" s="120"/>
      <c r="L105" s="120"/>
      <c r="M105" s="120"/>
      <c r="N105" s="118"/>
      <c r="O105" s="118"/>
    </row>
    <row r="106" ht="42" customHeight="1" spans="1:15">
      <c r="A106" s="195" t="s">
        <v>268</v>
      </c>
      <c r="B106" s="195" t="s">
        <v>269</v>
      </c>
      <c r="C106" s="118">
        <v>150000</v>
      </c>
      <c r="D106" s="120">
        <v>150000</v>
      </c>
      <c r="E106" s="120"/>
      <c r="F106" s="120">
        <v>150000</v>
      </c>
      <c r="G106" s="120"/>
      <c r="H106" s="120"/>
      <c r="I106" s="120"/>
      <c r="J106" s="120"/>
      <c r="K106" s="120"/>
      <c r="L106" s="120"/>
      <c r="M106" s="120"/>
      <c r="N106" s="118"/>
      <c r="O106" s="118"/>
    </row>
    <row r="107" ht="42" customHeight="1" spans="1:15">
      <c r="A107" s="193" t="s">
        <v>270</v>
      </c>
      <c r="B107" s="193" t="s">
        <v>271</v>
      </c>
      <c r="C107" s="118">
        <v>641588.6</v>
      </c>
      <c r="D107" s="120">
        <v>641588.6</v>
      </c>
      <c r="E107" s="120"/>
      <c r="F107" s="120">
        <v>641588.6</v>
      </c>
      <c r="G107" s="120"/>
      <c r="H107" s="120"/>
      <c r="I107" s="120"/>
      <c r="J107" s="120"/>
      <c r="K107" s="120"/>
      <c r="L107" s="120"/>
      <c r="M107" s="120"/>
      <c r="N107" s="118"/>
      <c r="O107" s="118"/>
    </row>
    <row r="108" ht="42" customHeight="1" spans="1:15">
      <c r="A108" s="194" t="s">
        <v>272</v>
      </c>
      <c r="B108" s="194" t="s">
        <v>273</v>
      </c>
      <c r="C108" s="118">
        <v>641588.6</v>
      </c>
      <c r="D108" s="120">
        <v>641588.6</v>
      </c>
      <c r="E108" s="120"/>
      <c r="F108" s="120">
        <v>641588.6</v>
      </c>
      <c r="G108" s="120"/>
      <c r="H108" s="120"/>
      <c r="I108" s="120"/>
      <c r="J108" s="120"/>
      <c r="K108" s="120"/>
      <c r="L108" s="120"/>
      <c r="M108" s="120"/>
      <c r="N108" s="118"/>
      <c r="O108" s="118"/>
    </row>
    <row r="109" ht="42" customHeight="1" spans="1:15">
      <c r="A109" s="195" t="s">
        <v>274</v>
      </c>
      <c r="B109" s="195" t="s">
        <v>275</v>
      </c>
      <c r="C109" s="118">
        <v>641588.6</v>
      </c>
      <c r="D109" s="120">
        <v>641588.6</v>
      </c>
      <c r="E109" s="120"/>
      <c r="F109" s="120">
        <v>641588.6</v>
      </c>
      <c r="G109" s="120"/>
      <c r="H109" s="120"/>
      <c r="I109" s="120"/>
      <c r="J109" s="120"/>
      <c r="K109" s="120"/>
      <c r="L109" s="120"/>
      <c r="M109" s="120"/>
      <c r="N109" s="118"/>
      <c r="O109" s="118"/>
    </row>
    <row r="110" ht="42" customHeight="1" spans="1:15">
      <c r="A110" s="193" t="s">
        <v>276</v>
      </c>
      <c r="B110" s="193" t="s">
        <v>277</v>
      </c>
      <c r="C110" s="118">
        <v>1990896</v>
      </c>
      <c r="D110" s="120">
        <v>1990896</v>
      </c>
      <c r="E110" s="120">
        <v>1990896</v>
      </c>
      <c r="F110" s="120"/>
      <c r="G110" s="120"/>
      <c r="H110" s="120"/>
      <c r="I110" s="120"/>
      <c r="J110" s="120"/>
      <c r="K110" s="120"/>
      <c r="L110" s="120"/>
      <c r="M110" s="120"/>
      <c r="N110" s="118"/>
      <c r="O110" s="118"/>
    </row>
    <row r="111" ht="42" customHeight="1" spans="1:15">
      <c r="A111" s="194" t="s">
        <v>278</v>
      </c>
      <c r="B111" s="194" t="s">
        <v>279</v>
      </c>
      <c r="C111" s="118">
        <v>1990896</v>
      </c>
      <c r="D111" s="120">
        <v>1990896</v>
      </c>
      <c r="E111" s="120">
        <v>1990896</v>
      </c>
      <c r="F111" s="120"/>
      <c r="G111" s="120"/>
      <c r="H111" s="120"/>
      <c r="I111" s="120"/>
      <c r="J111" s="120"/>
      <c r="K111" s="120"/>
      <c r="L111" s="120"/>
      <c r="M111" s="120"/>
      <c r="N111" s="118"/>
      <c r="O111" s="118"/>
    </row>
    <row r="112" ht="42" customHeight="1" spans="1:15">
      <c r="A112" s="195" t="s">
        <v>280</v>
      </c>
      <c r="B112" s="195" t="s">
        <v>281</v>
      </c>
      <c r="C112" s="118">
        <v>1990896</v>
      </c>
      <c r="D112" s="120">
        <v>1990896</v>
      </c>
      <c r="E112" s="120">
        <v>1990896</v>
      </c>
      <c r="F112" s="120"/>
      <c r="G112" s="120"/>
      <c r="H112" s="120"/>
      <c r="I112" s="120"/>
      <c r="J112" s="120"/>
      <c r="K112" s="120"/>
      <c r="L112" s="120"/>
      <c r="M112" s="120"/>
      <c r="N112" s="118"/>
      <c r="O112" s="118"/>
    </row>
    <row r="113" ht="21" customHeight="1" spans="1:15">
      <c r="A113" s="198" t="s">
        <v>55</v>
      </c>
      <c r="B113" s="36"/>
      <c r="C113" s="120">
        <v>64260751.12</v>
      </c>
      <c r="D113" s="120">
        <v>52793751.12</v>
      </c>
      <c r="E113" s="120">
        <v>36218421.84</v>
      </c>
      <c r="F113" s="120">
        <v>16575329.28</v>
      </c>
      <c r="G113" s="120"/>
      <c r="H113" s="120"/>
      <c r="I113" s="120"/>
      <c r="J113" s="120">
        <v>11467000</v>
      </c>
      <c r="K113" s="120"/>
      <c r="L113" s="120"/>
      <c r="M113" s="120"/>
      <c r="N113" s="120"/>
      <c r="O113" s="120">
        <v>11467000</v>
      </c>
    </row>
  </sheetData>
  <mergeCells count="12">
    <mergeCell ref="A2:O2"/>
    <mergeCell ref="A3:O3"/>
    <mergeCell ref="A4:B4"/>
    <mergeCell ref="D5:F5"/>
    <mergeCell ref="J5:O5"/>
    <mergeCell ref="A113:B113"/>
    <mergeCell ref="A5:A6"/>
    <mergeCell ref="B5:B6"/>
    <mergeCell ref="C5:C6"/>
    <mergeCell ref="G5:G6"/>
    <mergeCell ref="H5:H6"/>
    <mergeCell ref="I5:I6"/>
  </mergeCells>
  <pageMargins left="0.96" right="0.96" top="0.72" bottom="0.72" header="0" footer="0"/>
  <pageSetup paperSize="9" orientation="landscape" horizontalDpi="600" verticalDpi="600"/>
  <headerFooter>
    <oddFooter>&amp;C第&amp;P页，共&amp;N页&amp;R&amp;N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5"/>
  <sheetViews>
    <sheetView showGridLines="0" showZeros="0" workbookViewId="0">
      <pane ySplit="1" topLeftCell="A2" activePane="bottomLeft" state="frozen"/>
      <selection/>
      <selection pane="bottomLeft" activeCell="A1" sqref="A1"/>
    </sheetView>
  </sheetViews>
  <sheetFormatPr defaultColWidth="8.575" defaultRowHeight="12.75" customHeight="1" outlineLevelCol="3"/>
  <cols>
    <col min="1" max="4" width="35.575" customWidth="1"/>
  </cols>
  <sheetData>
    <row r="1" ht="13.5" spans="1:4">
      <c r="A1" s="1"/>
      <c r="B1" s="1"/>
      <c r="C1" s="1"/>
      <c r="D1" s="1"/>
    </row>
    <row r="2" ht="15" customHeight="1" spans="1:4">
      <c r="A2" s="43"/>
      <c r="B2" s="47"/>
      <c r="C2" s="47"/>
      <c r="D2" s="47" t="s">
        <v>282</v>
      </c>
    </row>
    <row r="3" ht="41.25" customHeight="1" spans="1:1">
      <c r="A3" s="42" t="str">
        <f>"2025"&amp;"年部门财政拨款收支预算总表"</f>
        <v>2025年部门财政拨款收支预算总表</v>
      </c>
    </row>
    <row r="4" ht="17.25" customHeight="1" spans="1:4">
      <c r="A4" s="45" t="str">
        <f>"单位名称："&amp;"昆明市西山区人民政府海口街道办事处"</f>
        <v>单位名称：昆明市西山区人民政府海口街道办事处</v>
      </c>
      <c r="B4" s="176"/>
      <c r="D4" s="47" t="s">
        <v>1</v>
      </c>
    </row>
    <row r="5" ht="17.25" customHeight="1" spans="1:4">
      <c r="A5" s="177" t="s">
        <v>2</v>
      </c>
      <c r="B5" s="178"/>
      <c r="C5" s="177" t="s">
        <v>3</v>
      </c>
      <c r="D5" s="178"/>
    </row>
    <row r="6" ht="18.75" customHeight="1" spans="1:4">
      <c r="A6" s="177" t="s">
        <v>4</v>
      </c>
      <c r="B6" s="177" t="s">
        <v>5</v>
      </c>
      <c r="C6" s="177" t="s">
        <v>6</v>
      </c>
      <c r="D6" s="177" t="s">
        <v>5</v>
      </c>
    </row>
    <row r="7" ht="16.5" customHeight="1" spans="1:4">
      <c r="A7" s="179" t="s">
        <v>283</v>
      </c>
      <c r="B7" s="57">
        <v>52793751.12</v>
      </c>
      <c r="C7" s="179" t="s">
        <v>284</v>
      </c>
      <c r="D7" s="57">
        <v>52793751.12</v>
      </c>
    </row>
    <row r="8" ht="16.5" customHeight="1" spans="1:4">
      <c r="A8" s="179" t="s">
        <v>285</v>
      </c>
      <c r="B8" s="57">
        <v>52793751.12</v>
      </c>
      <c r="C8" s="179" t="s">
        <v>286</v>
      </c>
      <c r="D8" s="57">
        <v>21258838.52</v>
      </c>
    </row>
    <row r="9" ht="16.5" customHeight="1" spans="1:4">
      <c r="A9" s="179" t="s">
        <v>287</v>
      </c>
      <c r="B9" s="28"/>
      <c r="C9" s="179" t="s">
        <v>288</v>
      </c>
      <c r="D9" s="57"/>
    </row>
    <row r="10" ht="16.5" customHeight="1" spans="1:4">
      <c r="A10" s="179" t="s">
        <v>289</v>
      </c>
      <c r="B10" s="28"/>
      <c r="C10" s="179" t="s">
        <v>290</v>
      </c>
      <c r="D10" s="57">
        <v>30000</v>
      </c>
    </row>
    <row r="11" ht="16.5" customHeight="1" spans="1:4">
      <c r="A11" s="179" t="s">
        <v>291</v>
      </c>
      <c r="B11" s="28"/>
      <c r="C11" s="179" t="s">
        <v>292</v>
      </c>
      <c r="D11" s="57">
        <v>9600</v>
      </c>
    </row>
    <row r="12" ht="16.5" customHeight="1" spans="1:4">
      <c r="A12" s="179" t="s">
        <v>285</v>
      </c>
      <c r="B12" s="28"/>
      <c r="C12" s="179" t="s">
        <v>293</v>
      </c>
      <c r="D12" s="57"/>
    </row>
    <row r="13" ht="16.5" customHeight="1" spans="1:4">
      <c r="A13" s="180" t="s">
        <v>287</v>
      </c>
      <c r="B13" s="28"/>
      <c r="C13" s="67" t="s">
        <v>294</v>
      </c>
      <c r="D13" s="118">
        <v>170000</v>
      </c>
    </row>
    <row r="14" ht="16.5" customHeight="1" spans="1:4">
      <c r="A14" s="180" t="s">
        <v>289</v>
      </c>
      <c r="B14" s="28"/>
      <c r="C14" s="67" t="s">
        <v>295</v>
      </c>
      <c r="D14" s="118">
        <v>86400</v>
      </c>
    </row>
    <row r="15" ht="16.5" customHeight="1" spans="1:4">
      <c r="A15" s="181"/>
      <c r="B15" s="28"/>
      <c r="C15" s="67" t="s">
        <v>296</v>
      </c>
      <c r="D15" s="118">
        <v>6155663.28</v>
      </c>
    </row>
    <row r="16" ht="16.5" customHeight="1" spans="1:4">
      <c r="A16" s="181"/>
      <c r="B16" s="28"/>
      <c r="C16" s="67" t="s">
        <v>297</v>
      </c>
      <c r="D16" s="118">
        <v>1549779.72</v>
      </c>
    </row>
    <row r="17" ht="16.5" customHeight="1" spans="1:4">
      <c r="A17" s="181"/>
      <c r="B17" s="28"/>
      <c r="C17" s="67" t="s">
        <v>298</v>
      </c>
      <c r="D17" s="118">
        <v>1265225</v>
      </c>
    </row>
    <row r="18" ht="16.5" customHeight="1" spans="1:4">
      <c r="A18" s="181"/>
      <c r="B18" s="28"/>
      <c r="C18" s="67" t="s">
        <v>299</v>
      </c>
      <c r="D18" s="118">
        <v>16642784</v>
      </c>
    </row>
    <row r="19" ht="16.5" customHeight="1" spans="1:4">
      <c r="A19" s="181"/>
      <c r="B19" s="28"/>
      <c r="C19" s="67" t="s">
        <v>300</v>
      </c>
      <c r="D19" s="118">
        <v>2772976</v>
      </c>
    </row>
    <row r="20" ht="16.5" customHeight="1" spans="1:4">
      <c r="A20" s="181"/>
      <c r="B20" s="28"/>
      <c r="C20" s="67" t="s">
        <v>301</v>
      </c>
      <c r="D20" s="118">
        <v>220000</v>
      </c>
    </row>
    <row r="21" ht="16.5" customHeight="1" spans="1:4">
      <c r="A21" s="181"/>
      <c r="B21" s="28"/>
      <c r="C21" s="67" t="s">
        <v>302</v>
      </c>
      <c r="D21" s="118"/>
    </row>
    <row r="22" ht="16.5" customHeight="1" spans="1:4">
      <c r="A22" s="181"/>
      <c r="B22" s="28"/>
      <c r="C22" s="67" t="s">
        <v>303</v>
      </c>
      <c r="D22" s="118"/>
    </row>
    <row r="23" ht="16.5" customHeight="1" spans="1:4">
      <c r="A23" s="181"/>
      <c r="B23" s="28"/>
      <c r="C23" s="67" t="s">
        <v>304</v>
      </c>
      <c r="D23" s="118"/>
    </row>
    <row r="24" ht="16.5" customHeight="1" spans="1:4">
      <c r="A24" s="181"/>
      <c r="B24" s="28"/>
      <c r="C24" s="67" t="s">
        <v>305</v>
      </c>
      <c r="D24" s="118"/>
    </row>
    <row r="25" ht="16.5" customHeight="1" spans="1:4">
      <c r="A25" s="181"/>
      <c r="B25" s="28"/>
      <c r="C25" s="67" t="s">
        <v>306</v>
      </c>
      <c r="D25" s="118">
        <v>641588.6</v>
      </c>
    </row>
    <row r="26" ht="16.5" customHeight="1" spans="1:4">
      <c r="A26" s="181"/>
      <c r="B26" s="28"/>
      <c r="C26" s="67" t="s">
        <v>307</v>
      </c>
      <c r="D26" s="118">
        <v>1990896</v>
      </c>
    </row>
    <row r="27" ht="16.5" customHeight="1" spans="1:4">
      <c r="A27" s="181"/>
      <c r="B27" s="28"/>
      <c r="C27" s="67" t="s">
        <v>308</v>
      </c>
      <c r="D27" s="118"/>
    </row>
    <row r="28" ht="16.5" customHeight="1" spans="1:4">
      <c r="A28" s="181"/>
      <c r="B28" s="28"/>
      <c r="C28" s="67" t="s">
        <v>309</v>
      </c>
      <c r="D28" s="118"/>
    </row>
    <row r="29" ht="16.5" customHeight="1" spans="1:4">
      <c r="A29" s="181"/>
      <c r="B29" s="28"/>
      <c r="C29" s="67" t="s">
        <v>310</v>
      </c>
      <c r="D29" s="118"/>
    </row>
    <row r="30" ht="16.5" customHeight="1" spans="1:4">
      <c r="A30" s="181"/>
      <c r="B30" s="28"/>
      <c r="C30" s="67" t="s">
        <v>311</v>
      </c>
      <c r="D30" s="118"/>
    </row>
    <row r="31" ht="16.5" customHeight="1" spans="1:4">
      <c r="A31" s="181"/>
      <c r="B31" s="28"/>
      <c r="C31" s="67" t="s">
        <v>312</v>
      </c>
      <c r="D31" s="118"/>
    </row>
    <row r="32" ht="16.5" customHeight="1" spans="1:4">
      <c r="A32" s="181"/>
      <c r="B32" s="28"/>
      <c r="C32" s="180" t="s">
        <v>313</v>
      </c>
      <c r="D32" s="118"/>
    </row>
    <row r="33" ht="16.5" customHeight="1" spans="1:4">
      <c r="A33" s="181"/>
      <c r="B33" s="28"/>
      <c r="C33" s="180" t="s">
        <v>314</v>
      </c>
      <c r="D33" s="118"/>
    </row>
    <row r="34" ht="16.5" customHeight="1" spans="1:4">
      <c r="A34" s="181"/>
      <c r="B34" s="28"/>
      <c r="C34" s="30" t="s">
        <v>315</v>
      </c>
      <c r="D34" s="182"/>
    </row>
    <row r="35" ht="15" customHeight="1" spans="1:4">
      <c r="A35" s="183" t="s">
        <v>50</v>
      </c>
      <c r="B35" s="184">
        <v>52793751.12</v>
      </c>
      <c r="C35" s="183" t="s">
        <v>51</v>
      </c>
      <c r="D35" s="184">
        <v>52793751.12</v>
      </c>
    </row>
  </sheetData>
  <mergeCells count="4">
    <mergeCell ref="A3:D3"/>
    <mergeCell ref="A4:B4"/>
    <mergeCell ref="A5:B5"/>
    <mergeCell ref="C5:D5"/>
  </mergeCells>
  <pageMargins left="0.96" right="0.96" top="0.72" bottom="0.72" header="0" footer="0"/>
  <pageSetup paperSize="9" orientation="landscape" horizontalDpi="600" verticalDpi="600"/>
  <headerFooter>
    <oddFooter>&amp;C第&amp;P页，共&amp;N页&amp;R&amp;N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110"/>
  <sheetViews>
    <sheetView showZeros="0" workbookViewId="0">
      <pane ySplit="1" topLeftCell="A2" activePane="bottomLeft" state="frozen"/>
      <selection/>
      <selection pane="bottomLeft" activeCell="A1" sqref="A1"/>
    </sheetView>
  </sheetViews>
  <sheetFormatPr defaultColWidth="9.14166666666667" defaultRowHeight="14.25" customHeight="1" outlineLevelCol="6"/>
  <cols>
    <col min="1" max="1" width="20.1416666666667" customWidth="1"/>
    <col min="2" max="2" width="44" customWidth="1"/>
    <col min="3" max="7" width="24.1416666666667" customWidth="1"/>
  </cols>
  <sheetData>
    <row r="1" ht="13.5" spans="1:7">
      <c r="A1" s="1"/>
      <c r="B1" s="1"/>
      <c r="C1" s="1"/>
      <c r="D1" s="1"/>
      <c r="E1" s="1"/>
      <c r="F1" s="1"/>
      <c r="G1" s="1"/>
    </row>
    <row r="2" ht="13.5" spans="4:7">
      <c r="D2" s="143"/>
      <c r="F2" s="69"/>
      <c r="G2" s="151" t="s">
        <v>316</v>
      </c>
    </row>
    <row r="3" ht="41.25" customHeight="1" spans="1:7">
      <c r="A3" s="130" t="str">
        <f>"2025"&amp;"年一般公共预算支出预算表（按功能科目分类）"</f>
        <v>2025年一般公共预算支出预算表（按功能科目分类）</v>
      </c>
      <c r="B3" s="130"/>
      <c r="C3" s="130"/>
      <c r="D3" s="130"/>
      <c r="E3" s="130"/>
      <c r="F3" s="130"/>
      <c r="G3" s="130"/>
    </row>
    <row r="4" ht="18" customHeight="1" spans="1:7">
      <c r="A4" s="5" t="str">
        <f>"单位名称："&amp;"昆明市西山区人民政府海口街道办事处"</f>
        <v>单位名称：昆明市西山区人民政府海口街道办事处</v>
      </c>
      <c r="F4" s="127"/>
      <c r="G4" s="151" t="s">
        <v>1</v>
      </c>
    </row>
    <row r="5" ht="20.25" customHeight="1" spans="1:7">
      <c r="A5" s="170" t="s">
        <v>317</v>
      </c>
      <c r="B5" s="171"/>
      <c r="C5" s="131" t="s">
        <v>55</v>
      </c>
      <c r="D5" s="158" t="s">
        <v>76</v>
      </c>
      <c r="E5" s="12"/>
      <c r="F5" s="13"/>
      <c r="G5" s="149" t="s">
        <v>77</v>
      </c>
    </row>
    <row r="6" ht="20.25" customHeight="1" spans="1:7">
      <c r="A6" s="172" t="s">
        <v>73</v>
      </c>
      <c r="B6" s="172" t="s">
        <v>74</v>
      </c>
      <c r="C6" s="19"/>
      <c r="D6" s="74" t="s">
        <v>57</v>
      </c>
      <c r="E6" s="74" t="s">
        <v>318</v>
      </c>
      <c r="F6" s="74" t="s">
        <v>319</v>
      </c>
      <c r="G6" s="90"/>
    </row>
    <row r="7" ht="15" customHeight="1" spans="1:7">
      <c r="A7" s="58" t="s">
        <v>320</v>
      </c>
      <c r="B7" s="58" t="s">
        <v>321</v>
      </c>
      <c r="C7" s="58" t="s">
        <v>322</v>
      </c>
      <c r="D7" s="58" t="s">
        <v>323</v>
      </c>
      <c r="E7" s="58" t="s">
        <v>324</v>
      </c>
      <c r="F7" s="58" t="s">
        <v>325</v>
      </c>
      <c r="G7" s="58" t="s">
        <v>326</v>
      </c>
    </row>
    <row r="8" ht="15" customHeight="1" spans="1:7">
      <c r="A8" s="30" t="s">
        <v>83</v>
      </c>
      <c r="B8" s="30" t="s">
        <v>84</v>
      </c>
      <c r="C8" s="33">
        <v>21258838.52</v>
      </c>
      <c r="D8" s="32">
        <v>13440238.52</v>
      </c>
      <c r="E8" s="32">
        <v>11639341.8</v>
      </c>
      <c r="F8" s="32">
        <v>1800896.72</v>
      </c>
      <c r="G8" s="32">
        <v>7818600</v>
      </c>
    </row>
    <row r="9" ht="15" customHeight="1" spans="1:7">
      <c r="A9" s="173" t="s">
        <v>85</v>
      </c>
      <c r="B9" s="173" t="s">
        <v>86</v>
      </c>
      <c r="C9" s="33">
        <v>128000</v>
      </c>
      <c r="D9" s="32"/>
      <c r="E9" s="32"/>
      <c r="F9" s="32"/>
      <c r="G9" s="32">
        <v>128000</v>
      </c>
    </row>
    <row r="10" ht="15" customHeight="1" spans="1:7">
      <c r="A10" s="174" t="s">
        <v>87</v>
      </c>
      <c r="B10" s="174" t="s">
        <v>88</v>
      </c>
      <c r="C10" s="33">
        <v>128000</v>
      </c>
      <c r="D10" s="32"/>
      <c r="E10" s="32"/>
      <c r="F10" s="32"/>
      <c r="G10" s="32">
        <v>128000</v>
      </c>
    </row>
    <row r="11" ht="15" customHeight="1" spans="1:7">
      <c r="A11" s="173" t="s">
        <v>89</v>
      </c>
      <c r="B11" s="173" t="s">
        <v>90</v>
      </c>
      <c r="C11" s="33">
        <v>10000</v>
      </c>
      <c r="D11" s="32"/>
      <c r="E11" s="32"/>
      <c r="F11" s="32"/>
      <c r="G11" s="32">
        <v>10000</v>
      </c>
    </row>
    <row r="12" ht="15" customHeight="1" spans="1:7">
      <c r="A12" s="174" t="s">
        <v>91</v>
      </c>
      <c r="B12" s="174" t="s">
        <v>92</v>
      </c>
      <c r="C12" s="33">
        <v>10000</v>
      </c>
      <c r="D12" s="32"/>
      <c r="E12" s="32"/>
      <c r="F12" s="32"/>
      <c r="G12" s="32">
        <v>10000</v>
      </c>
    </row>
    <row r="13" ht="15" customHeight="1" spans="1:7">
      <c r="A13" s="173" t="s">
        <v>93</v>
      </c>
      <c r="B13" s="173" t="s">
        <v>94</v>
      </c>
      <c r="C13" s="33">
        <v>20328526.52</v>
      </c>
      <c r="D13" s="32">
        <v>13071526.52</v>
      </c>
      <c r="E13" s="32">
        <v>11270629.8</v>
      </c>
      <c r="F13" s="32">
        <v>1800896.72</v>
      </c>
      <c r="G13" s="32">
        <v>7257000</v>
      </c>
    </row>
    <row r="14" ht="15" customHeight="1" spans="1:7">
      <c r="A14" s="174" t="s">
        <v>95</v>
      </c>
      <c r="B14" s="174" t="s">
        <v>96</v>
      </c>
      <c r="C14" s="33">
        <v>13071526.52</v>
      </c>
      <c r="D14" s="32">
        <v>13071526.52</v>
      </c>
      <c r="E14" s="32">
        <v>11270629.8</v>
      </c>
      <c r="F14" s="32">
        <v>1800896.72</v>
      </c>
      <c r="G14" s="32"/>
    </row>
    <row r="15" ht="15" customHeight="1" spans="1:7">
      <c r="A15" s="174" t="s">
        <v>97</v>
      </c>
      <c r="B15" s="174" t="s">
        <v>98</v>
      </c>
      <c r="C15" s="33">
        <v>7257000</v>
      </c>
      <c r="D15" s="32"/>
      <c r="E15" s="32"/>
      <c r="F15" s="32"/>
      <c r="G15" s="32">
        <v>7257000</v>
      </c>
    </row>
    <row r="16" ht="15" customHeight="1" spans="1:7">
      <c r="A16" s="173" t="s">
        <v>99</v>
      </c>
      <c r="B16" s="173" t="s">
        <v>100</v>
      </c>
      <c r="C16" s="33">
        <v>345712</v>
      </c>
      <c r="D16" s="32">
        <v>311112</v>
      </c>
      <c r="E16" s="32">
        <v>311112</v>
      </c>
      <c r="F16" s="32"/>
      <c r="G16" s="32">
        <v>34600</v>
      </c>
    </row>
    <row r="17" ht="15" customHeight="1" spans="1:7">
      <c r="A17" s="174" t="s">
        <v>101</v>
      </c>
      <c r="B17" s="174" t="s">
        <v>102</v>
      </c>
      <c r="C17" s="33">
        <v>34600</v>
      </c>
      <c r="D17" s="32"/>
      <c r="E17" s="32"/>
      <c r="F17" s="32"/>
      <c r="G17" s="32">
        <v>34600</v>
      </c>
    </row>
    <row r="18" ht="15" customHeight="1" spans="1:7">
      <c r="A18" s="174" t="s">
        <v>103</v>
      </c>
      <c r="B18" s="174" t="s">
        <v>104</v>
      </c>
      <c r="C18" s="33">
        <v>311112</v>
      </c>
      <c r="D18" s="32">
        <v>311112</v>
      </c>
      <c r="E18" s="32">
        <v>311112</v>
      </c>
      <c r="F18" s="32"/>
      <c r="G18" s="32"/>
    </row>
    <row r="19" ht="15" customHeight="1" spans="1:7">
      <c r="A19" s="173" t="s">
        <v>105</v>
      </c>
      <c r="B19" s="173" t="s">
        <v>106</v>
      </c>
      <c r="C19" s="33">
        <v>83600</v>
      </c>
      <c r="D19" s="32">
        <v>57600</v>
      </c>
      <c r="E19" s="32">
        <v>57600</v>
      </c>
      <c r="F19" s="32"/>
      <c r="G19" s="32">
        <v>26000</v>
      </c>
    </row>
    <row r="20" ht="15" customHeight="1" spans="1:7">
      <c r="A20" s="174" t="s">
        <v>107</v>
      </c>
      <c r="B20" s="174" t="s">
        <v>108</v>
      </c>
      <c r="C20" s="33">
        <v>83600</v>
      </c>
      <c r="D20" s="32">
        <v>57600</v>
      </c>
      <c r="E20" s="32">
        <v>57600</v>
      </c>
      <c r="F20" s="32"/>
      <c r="G20" s="32">
        <v>26000</v>
      </c>
    </row>
    <row r="21" ht="15" customHeight="1" spans="1:7">
      <c r="A21" s="173" t="s">
        <v>109</v>
      </c>
      <c r="B21" s="173" t="s">
        <v>110</v>
      </c>
      <c r="C21" s="33">
        <v>298000</v>
      </c>
      <c r="D21" s="32"/>
      <c r="E21" s="32"/>
      <c r="F21" s="32"/>
      <c r="G21" s="32">
        <v>298000</v>
      </c>
    </row>
    <row r="22" ht="15" customHeight="1" spans="1:7">
      <c r="A22" s="174" t="s">
        <v>111</v>
      </c>
      <c r="B22" s="174" t="s">
        <v>98</v>
      </c>
      <c r="C22" s="33">
        <v>298000</v>
      </c>
      <c r="D22" s="32"/>
      <c r="E22" s="32"/>
      <c r="F22" s="32"/>
      <c r="G22" s="32">
        <v>298000</v>
      </c>
    </row>
    <row r="23" ht="15" customHeight="1" spans="1:7">
      <c r="A23" s="173" t="s">
        <v>112</v>
      </c>
      <c r="B23" s="173" t="s">
        <v>113</v>
      </c>
      <c r="C23" s="33">
        <v>10000</v>
      </c>
      <c r="D23" s="32"/>
      <c r="E23" s="32"/>
      <c r="F23" s="32"/>
      <c r="G23" s="32">
        <v>10000</v>
      </c>
    </row>
    <row r="24" ht="15" customHeight="1" spans="1:7">
      <c r="A24" s="174" t="s">
        <v>114</v>
      </c>
      <c r="B24" s="174" t="s">
        <v>98</v>
      </c>
      <c r="C24" s="33">
        <v>10000</v>
      </c>
      <c r="D24" s="32"/>
      <c r="E24" s="32"/>
      <c r="F24" s="32"/>
      <c r="G24" s="32">
        <v>10000</v>
      </c>
    </row>
    <row r="25" ht="15" customHeight="1" spans="1:7">
      <c r="A25" s="173" t="s">
        <v>115</v>
      </c>
      <c r="B25" s="173" t="s">
        <v>116</v>
      </c>
      <c r="C25" s="33">
        <v>10000</v>
      </c>
      <c r="D25" s="32"/>
      <c r="E25" s="32"/>
      <c r="F25" s="32"/>
      <c r="G25" s="32">
        <v>10000</v>
      </c>
    </row>
    <row r="26" ht="15" customHeight="1" spans="1:7">
      <c r="A26" s="174" t="s">
        <v>117</v>
      </c>
      <c r="B26" s="174" t="s">
        <v>118</v>
      </c>
      <c r="C26" s="33">
        <v>10000</v>
      </c>
      <c r="D26" s="32"/>
      <c r="E26" s="32"/>
      <c r="F26" s="32"/>
      <c r="G26" s="32">
        <v>10000</v>
      </c>
    </row>
    <row r="27" ht="15" customHeight="1" spans="1:7">
      <c r="A27" s="173" t="s">
        <v>119</v>
      </c>
      <c r="B27" s="173" t="s">
        <v>120</v>
      </c>
      <c r="C27" s="33">
        <v>45000</v>
      </c>
      <c r="D27" s="32"/>
      <c r="E27" s="32"/>
      <c r="F27" s="32"/>
      <c r="G27" s="32">
        <v>45000</v>
      </c>
    </row>
    <row r="28" ht="15" customHeight="1" spans="1:7">
      <c r="A28" s="174" t="s">
        <v>121</v>
      </c>
      <c r="B28" s="174" t="s">
        <v>120</v>
      </c>
      <c r="C28" s="33">
        <v>45000</v>
      </c>
      <c r="D28" s="32"/>
      <c r="E28" s="32"/>
      <c r="F28" s="32"/>
      <c r="G28" s="32">
        <v>45000</v>
      </c>
    </row>
    <row r="29" ht="15" customHeight="1" spans="1:7">
      <c r="A29" s="30" t="s">
        <v>122</v>
      </c>
      <c r="B29" s="30" t="s">
        <v>123</v>
      </c>
      <c r="C29" s="33">
        <v>30000</v>
      </c>
      <c r="D29" s="32"/>
      <c r="E29" s="32"/>
      <c r="F29" s="32"/>
      <c r="G29" s="32">
        <v>30000</v>
      </c>
    </row>
    <row r="30" ht="15" customHeight="1" spans="1:7">
      <c r="A30" s="173" t="s">
        <v>124</v>
      </c>
      <c r="B30" s="173" t="s">
        <v>125</v>
      </c>
      <c r="C30" s="33">
        <v>30000</v>
      </c>
      <c r="D30" s="32"/>
      <c r="E30" s="32"/>
      <c r="F30" s="32"/>
      <c r="G30" s="32">
        <v>30000</v>
      </c>
    </row>
    <row r="31" ht="15" customHeight="1" spans="1:7">
      <c r="A31" s="174" t="s">
        <v>126</v>
      </c>
      <c r="B31" s="174" t="s">
        <v>127</v>
      </c>
      <c r="C31" s="33">
        <v>30000</v>
      </c>
      <c r="D31" s="32"/>
      <c r="E31" s="32"/>
      <c r="F31" s="32"/>
      <c r="G31" s="32">
        <v>30000</v>
      </c>
    </row>
    <row r="32" ht="15" customHeight="1" spans="1:7">
      <c r="A32" s="30" t="s">
        <v>128</v>
      </c>
      <c r="B32" s="30" t="s">
        <v>129</v>
      </c>
      <c r="C32" s="33">
        <v>9600</v>
      </c>
      <c r="D32" s="32">
        <v>9600</v>
      </c>
      <c r="E32" s="32">
        <v>9600</v>
      </c>
      <c r="F32" s="32"/>
      <c r="G32" s="32"/>
    </row>
    <row r="33" ht="15" customHeight="1" spans="1:7">
      <c r="A33" s="173" t="s">
        <v>130</v>
      </c>
      <c r="B33" s="173" t="s">
        <v>131</v>
      </c>
      <c r="C33" s="33">
        <v>9600</v>
      </c>
      <c r="D33" s="32">
        <v>9600</v>
      </c>
      <c r="E33" s="32">
        <v>9600</v>
      </c>
      <c r="F33" s="32"/>
      <c r="G33" s="32"/>
    </row>
    <row r="34" ht="15" customHeight="1" spans="1:7">
      <c r="A34" s="174" t="s">
        <v>132</v>
      </c>
      <c r="B34" s="174" t="s">
        <v>133</v>
      </c>
      <c r="C34" s="33">
        <v>9600</v>
      </c>
      <c r="D34" s="32">
        <v>9600</v>
      </c>
      <c r="E34" s="32">
        <v>9600</v>
      </c>
      <c r="F34" s="32"/>
      <c r="G34" s="32"/>
    </row>
    <row r="35" ht="15" customHeight="1" spans="1:7">
      <c r="A35" s="30" t="s">
        <v>137</v>
      </c>
      <c r="B35" s="30" t="s">
        <v>138</v>
      </c>
      <c r="C35" s="33">
        <v>170000</v>
      </c>
      <c r="D35" s="32"/>
      <c r="E35" s="32"/>
      <c r="F35" s="32"/>
      <c r="G35" s="32">
        <v>170000</v>
      </c>
    </row>
    <row r="36" ht="15" customHeight="1" spans="1:7">
      <c r="A36" s="173" t="s">
        <v>139</v>
      </c>
      <c r="B36" s="173" t="s">
        <v>140</v>
      </c>
      <c r="C36" s="33">
        <v>150000</v>
      </c>
      <c r="D36" s="32"/>
      <c r="E36" s="32"/>
      <c r="F36" s="32"/>
      <c r="G36" s="32">
        <v>150000</v>
      </c>
    </row>
    <row r="37" ht="15" customHeight="1" spans="1:7">
      <c r="A37" s="174" t="s">
        <v>141</v>
      </c>
      <c r="B37" s="174" t="s">
        <v>142</v>
      </c>
      <c r="C37" s="33">
        <v>150000</v>
      </c>
      <c r="D37" s="32"/>
      <c r="E37" s="32"/>
      <c r="F37" s="32"/>
      <c r="G37" s="32">
        <v>150000</v>
      </c>
    </row>
    <row r="38" ht="15" customHeight="1" spans="1:7">
      <c r="A38" s="173" t="s">
        <v>143</v>
      </c>
      <c r="B38" s="173" t="s">
        <v>144</v>
      </c>
      <c r="C38" s="33">
        <v>20000</v>
      </c>
      <c r="D38" s="32"/>
      <c r="E38" s="32"/>
      <c r="F38" s="32"/>
      <c r="G38" s="32">
        <v>20000</v>
      </c>
    </row>
    <row r="39" ht="15" customHeight="1" spans="1:7">
      <c r="A39" s="174" t="s">
        <v>145</v>
      </c>
      <c r="B39" s="174" t="s">
        <v>146</v>
      </c>
      <c r="C39" s="33">
        <v>20000</v>
      </c>
      <c r="D39" s="32"/>
      <c r="E39" s="32"/>
      <c r="F39" s="32"/>
      <c r="G39" s="32">
        <v>20000</v>
      </c>
    </row>
    <row r="40" ht="15" customHeight="1" spans="1:7">
      <c r="A40" s="30" t="s">
        <v>147</v>
      </c>
      <c r="B40" s="30" t="s">
        <v>148</v>
      </c>
      <c r="C40" s="33">
        <v>86400</v>
      </c>
      <c r="D40" s="32"/>
      <c r="E40" s="32"/>
      <c r="F40" s="32"/>
      <c r="G40" s="32">
        <v>86400</v>
      </c>
    </row>
    <row r="41" ht="15" customHeight="1" spans="1:7">
      <c r="A41" s="173" t="s">
        <v>149</v>
      </c>
      <c r="B41" s="173" t="s">
        <v>150</v>
      </c>
      <c r="C41" s="33">
        <v>86400</v>
      </c>
      <c r="D41" s="32"/>
      <c r="E41" s="32"/>
      <c r="F41" s="32"/>
      <c r="G41" s="32">
        <v>86400</v>
      </c>
    </row>
    <row r="42" ht="15" customHeight="1" spans="1:7">
      <c r="A42" s="174" t="s">
        <v>151</v>
      </c>
      <c r="B42" s="174" t="s">
        <v>152</v>
      </c>
      <c r="C42" s="33">
        <v>80000</v>
      </c>
      <c r="D42" s="32"/>
      <c r="E42" s="32"/>
      <c r="F42" s="32"/>
      <c r="G42" s="32">
        <v>80000</v>
      </c>
    </row>
    <row r="43" ht="15" customHeight="1" spans="1:7">
      <c r="A43" s="174" t="s">
        <v>153</v>
      </c>
      <c r="B43" s="174" t="s">
        <v>154</v>
      </c>
      <c r="C43" s="33">
        <v>6400</v>
      </c>
      <c r="D43" s="32"/>
      <c r="E43" s="32"/>
      <c r="F43" s="32"/>
      <c r="G43" s="32">
        <v>6400</v>
      </c>
    </row>
    <row r="44" ht="15" customHeight="1" spans="1:7">
      <c r="A44" s="30" t="s">
        <v>155</v>
      </c>
      <c r="B44" s="30" t="s">
        <v>156</v>
      </c>
      <c r="C44" s="33">
        <v>6155663.28</v>
      </c>
      <c r="D44" s="32">
        <v>3004747.6</v>
      </c>
      <c r="E44" s="32">
        <v>3004747.6</v>
      </c>
      <c r="F44" s="32"/>
      <c r="G44" s="32">
        <v>3150915.68</v>
      </c>
    </row>
    <row r="45" ht="15" customHeight="1" spans="1:7">
      <c r="A45" s="173" t="s">
        <v>157</v>
      </c>
      <c r="B45" s="173" t="s">
        <v>158</v>
      </c>
      <c r="C45" s="33">
        <v>862448</v>
      </c>
      <c r="D45" s="32">
        <v>822448</v>
      </c>
      <c r="E45" s="32">
        <v>822448</v>
      </c>
      <c r="F45" s="32"/>
      <c r="G45" s="32">
        <v>40000</v>
      </c>
    </row>
    <row r="46" ht="15" customHeight="1" spans="1:7">
      <c r="A46" s="174" t="s">
        <v>159</v>
      </c>
      <c r="B46" s="174" t="s">
        <v>96</v>
      </c>
      <c r="C46" s="33">
        <v>820848</v>
      </c>
      <c r="D46" s="32">
        <v>820848</v>
      </c>
      <c r="E46" s="32">
        <v>820848</v>
      </c>
      <c r="F46" s="32"/>
      <c r="G46" s="32"/>
    </row>
    <row r="47" ht="15" customHeight="1" spans="1:7">
      <c r="A47" s="174" t="s">
        <v>161</v>
      </c>
      <c r="B47" s="174" t="s">
        <v>162</v>
      </c>
      <c r="C47" s="33">
        <v>41600</v>
      </c>
      <c r="D47" s="32">
        <v>1600</v>
      </c>
      <c r="E47" s="32">
        <v>1600</v>
      </c>
      <c r="F47" s="32"/>
      <c r="G47" s="32">
        <v>40000</v>
      </c>
    </row>
    <row r="48" ht="15" customHeight="1" spans="1:7">
      <c r="A48" s="173" t="s">
        <v>163</v>
      </c>
      <c r="B48" s="173" t="s">
        <v>164</v>
      </c>
      <c r="C48" s="33">
        <v>1500000</v>
      </c>
      <c r="D48" s="32"/>
      <c r="E48" s="32"/>
      <c r="F48" s="32"/>
      <c r="G48" s="32">
        <v>1500000</v>
      </c>
    </row>
    <row r="49" ht="15" customHeight="1" spans="1:7">
      <c r="A49" s="174" t="s">
        <v>165</v>
      </c>
      <c r="B49" s="174" t="s">
        <v>166</v>
      </c>
      <c r="C49" s="33">
        <v>1500000</v>
      </c>
      <c r="D49" s="32"/>
      <c r="E49" s="32"/>
      <c r="F49" s="32"/>
      <c r="G49" s="32">
        <v>1500000</v>
      </c>
    </row>
    <row r="50" ht="15" customHeight="1" spans="1:7">
      <c r="A50" s="173" t="s">
        <v>167</v>
      </c>
      <c r="B50" s="173" t="s">
        <v>168</v>
      </c>
      <c r="C50" s="33">
        <v>1946850</v>
      </c>
      <c r="D50" s="32">
        <v>1946850</v>
      </c>
      <c r="E50" s="32">
        <v>1946850</v>
      </c>
      <c r="F50" s="32"/>
      <c r="G50" s="32"/>
    </row>
    <row r="51" ht="15" customHeight="1" spans="1:7">
      <c r="A51" s="174" t="s">
        <v>169</v>
      </c>
      <c r="B51" s="174" t="s">
        <v>170</v>
      </c>
      <c r="C51" s="33">
        <v>1416450</v>
      </c>
      <c r="D51" s="32">
        <v>1416450</v>
      </c>
      <c r="E51" s="32">
        <v>1416450</v>
      </c>
      <c r="F51" s="32"/>
      <c r="G51" s="32"/>
    </row>
    <row r="52" ht="15" customHeight="1" spans="1:7">
      <c r="A52" s="174" t="s">
        <v>171</v>
      </c>
      <c r="B52" s="174" t="s">
        <v>172</v>
      </c>
      <c r="C52" s="33">
        <v>530400</v>
      </c>
      <c r="D52" s="32">
        <v>530400</v>
      </c>
      <c r="E52" s="32">
        <v>530400</v>
      </c>
      <c r="F52" s="32"/>
      <c r="G52" s="32"/>
    </row>
    <row r="53" ht="15" customHeight="1" spans="1:7">
      <c r="A53" s="173" t="s">
        <v>173</v>
      </c>
      <c r="B53" s="173" t="s">
        <v>174</v>
      </c>
      <c r="C53" s="33">
        <v>1006189.28</v>
      </c>
      <c r="D53" s="32">
        <v>77373.6</v>
      </c>
      <c r="E53" s="32">
        <v>77373.6</v>
      </c>
      <c r="F53" s="32"/>
      <c r="G53" s="32">
        <v>928815.68</v>
      </c>
    </row>
    <row r="54" ht="15" customHeight="1" spans="1:7">
      <c r="A54" s="174" t="s">
        <v>175</v>
      </c>
      <c r="B54" s="174" t="s">
        <v>176</v>
      </c>
      <c r="C54" s="33">
        <v>157157.28</v>
      </c>
      <c r="D54" s="32">
        <v>77373.6</v>
      </c>
      <c r="E54" s="32">
        <v>77373.6</v>
      </c>
      <c r="F54" s="32"/>
      <c r="G54" s="32">
        <v>79783.68</v>
      </c>
    </row>
    <row r="55" ht="15" customHeight="1" spans="1:7">
      <c r="A55" s="174" t="s">
        <v>177</v>
      </c>
      <c r="B55" s="174" t="s">
        <v>178</v>
      </c>
      <c r="C55" s="33">
        <v>544000</v>
      </c>
      <c r="D55" s="32"/>
      <c r="E55" s="32"/>
      <c r="F55" s="32"/>
      <c r="G55" s="32">
        <v>544000</v>
      </c>
    </row>
    <row r="56" ht="15" customHeight="1" spans="1:7">
      <c r="A56" s="174" t="s">
        <v>179</v>
      </c>
      <c r="B56" s="174" t="s">
        <v>180</v>
      </c>
      <c r="C56" s="33">
        <v>305032</v>
      </c>
      <c r="D56" s="32"/>
      <c r="E56" s="32"/>
      <c r="F56" s="32"/>
      <c r="G56" s="32">
        <v>305032</v>
      </c>
    </row>
    <row r="57" ht="15" customHeight="1" spans="1:7">
      <c r="A57" s="173" t="s">
        <v>181</v>
      </c>
      <c r="B57" s="173" t="s">
        <v>182</v>
      </c>
      <c r="C57" s="33">
        <v>800</v>
      </c>
      <c r="D57" s="32"/>
      <c r="E57" s="32"/>
      <c r="F57" s="32"/>
      <c r="G57" s="32">
        <v>800</v>
      </c>
    </row>
    <row r="58" ht="15" customHeight="1" spans="1:7">
      <c r="A58" s="174" t="s">
        <v>183</v>
      </c>
      <c r="B58" s="174" t="s">
        <v>184</v>
      </c>
      <c r="C58" s="33">
        <v>800</v>
      </c>
      <c r="D58" s="32"/>
      <c r="E58" s="32"/>
      <c r="F58" s="32"/>
      <c r="G58" s="32">
        <v>800</v>
      </c>
    </row>
    <row r="59" ht="15" customHeight="1" spans="1:7">
      <c r="A59" s="173" t="s">
        <v>185</v>
      </c>
      <c r="B59" s="173" t="s">
        <v>186</v>
      </c>
      <c r="C59" s="33">
        <v>293300</v>
      </c>
      <c r="D59" s="32"/>
      <c r="E59" s="32"/>
      <c r="F59" s="32"/>
      <c r="G59" s="32">
        <v>293300</v>
      </c>
    </row>
    <row r="60" ht="15" customHeight="1" spans="1:7">
      <c r="A60" s="174" t="s">
        <v>187</v>
      </c>
      <c r="B60" s="174" t="s">
        <v>188</v>
      </c>
      <c r="C60" s="33">
        <v>153300</v>
      </c>
      <c r="D60" s="32"/>
      <c r="E60" s="32"/>
      <c r="F60" s="32"/>
      <c r="G60" s="32">
        <v>153300</v>
      </c>
    </row>
    <row r="61" ht="15" customHeight="1" spans="1:7">
      <c r="A61" s="174" t="s">
        <v>189</v>
      </c>
      <c r="B61" s="174" t="s">
        <v>190</v>
      </c>
      <c r="C61" s="33">
        <v>140000</v>
      </c>
      <c r="D61" s="32"/>
      <c r="E61" s="32"/>
      <c r="F61" s="32"/>
      <c r="G61" s="32">
        <v>140000</v>
      </c>
    </row>
    <row r="62" ht="15" customHeight="1" spans="1:7">
      <c r="A62" s="173" t="s">
        <v>191</v>
      </c>
      <c r="B62" s="173" t="s">
        <v>192</v>
      </c>
      <c r="C62" s="33">
        <v>263076</v>
      </c>
      <c r="D62" s="32">
        <v>158076</v>
      </c>
      <c r="E62" s="32">
        <v>158076</v>
      </c>
      <c r="F62" s="32"/>
      <c r="G62" s="32">
        <v>105000</v>
      </c>
    </row>
    <row r="63" ht="15" customHeight="1" spans="1:7">
      <c r="A63" s="174" t="s">
        <v>193</v>
      </c>
      <c r="B63" s="174" t="s">
        <v>194</v>
      </c>
      <c r="C63" s="33">
        <v>263076</v>
      </c>
      <c r="D63" s="32">
        <v>158076</v>
      </c>
      <c r="E63" s="32">
        <v>158076</v>
      </c>
      <c r="F63" s="32"/>
      <c r="G63" s="32">
        <v>105000</v>
      </c>
    </row>
    <row r="64" ht="15" customHeight="1" spans="1:7">
      <c r="A64" s="173" t="s">
        <v>195</v>
      </c>
      <c r="B64" s="173" t="s">
        <v>196</v>
      </c>
      <c r="C64" s="33">
        <v>50000</v>
      </c>
      <c r="D64" s="32"/>
      <c r="E64" s="32"/>
      <c r="F64" s="32"/>
      <c r="G64" s="32">
        <v>50000</v>
      </c>
    </row>
    <row r="65" ht="15" customHeight="1" spans="1:7">
      <c r="A65" s="174" t="s">
        <v>197</v>
      </c>
      <c r="B65" s="174" t="s">
        <v>198</v>
      </c>
      <c r="C65" s="33">
        <v>50000</v>
      </c>
      <c r="D65" s="32"/>
      <c r="E65" s="32"/>
      <c r="F65" s="32"/>
      <c r="G65" s="32">
        <v>50000</v>
      </c>
    </row>
    <row r="66" ht="15" customHeight="1" spans="1:7">
      <c r="A66" s="173" t="s">
        <v>199</v>
      </c>
      <c r="B66" s="173" t="s">
        <v>200</v>
      </c>
      <c r="C66" s="33">
        <v>70000</v>
      </c>
      <c r="D66" s="32"/>
      <c r="E66" s="32"/>
      <c r="F66" s="32"/>
      <c r="G66" s="32">
        <v>70000</v>
      </c>
    </row>
    <row r="67" ht="15" customHeight="1" spans="1:7">
      <c r="A67" s="174" t="s">
        <v>201</v>
      </c>
      <c r="B67" s="174" t="s">
        <v>202</v>
      </c>
      <c r="C67" s="33">
        <v>70000</v>
      </c>
      <c r="D67" s="32"/>
      <c r="E67" s="32"/>
      <c r="F67" s="32"/>
      <c r="G67" s="32">
        <v>70000</v>
      </c>
    </row>
    <row r="68" ht="15" customHeight="1" spans="1:7">
      <c r="A68" s="173" t="s">
        <v>203</v>
      </c>
      <c r="B68" s="173" t="s">
        <v>204</v>
      </c>
      <c r="C68" s="33">
        <v>163000</v>
      </c>
      <c r="D68" s="32"/>
      <c r="E68" s="32"/>
      <c r="F68" s="32"/>
      <c r="G68" s="32">
        <v>163000</v>
      </c>
    </row>
    <row r="69" ht="15" customHeight="1" spans="1:7">
      <c r="A69" s="174" t="s">
        <v>205</v>
      </c>
      <c r="B69" s="174" t="s">
        <v>206</v>
      </c>
      <c r="C69" s="33">
        <v>23000</v>
      </c>
      <c r="D69" s="32"/>
      <c r="E69" s="32"/>
      <c r="F69" s="32"/>
      <c r="G69" s="32">
        <v>23000</v>
      </c>
    </row>
    <row r="70" ht="15" customHeight="1" spans="1:7">
      <c r="A70" s="174" t="s">
        <v>207</v>
      </c>
      <c r="B70" s="174" t="s">
        <v>208</v>
      </c>
      <c r="C70" s="33">
        <v>140000</v>
      </c>
      <c r="D70" s="32"/>
      <c r="E70" s="32"/>
      <c r="F70" s="32"/>
      <c r="G70" s="32">
        <v>140000</v>
      </c>
    </row>
    <row r="71" ht="15" customHeight="1" spans="1:7">
      <c r="A71" s="30" t="s">
        <v>209</v>
      </c>
      <c r="B71" s="30" t="s">
        <v>210</v>
      </c>
      <c r="C71" s="33">
        <v>1549779.72</v>
      </c>
      <c r="D71" s="32">
        <v>1470779.72</v>
      </c>
      <c r="E71" s="32">
        <v>1470779.72</v>
      </c>
      <c r="F71" s="32"/>
      <c r="G71" s="32">
        <v>79000</v>
      </c>
    </row>
    <row r="72" ht="15" customHeight="1" spans="1:7">
      <c r="A72" s="173" t="s">
        <v>211</v>
      </c>
      <c r="B72" s="173" t="s">
        <v>212</v>
      </c>
      <c r="C72" s="33">
        <v>10000</v>
      </c>
      <c r="D72" s="32"/>
      <c r="E72" s="32"/>
      <c r="F72" s="32"/>
      <c r="G72" s="32">
        <v>10000</v>
      </c>
    </row>
    <row r="73" ht="15" customHeight="1" spans="1:7">
      <c r="A73" s="174" t="s">
        <v>213</v>
      </c>
      <c r="B73" s="174" t="s">
        <v>214</v>
      </c>
      <c r="C73" s="33">
        <v>10000</v>
      </c>
      <c r="D73" s="32"/>
      <c r="E73" s="32"/>
      <c r="F73" s="32"/>
      <c r="G73" s="32">
        <v>10000</v>
      </c>
    </row>
    <row r="74" ht="15" customHeight="1" spans="1:7">
      <c r="A74" s="173" t="s">
        <v>215</v>
      </c>
      <c r="B74" s="173" t="s">
        <v>216</v>
      </c>
      <c r="C74" s="33">
        <v>415320</v>
      </c>
      <c r="D74" s="32">
        <v>346320</v>
      </c>
      <c r="E74" s="32">
        <v>346320</v>
      </c>
      <c r="F74" s="32"/>
      <c r="G74" s="32">
        <v>69000</v>
      </c>
    </row>
    <row r="75" ht="15" customHeight="1" spans="1:7">
      <c r="A75" s="174" t="s">
        <v>217</v>
      </c>
      <c r="B75" s="174" t="s">
        <v>218</v>
      </c>
      <c r="C75" s="33">
        <v>346320</v>
      </c>
      <c r="D75" s="32">
        <v>346320</v>
      </c>
      <c r="E75" s="32">
        <v>346320</v>
      </c>
      <c r="F75" s="32"/>
      <c r="G75" s="32"/>
    </row>
    <row r="76" ht="15" customHeight="1" spans="1:7">
      <c r="A76" s="174" t="s">
        <v>219</v>
      </c>
      <c r="B76" s="174" t="s">
        <v>220</v>
      </c>
      <c r="C76" s="33">
        <v>69000</v>
      </c>
      <c r="D76" s="32"/>
      <c r="E76" s="32"/>
      <c r="F76" s="32"/>
      <c r="G76" s="32">
        <v>69000</v>
      </c>
    </row>
    <row r="77" ht="15" customHeight="1" spans="1:7">
      <c r="A77" s="173" t="s">
        <v>221</v>
      </c>
      <c r="B77" s="173" t="s">
        <v>222</v>
      </c>
      <c r="C77" s="33">
        <v>1124459.72</v>
      </c>
      <c r="D77" s="32">
        <v>1124459.72</v>
      </c>
      <c r="E77" s="32">
        <v>1124459.72</v>
      </c>
      <c r="F77" s="32"/>
      <c r="G77" s="32"/>
    </row>
    <row r="78" ht="15" customHeight="1" spans="1:7">
      <c r="A78" s="174" t="s">
        <v>223</v>
      </c>
      <c r="B78" s="174" t="s">
        <v>224</v>
      </c>
      <c r="C78" s="33">
        <v>217675</v>
      </c>
      <c r="D78" s="32">
        <v>217675</v>
      </c>
      <c r="E78" s="32">
        <v>217675</v>
      </c>
      <c r="F78" s="32"/>
      <c r="G78" s="32"/>
    </row>
    <row r="79" ht="15" customHeight="1" spans="1:7">
      <c r="A79" s="174" t="s">
        <v>225</v>
      </c>
      <c r="B79" s="174" t="s">
        <v>226</v>
      </c>
      <c r="C79" s="33">
        <v>391815</v>
      </c>
      <c r="D79" s="32">
        <v>391815</v>
      </c>
      <c r="E79" s="32">
        <v>391815</v>
      </c>
      <c r="F79" s="32"/>
      <c r="G79" s="32"/>
    </row>
    <row r="80" ht="15" customHeight="1" spans="1:7">
      <c r="A80" s="174" t="s">
        <v>227</v>
      </c>
      <c r="B80" s="174" t="s">
        <v>228</v>
      </c>
      <c r="C80" s="33">
        <v>456964</v>
      </c>
      <c r="D80" s="32">
        <v>456964</v>
      </c>
      <c r="E80" s="32">
        <v>456964</v>
      </c>
      <c r="F80" s="32"/>
      <c r="G80" s="32"/>
    </row>
    <row r="81" ht="15" customHeight="1" spans="1:7">
      <c r="A81" s="174" t="s">
        <v>229</v>
      </c>
      <c r="B81" s="174" t="s">
        <v>230</v>
      </c>
      <c r="C81" s="33">
        <v>58005.72</v>
      </c>
      <c r="D81" s="32">
        <v>58005.72</v>
      </c>
      <c r="E81" s="32">
        <v>58005.72</v>
      </c>
      <c r="F81" s="32"/>
      <c r="G81" s="32"/>
    </row>
    <row r="82" ht="15" customHeight="1" spans="1:7">
      <c r="A82" s="30" t="s">
        <v>231</v>
      </c>
      <c r="B82" s="30" t="s">
        <v>232</v>
      </c>
      <c r="C82" s="33">
        <v>1265225</v>
      </c>
      <c r="D82" s="32"/>
      <c r="E82" s="32"/>
      <c r="F82" s="32"/>
      <c r="G82" s="32">
        <v>1265225</v>
      </c>
    </row>
    <row r="83" ht="15" customHeight="1" spans="1:7">
      <c r="A83" s="173" t="s">
        <v>233</v>
      </c>
      <c r="B83" s="173" t="s">
        <v>234</v>
      </c>
      <c r="C83" s="33">
        <v>1265225</v>
      </c>
      <c r="D83" s="32"/>
      <c r="E83" s="32"/>
      <c r="F83" s="32"/>
      <c r="G83" s="32">
        <v>1265225</v>
      </c>
    </row>
    <row r="84" ht="15" customHeight="1" spans="1:7">
      <c r="A84" s="174" t="s">
        <v>235</v>
      </c>
      <c r="B84" s="174" t="s">
        <v>236</v>
      </c>
      <c r="C84" s="33">
        <v>1265225</v>
      </c>
      <c r="D84" s="32"/>
      <c r="E84" s="32"/>
      <c r="F84" s="32"/>
      <c r="G84" s="32">
        <v>1265225</v>
      </c>
    </row>
    <row r="85" ht="15" customHeight="1" spans="1:7">
      <c r="A85" s="30" t="s">
        <v>237</v>
      </c>
      <c r="B85" s="30" t="s">
        <v>238</v>
      </c>
      <c r="C85" s="33">
        <v>16642784</v>
      </c>
      <c r="D85" s="32">
        <v>15882784</v>
      </c>
      <c r="E85" s="32">
        <v>15228284</v>
      </c>
      <c r="F85" s="32">
        <v>654500</v>
      </c>
      <c r="G85" s="32">
        <v>760000</v>
      </c>
    </row>
    <row r="86" ht="15" customHeight="1" spans="1:7">
      <c r="A86" s="173" t="s">
        <v>239</v>
      </c>
      <c r="B86" s="173" t="s">
        <v>240</v>
      </c>
      <c r="C86" s="33">
        <v>15882784</v>
      </c>
      <c r="D86" s="32">
        <v>15882784</v>
      </c>
      <c r="E86" s="32">
        <v>15228284</v>
      </c>
      <c r="F86" s="32">
        <v>654500</v>
      </c>
      <c r="G86" s="32"/>
    </row>
    <row r="87" ht="15" customHeight="1" spans="1:7">
      <c r="A87" s="174" t="s">
        <v>241</v>
      </c>
      <c r="B87" s="174" t="s">
        <v>98</v>
      </c>
      <c r="C87" s="33">
        <v>15163084</v>
      </c>
      <c r="D87" s="32">
        <v>15163084</v>
      </c>
      <c r="E87" s="32">
        <v>14508584</v>
      </c>
      <c r="F87" s="32">
        <v>654500</v>
      </c>
      <c r="G87" s="32"/>
    </row>
    <row r="88" ht="15" customHeight="1" spans="1:7">
      <c r="A88" s="174" t="s">
        <v>242</v>
      </c>
      <c r="B88" s="174" t="s">
        <v>243</v>
      </c>
      <c r="C88" s="33">
        <v>719700</v>
      </c>
      <c r="D88" s="32">
        <v>719700</v>
      </c>
      <c r="E88" s="32">
        <v>719700</v>
      </c>
      <c r="F88" s="32"/>
      <c r="G88" s="32"/>
    </row>
    <row r="89" ht="15" customHeight="1" spans="1:7">
      <c r="A89" s="173" t="s">
        <v>244</v>
      </c>
      <c r="B89" s="173" t="s">
        <v>245</v>
      </c>
      <c r="C89" s="33">
        <v>710000</v>
      </c>
      <c r="D89" s="32"/>
      <c r="E89" s="32"/>
      <c r="F89" s="32"/>
      <c r="G89" s="32">
        <v>710000</v>
      </c>
    </row>
    <row r="90" ht="15" customHeight="1" spans="1:7">
      <c r="A90" s="174">
        <v>2120501</v>
      </c>
      <c r="B90" s="174" t="s">
        <v>245</v>
      </c>
      <c r="C90" s="33">
        <v>710000</v>
      </c>
      <c r="D90" s="32"/>
      <c r="E90" s="32"/>
      <c r="F90" s="32"/>
      <c r="G90" s="32">
        <v>710000</v>
      </c>
    </row>
    <row r="91" ht="15" customHeight="1" spans="1:7">
      <c r="A91" s="173" t="s">
        <v>247</v>
      </c>
      <c r="B91" s="173" t="s">
        <v>248</v>
      </c>
      <c r="C91" s="33">
        <v>50000</v>
      </c>
      <c r="D91" s="32"/>
      <c r="E91" s="32"/>
      <c r="F91" s="32"/>
      <c r="G91" s="32">
        <v>50000</v>
      </c>
    </row>
    <row r="92" ht="15" customHeight="1" spans="1:7">
      <c r="A92" s="174" t="s">
        <v>249</v>
      </c>
      <c r="B92" s="174" t="s">
        <v>248</v>
      </c>
      <c r="C92" s="33">
        <v>50000</v>
      </c>
      <c r="D92" s="32"/>
      <c r="E92" s="32"/>
      <c r="F92" s="32"/>
      <c r="G92" s="32">
        <v>50000</v>
      </c>
    </row>
    <row r="93" ht="15" customHeight="1" spans="1:7">
      <c r="A93" s="30" t="s">
        <v>250</v>
      </c>
      <c r="B93" s="30" t="s">
        <v>251</v>
      </c>
      <c r="C93" s="33">
        <v>2772976</v>
      </c>
      <c r="D93" s="32">
        <v>419376</v>
      </c>
      <c r="E93" s="32">
        <v>419376</v>
      </c>
      <c r="F93" s="32"/>
      <c r="G93" s="32">
        <v>2353600</v>
      </c>
    </row>
    <row r="94" ht="15" customHeight="1" spans="1:7">
      <c r="A94" s="173" t="s">
        <v>252</v>
      </c>
      <c r="B94" s="173" t="s">
        <v>253</v>
      </c>
      <c r="C94" s="33">
        <v>419376</v>
      </c>
      <c r="D94" s="32">
        <v>419376</v>
      </c>
      <c r="E94" s="32">
        <v>419376</v>
      </c>
      <c r="F94" s="32"/>
      <c r="G94" s="32"/>
    </row>
    <row r="95" ht="15" customHeight="1" spans="1:7">
      <c r="A95" s="174" t="s">
        <v>254</v>
      </c>
      <c r="B95" s="174" t="s">
        <v>255</v>
      </c>
      <c r="C95" s="33">
        <v>419376</v>
      </c>
      <c r="D95" s="32">
        <v>419376</v>
      </c>
      <c r="E95" s="32">
        <v>419376</v>
      </c>
      <c r="F95" s="32"/>
      <c r="G95" s="32"/>
    </row>
    <row r="96" ht="15" customHeight="1" spans="1:7">
      <c r="A96" s="173" t="s">
        <v>256</v>
      </c>
      <c r="B96" s="173" t="s">
        <v>257</v>
      </c>
      <c r="C96" s="33">
        <v>403600</v>
      </c>
      <c r="D96" s="32"/>
      <c r="E96" s="32"/>
      <c r="F96" s="32"/>
      <c r="G96" s="32">
        <v>403600</v>
      </c>
    </row>
    <row r="97" ht="15" customHeight="1" spans="1:7">
      <c r="A97" s="174" t="s">
        <v>258</v>
      </c>
      <c r="B97" s="174" t="s">
        <v>259</v>
      </c>
      <c r="C97" s="33">
        <v>403600</v>
      </c>
      <c r="D97" s="32"/>
      <c r="E97" s="32"/>
      <c r="F97" s="32"/>
      <c r="G97" s="32">
        <v>403600</v>
      </c>
    </row>
    <row r="98" ht="15" customHeight="1" spans="1:7">
      <c r="A98" s="173" t="s">
        <v>260</v>
      </c>
      <c r="B98" s="173" t="s">
        <v>261</v>
      </c>
      <c r="C98" s="33">
        <v>1950000</v>
      </c>
      <c r="D98" s="32"/>
      <c r="E98" s="32"/>
      <c r="F98" s="32"/>
      <c r="G98" s="32">
        <v>1950000</v>
      </c>
    </row>
    <row r="99" ht="15" customHeight="1" spans="1:7">
      <c r="A99" s="174">
        <v>2139999</v>
      </c>
      <c r="B99" s="174" t="s">
        <v>261</v>
      </c>
      <c r="C99" s="33">
        <v>1950000</v>
      </c>
      <c r="D99" s="32"/>
      <c r="E99" s="32"/>
      <c r="F99" s="32"/>
      <c r="G99" s="32">
        <v>1950000</v>
      </c>
    </row>
    <row r="100" ht="15" customHeight="1" spans="1:7">
      <c r="A100" s="30" t="s">
        <v>263</v>
      </c>
      <c r="B100" s="30" t="s">
        <v>264</v>
      </c>
      <c r="C100" s="33">
        <v>220000</v>
      </c>
      <c r="D100" s="32"/>
      <c r="E100" s="32"/>
      <c r="F100" s="32"/>
      <c r="G100" s="32">
        <v>220000</v>
      </c>
    </row>
    <row r="101" ht="15" customHeight="1" spans="1:7">
      <c r="A101" s="173" t="s">
        <v>265</v>
      </c>
      <c r="B101" s="173" t="s">
        <v>266</v>
      </c>
      <c r="C101" s="33">
        <v>220000</v>
      </c>
      <c r="D101" s="32"/>
      <c r="E101" s="32"/>
      <c r="F101" s="32"/>
      <c r="G101" s="32">
        <v>220000</v>
      </c>
    </row>
    <row r="102" ht="15" customHeight="1" spans="1:7">
      <c r="A102" s="174" t="s">
        <v>267</v>
      </c>
      <c r="B102" s="174" t="s">
        <v>98</v>
      </c>
      <c r="C102" s="33">
        <v>70000</v>
      </c>
      <c r="D102" s="32"/>
      <c r="E102" s="32"/>
      <c r="F102" s="32"/>
      <c r="G102" s="32">
        <v>70000</v>
      </c>
    </row>
    <row r="103" ht="15" customHeight="1" spans="1:7">
      <c r="A103" s="174" t="s">
        <v>268</v>
      </c>
      <c r="B103" s="174" t="s">
        <v>269</v>
      </c>
      <c r="C103" s="33">
        <v>150000</v>
      </c>
      <c r="D103" s="32"/>
      <c r="E103" s="32"/>
      <c r="F103" s="32"/>
      <c r="G103" s="32">
        <v>150000</v>
      </c>
    </row>
    <row r="104" ht="15" customHeight="1" spans="1:7">
      <c r="A104" s="30" t="s">
        <v>270</v>
      </c>
      <c r="B104" s="30" t="s">
        <v>271</v>
      </c>
      <c r="C104" s="33">
        <v>641588.6</v>
      </c>
      <c r="D104" s="32"/>
      <c r="E104" s="32"/>
      <c r="F104" s="32"/>
      <c r="G104" s="32">
        <v>641588.6</v>
      </c>
    </row>
    <row r="105" ht="15" customHeight="1" spans="1:7">
      <c r="A105" s="173" t="s">
        <v>272</v>
      </c>
      <c r="B105" s="173" t="s">
        <v>273</v>
      </c>
      <c r="C105" s="33">
        <v>641588.6</v>
      </c>
      <c r="D105" s="32"/>
      <c r="E105" s="32"/>
      <c r="F105" s="32"/>
      <c r="G105" s="32">
        <v>641588.6</v>
      </c>
    </row>
    <row r="106" ht="15" customHeight="1" spans="1:7">
      <c r="A106" s="174">
        <v>2200106</v>
      </c>
      <c r="B106" s="174" t="s">
        <v>275</v>
      </c>
      <c r="C106" s="33">
        <v>641588.6</v>
      </c>
      <c r="D106" s="32"/>
      <c r="E106" s="32"/>
      <c r="F106" s="32"/>
      <c r="G106" s="32">
        <v>641588.6</v>
      </c>
    </row>
    <row r="107" ht="15" customHeight="1" spans="1:7">
      <c r="A107" s="30" t="s">
        <v>276</v>
      </c>
      <c r="B107" s="30" t="s">
        <v>277</v>
      </c>
      <c r="C107" s="33">
        <v>1990896</v>
      </c>
      <c r="D107" s="32">
        <v>1990896</v>
      </c>
      <c r="E107" s="32">
        <v>1990896</v>
      </c>
      <c r="F107" s="32"/>
      <c r="G107" s="32"/>
    </row>
    <row r="108" ht="15" customHeight="1" spans="1:7">
      <c r="A108" s="173" t="s">
        <v>278</v>
      </c>
      <c r="B108" s="173" t="s">
        <v>279</v>
      </c>
      <c r="C108" s="33">
        <v>1990896</v>
      </c>
      <c r="D108" s="32">
        <v>1990896</v>
      </c>
      <c r="E108" s="32">
        <v>1990896</v>
      </c>
      <c r="F108" s="32"/>
      <c r="G108" s="32"/>
    </row>
    <row r="109" ht="15" customHeight="1" spans="1:7">
      <c r="A109" s="174" t="s">
        <v>280</v>
      </c>
      <c r="B109" s="174" t="s">
        <v>281</v>
      </c>
      <c r="C109" s="33">
        <v>1990896</v>
      </c>
      <c r="D109" s="32">
        <v>1990896</v>
      </c>
      <c r="E109" s="32">
        <v>1990896</v>
      </c>
      <c r="F109" s="32"/>
      <c r="G109" s="32"/>
    </row>
    <row r="110" ht="18" customHeight="1" spans="1:7">
      <c r="A110" s="76" t="s">
        <v>327</v>
      </c>
      <c r="B110" s="175" t="s">
        <v>327</v>
      </c>
      <c r="C110" s="33">
        <v>52793751.12</v>
      </c>
      <c r="D110" s="32">
        <v>36218421.84</v>
      </c>
      <c r="E110" s="33">
        <v>33763025.12</v>
      </c>
      <c r="F110" s="33">
        <v>2455396.72</v>
      </c>
      <c r="G110" s="33">
        <v>16575329.28</v>
      </c>
    </row>
  </sheetData>
  <mergeCells count="6">
    <mergeCell ref="A3:G3"/>
    <mergeCell ref="A5:B5"/>
    <mergeCell ref="D5:F5"/>
    <mergeCell ref="A110:B110"/>
    <mergeCell ref="C5:C6"/>
    <mergeCell ref="G5:G6"/>
  </mergeCells>
  <pageMargins left="0.37" right="0.37" top="0.56" bottom="0.56" header="0.48" footer="0.48"/>
  <pageSetup paperSize="9" fitToHeight="100" orientation="landscape" horizontalDpi="600" vertic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8"/>
  <sheetViews>
    <sheetView showZeros="0" workbookViewId="0">
      <pane ySplit="1" topLeftCell="A2" activePane="bottomLeft" state="frozen"/>
      <selection/>
      <selection pane="bottomLeft" activeCell="A1" sqref="A1"/>
    </sheetView>
  </sheetViews>
  <sheetFormatPr defaultColWidth="10.425" defaultRowHeight="14.25" customHeight="1" outlineLevelRow="7" outlineLevelCol="5"/>
  <cols>
    <col min="1" max="6" width="28.1416666666667" customWidth="1"/>
  </cols>
  <sheetData>
    <row r="1" ht="13.5" spans="1:6">
      <c r="A1" s="1"/>
      <c r="B1" s="1"/>
      <c r="C1" s="1"/>
      <c r="D1" s="1"/>
      <c r="E1" s="1"/>
      <c r="F1" s="1"/>
    </row>
    <row r="2" ht="13.5" spans="1:6">
      <c r="A2" s="44"/>
      <c r="B2" s="44"/>
      <c r="C2" s="44"/>
      <c r="D2" s="44"/>
      <c r="E2" s="43"/>
      <c r="F2" s="165" t="s">
        <v>328</v>
      </c>
    </row>
    <row r="3" ht="41.25" customHeight="1" spans="1:6">
      <c r="A3" s="166" t="str">
        <f>"2025"&amp;"年一般公共预算“三公”经费支出预算表"</f>
        <v>2025年一般公共预算“三公”经费支出预算表</v>
      </c>
      <c r="B3" s="44"/>
      <c r="C3" s="44"/>
      <c r="D3" s="44"/>
      <c r="E3" s="43"/>
      <c r="F3" s="44"/>
    </row>
    <row r="4" ht="13.5" spans="1:6">
      <c r="A4" s="110" t="str">
        <f>"单位名称："&amp;"昆明市西山区人民政府海口街道办事处"</f>
        <v>单位名称：昆明市西山区人民政府海口街道办事处</v>
      </c>
      <c r="B4" s="167"/>
      <c r="D4" s="44"/>
      <c r="E4" s="43"/>
      <c r="F4" s="62" t="s">
        <v>1</v>
      </c>
    </row>
    <row r="5" ht="27" customHeight="1" spans="1:6">
      <c r="A5" s="48" t="s">
        <v>329</v>
      </c>
      <c r="B5" s="48" t="s">
        <v>330</v>
      </c>
      <c r="C5" s="48" t="s">
        <v>331</v>
      </c>
      <c r="D5" s="48"/>
      <c r="E5" s="37"/>
      <c r="F5" s="48" t="s">
        <v>332</v>
      </c>
    </row>
    <row r="6" ht="28.5" customHeight="1" spans="1:6">
      <c r="A6" s="168"/>
      <c r="B6" s="50"/>
      <c r="C6" s="37" t="s">
        <v>57</v>
      </c>
      <c r="D6" s="37" t="s">
        <v>333</v>
      </c>
      <c r="E6" s="37" t="s">
        <v>334</v>
      </c>
      <c r="F6" s="49"/>
    </row>
    <row r="7" ht="17.25" customHeight="1" spans="1:6">
      <c r="A7" s="55" t="s">
        <v>320</v>
      </c>
      <c r="B7" s="55" t="s">
        <v>321</v>
      </c>
      <c r="C7" s="55" t="s">
        <v>322</v>
      </c>
      <c r="D7" s="55" t="s">
        <v>323</v>
      </c>
      <c r="E7" s="55" t="s">
        <v>324</v>
      </c>
      <c r="F7" s="55" t="s">
        <v>325</v>
      </c>
    </row>
    <row r="8" ht="17.25" customHeight="1" spans="1:6">
      <c r="A8" s="169">
        <v>316000</v>
      </c>
      <c r="B8" s="118"/>
      <c r="C8" s="120">
        <v>286000</v>
      </c>
      <c r="D8" s="120"/>
      <c r="E8" s="120">
        <v>286000</v>
      </c>
      <c r="F8" s="120">
        <v>30000</v>
      </c>
    </row>
  </sheetData>
  <mergeCells count="6">
    <mergeCell ref="A3:F3"/>
    <mergeCell ref="A4:B4"/>
    <mergeCell ref="C5:E5"/>
    <mergeCell ref="A5:A6"/>
    <mergeCell ref="B5:B6"/>
    <mergeCell ref="F5:F6"/>
  </mergeCells>
  <pageMargins left="0.67" right="0.67" top="0.72" bottom="0.72" header="0.28" footer="0.28"/>
  <pageSetup paperSize="9" fitToWidth="0" fitToHeight="0" orientation="portrait" horizontalDpi="600" vertic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X119"/>
  <sheetViews>
    <sheetView showZeros="0" workbookViewId="0">
      <pane ySplit="1" topLeftCell="A2" activePane="bottomLeft" state="frozen"/>
      <selection/>
      <selection pane="bottomLeft" activeCell="A1" sqref="A1"/>
    </sheetView>
  </sheetViews>
  <sheetFormatPr defaultColWidth="9.14166666666667" defaultRowHeight="14.25" customHeight="1"/>
  <cols>
    <col min="1" max="2" width="32.8416666666667" customWidth="1"/>
    <col min="3" max="3" width="20.7166666666667" customWidth="1"/>
    <col min="4" max="4" width="31.2833333333333" customWidth="1"/>
    <col min="5" max="5" width="10.1416666666667" customWidth="1"/>
    <col min="6" max="6" width="17.575" customWidth="1"/>
    <col min="7" max="7" width="10.2833333333333" customWidth="1"/>
    <col min="8" max="8" width="23" customWidth="1"/>
    <col min="9" max="24" width="18.7166666666667" customWidth="1"/>
  </cols>
  <sheetData>
    <row r="1" ht="13.5" spans="1:24">
      <c r="A1" s="1"/>
      <c r="B1" s="1"/>
      <c r="C1" s="1"/>
      <c r="D1" s="1"/>
      <c r="E1" s="1"/>
      <c r="F1" s="1"/>
      <c r="G1" s="1"/>
      <c r="H1" s="1"/>
      <c r="I1" s="1"/>
      <c r="J1" s="1"/>
      <c r="K1" s="1"/>
      <c r="L1" s="1"/>
      <c r="M1" s="1"/>
      <c r="N1" s="1"/>
      <c r="O1" s="1"/>
      <c r="P1" s="1"/>
      <c r="Q1" s="1"/>
      <c r="R1" s="1"/>
      <c r="S1" s="1"/>
      <c r="T1" s="1"/>
      <c r="U1" s="1"/>
      <c r="V1" s="1"/>
      <c r="W1" s="1"/>
      <c r="X1" s="1"/>
    </row>
    <row r="2" ht="13.5" customHeight="1" spans="2:24">
      <c r="B2" s="143"/>
      <c r="C2" s="153"/>
      <c r="E2" s="154"/>
      <c r="F2" s="154"/>
      <c r="G2" s="154"/>
      <c r="H2" s="154"/>
      <c r="I2" s="79"/>
      <c r="J2" s="79"/>
      <c r="K2" s="79"/>
      <c r="L2" s="79"/>
      <c r="M2" s="79"/>
      <c r="N2" s="79"/>
      <c r="R2" s="79"/>
      <c r="V2" s="153"/>
      <c r="X2" s="3" t="s">
        <v>335</v>
      </c>
    </row>
    <row r="3" ht="45.75" customHeight="1" spans="1:24">
      <c r="A3" s="64" t="str">
        <f>"2025"&amp;"年部门基本支出预算表"</f>
        <v>2025年部门基本支出预算表</v>
      </c>
      <c r="B3" s="4"/>
      <c r="C3" s="64"/>
      <c r="D3" s="64"/>
      <c r="E3" s="64"/>
      <c r="F3" s="64"/>
      <c r="G3" s="64"/>
      <c r="H3" s="64"/>
      <c r="I3" s="64"/>
      <c r="J3" s="64"/>
      <c r="K3" s="64"/>
      <c r="L3" s="64"/>
      <c r="M3" s="64"/>
      <c r="N3" s="64"/>
      <c r="O3" s="4"/>
      <c r="P3" s="4"/>
      <c r="Q3" s="4"/>
      <c r="R3" s="64"/>
      <c r="S3" s="64"/>
      <c r="T3" s="64"/>
      <c r="U3" s="64"/>
      <c r="V3" s="64"/>
      <c r="W3" s="64"/>
      <c r="X3" s="64"/>
    </row>
    <row r="4" ht="18.75" customHeight="1" spans="1:24">
      <c r="A4" s="5" t="str">
        <f>"单位名称："&amp;"昆明市西山区人民政府海口街道办事处"</f>
        <v>单位名称：昆明市西山区人民政府海口街道办事处</v>
      </c>
      <c r="B4" s="6"/>
      <c r="C4" s="155"/>
      <c r="D4" s="155"/>
      <c r="E4" s="155"/>
      <c r="F4" s="155"/>
      <c r="G4" s="155"/>
      <c r="H4" s="155"/>
      <c r="I4" s="81"/>
      <c r="J4" s="81"/>
      <c r="K4" s="81"/>
      <c r="L4" s="81"/>
      <c r="M4" s="81"/>
      <c r="N4" s="81"/>
      <c r="O4" s="7"/>
      <c r="P4" s="7"/>
      <c r="Q4" s="7"/>
      <c r="R4" s="81"/>
      <c r="V4" s="153"/>
      <c r="X4" s="3" t="s">
        <v>1</v>
      </c>
    </row>
    <row r="5" ht="18" customHeight="1" spans="1:24">
      <c r="A5" s="9" t="s">
        <v>336</v>
      </c>
      <c r="B5" s="9" t="s">
        <v>337</v>
      </c>
      <c r="C5" s="9" t="s">
        <v>338</v>
      </c>
      <c r="D5" s="9" t="s">
        <v>339</v>
      </c>
      <c r="E5" s="9" t="s">
        <v>340</v>
      </c>
      <c r="F5" s="9" t="s">
        <v>341</v>
      </c>
      <c r="G5" s="9" t="s">
        <v>342</v>
      </c>
      <c r="H5" s="9" t="s">
        <v>343</v>
      </c>
      <c r="I5" s="158" t="s">
        <v>344</v>
      </c>
      <c r="J5" s="105" t="s">
        <v>344</v>
      </c>
      <c r="K5" s="105"/>
      <c r="L5" s="105"/>
      <c r="M5" s="105"/>
      <c r="N5" s="105"/>
      <c r="O5" s="12"/>
      <c r="P5" s="12"/>
      <c r="Q5" s="12"/>
      <c r="R5" s="97" t="s">
        <v>61</v>
      </c>
      <c r="S5" s="105" t="s">
        <v>62</v>
      </c>
      <c r="T5" s="105"/>
      <c r="U5" s="105"/>
      <c r="V5" s="105"/>
      <c r="W5" s="105"/>
      <c r="X5" s="106"/>
    </row>
    <row r="6" ht="18" customHeight="1" spans="1:24">
      <c r="A6" s="14"/>
      <c r="B6" s="29"/>
      <c r="C6" s="133"/>
      <c r="D6" s="14"/>
      <c r="E6" s="14"/>
      <c r="F6" s="14"/>
      <c r="G6" s="14"/>
      <c r="H6" s="14"/>
      <c r="I6" s="131" t="s">
        <v>345</v>
      </c>
      <c r="J6" s="158" t="s">
        <v>58</v>
      </c>
      <c r="K6" s="105"/>
      <c r="L6" s="105"/>
      <c r="M6" s="105"/>
      <c r="N6" s="106"/>
      <c r="O6" s="11" t="s">
        <v>346</v>
      </c>
      <c r="P6" s="12"/>
      <c r="Q6" s="13"/>
      <c r="R6" s="9" t="s">
        <v>61</v>
      </c>
      <c r="S6" s="158" t="s">
        <v>62</v>
      </c>
      <c r="T6" s="97" t="s">
        <v>64</v>
      </c>
      <c r="U6" s="105" t="s">
        <v>62</v>
      </c>
      <c r="V6" s="97" t="s">
        <v>66</v>
      </c>
      <c r="W6" s="97" t="s">
        <v>67</v>
      </c>
      <c r="X6" s="162" t="s">
        <v>68</v>
      </c>
    </row>
    <row r="7" ht="19.5" customHeight="1" spans="1:24">
      <c r="A7" s="29"/>
      <c r="B7" s="29"/>
      <c r="C7" s="29"/>
      <c r="D7" s="29"/>
      <c r="E7" s="29"/>
      <c r="F7" s="29"/>
      <c r="G7" s="29"/>
      <c r="H7" s="29"/>
      <c r="I7" s="29"/>
      <c r="J7" s="159" t="s">
        <v>347</v>
      </c>
      <c r="K7" s="9" t="s">
        <v>348</v>
      </c>
      <c r="L7" s="9" t="s">
        <v>349</v>
      </c>
      <c r="M7" s="9" t="s">
        <v>350</v>
      </c>
      <c r="N7" s="9" t="s">
        <v>351</v>
      </c>
      <c r="O7" s="9" t="s">
        <v>58</v>
      </c>
      <c r="P7" s="9" t="s">
        <v>59</v>
      </c>
      <c r="Q7" s="9" t="s">
        <v>60</v>
      </c>
      <c r="R7" s="29"/>
      <c r="S7" s="9" t="s">
        <v>57</v>
      </c>
      <c r="T7" s="9" t="s">
        <v>64</v>
      </c>
      <c r="U7" s="9" t="s">
        <v>352</v>
      </c>
      <c r="V7" s="9" t="s">
        <v>66</v>
      </c>
      <c r="W7" s="9" t="s">
        <v>67</v>
      </c>
      <c r="X7" s="9" t="s">
        <v>68</v>
      </c>
    </row>
    <row r="8" ht="37.5" customHeight="1" spans="1:24">
      <c r="A8" s="156"/>
      <c r="B8" s="19"/>
      <c r="C8" s="156"/>
      <c r="D8" s="156"/>
      <c r="E8" s="156"/>
      <c r="F8" s="156"/>
      <c r="G8" s="156"/>
      <c r="H8" s="156"/>
      <c r="I8" s="156"/>
      <c r="J8" s="160" t="s">
        <v>57</v>
      </c>
      <c r="K8" s="144" t="s">
        <v>353</v>
      </c>
      <c r="L8" s="144" t="s">
        <v>349</v>
      </c>
      <c r="M8" s="144" t="s">
        <v>350</v>
      </c>
      <c r="N8" s="144" t="s">
        <v>351</v>
      </c>
      <c r="O8" s="144" t="s">
        <v>349</v>
      </c>
      <c r="P8" s="144" t="s">
        <v>350</v>
      </c>
      <c r="Q8" s="144" t="s">
        <v>351</v>
      </c>
      <c r="R8" s="144" t="s">
        <v>61</v>
      </c>
      <c r="S8" s="144" t="s">
        <v>57</v>
      </c>
      <c r="T8" s="144" t="s">
        <v>64</v>
      </c>
      <c r="U8" s="144" t="s">
        <v>352</v>
      </c>
      <c r="V8" s="144" t="s">
        <v>66</v>
      </c>
      <c r="W8" s="144" t="s">
        <v>67</v>
      </c>
      <c r="X8" s="144" t="s">
        <v>68</v>
      </c>
    </row>
    <row r="9" ht="13.5" spans="1:24">
      <c r="A9" s="37">
        <v>1</v>
      </c>
      <c r="B9" s="37">
        <v>2</v>
      </c>
      <c r="C9" s="37">
        <v>3</v>
      </c>
      <c r="D9" s="37">
        <v>4</v>
      </c>
      <c r="E9" s="37">
        <v>5</v>
      </c>
      <c r="F9" s="37">
        <v>6</v>
      </c>
      <c r="G9" s="37">
        <v>7</v>
      </c>
      <c r="H9" s="37">
        <v>8</v>
      </c>
      <c r="I9" s="37">
        <v>9</v>
      </c>
      <c r="J9" s="37">
        <v>10</v>
      </c>
      <c r="K9" s="37">
        <v>11</v>
      </c>
      <c r="L9" s="37">
        <v>12</v>
      </c>
      <c r="M9" s="37">
        <v>13</v>
      </c>
      <c r="N9" s="37">
        <v>14</v>
      </c>
      <c r="O9" s="37">
        <v>15</v>
      </c>
      <c r="P9" s="37">
        <v>16</v>
      </c>
      <c r="Q9" s="37">
        <v>17</v>
      </c>
      <c r="R9" s="37">
        <v>18</v>
      </c>
      <c r="S9" s="37">
        <v>19</v>
      </c>
      <c r="T9" s="37">
        <v>20</v>
      </c>
      <c r="U9" s="37">
        <v>21</v>
      </c>
      <c r="V9" s="37">
        <v>22</v>
      </c>
      <c r="W9" s="37">
        <v>23</v>
      </c>
      <c r="X9" s="37">
        <v>24</v>
      </c>
    </row>
    <row r="10" ht="13.5" spans="1:24">
      <c r="A10" s="157" t="s">
        <v>70</v>
      </c>
      <c r="B10" s="157" t="s">
        <v>70</v>
      </c>
      <c r="C10" s="215" t="s">
        <v>354</v>
      </c>
      <c r="D10" s="115" t="s">
        <v>355</v>
      </c>
      <c r="E10" s="115" t="s">
        <v>95</v>
      </c>
      <c r="F10" s="115" t="s">
        <v>96</v>
      </c>
      <c r="G10" s="115" t="s">
        <v>356</v>
      </c>
      <c r="H10" s="115" t="s">
        <v>357</v>
      </c>
      <c r="I10" s="161">
        <v>231000</v>
      </c>
      <c r="J10" s="161">
        <v>231000</v>
      </c>
      <c r="K10" s="37"/>
      <c r="L10" s="37"/>
      <c r="M10" s="37"/>
      <c r="N10" s="37"/>
      <c r="O10" s="37"/>
      <c r="P10" s="37"/>
      <c r="Q10" s="37"/>
      <c r="R10" s="37"/>
      <c r="S10" s="37"/>
      <c r="T10" s="37"/>
      <c r="U10" s="37"/>
      <c r="V10" s="37"/>
      <c r="W10" s="37"/>
      <c r="X10" s="37"/>
    </row>
    <row r="11" ht="13.5" spans="1:24">
      <c r="A11" s="157" t="s">
        <v>70</v>
      </c>
      <c r="B11" s="157" t="s">
        <v>70</v>
      </c>
      <c r="C11" s="215" t="s">
        <v>358</v>
      </c>
      <c r="D11" s="115" t="s">
        <v>359</v>
      </c>
      <c r="E11" s="115" t="s">
        <v>175</v>
      </c>
      <c r="F11" s="115" t="s">
        <v>176</v>
      </c>
      <c r="G11" s="115" t="s">
        <v>360</v>
      </c>
      <c r="H11" s="115" t="s">
        <v>361</v>
      </c>
      <c r="I11" s="161">
        <v>77373.6</v>
      </c>
      <c r="J11" s="161">
        <v>77373.6</v>
      </c>
      <c r="K11" s="37"/>
      <c r="L11" s="37"/>
      <c r="M11" s="37"/>
      <c r="N11" s="37"/>
      <c r="O11" s="37"/>
      <c r="P11" s="37"/>
      <c r="Q11" s="37"/>
      <c r="R11" s="37"/>
      <c r="S11" s="37"/>
      <c r="T11" s="37"/>
      <c r="U11" s="37"/>
      <c r="V11" s="37"/>
      <c r="W11" s="37"/>
      <c r="X11" s="37"/>
    </row>
    <row r="12" ht="13.5" spans="1:24">
      <c r="A12" s="157" t="s">
        <v>70</v>
      </c>
      <c r="B12" s="157" t="s">
        <v>70</v>
      </c>
      <c r="C12" s="215" t="s">
        <v>362</v>
      </c>
      <c r="D12" s="115" t="s">
        <v>363</v>
      </c>
      <c r="E12" s="115" t="s">
        <v>95</v>
      </c>
      <c r="F12" s="115" t="s">
        <v>96</v>
      </c>
      <c r="G12" s="115" t="s">
        <v>364</v>
      </c>
      <c r="H12" s="115" t="s">
        <v>365</v>
      </c>
      <c r="I12" s="161">
        <v>1040472</v>
      </c>
      <c r="J12" s="161">
        <v>1040472</v>
      </c>
      <c r="K12" s="37"/>
      <c r="L12" s="37"/>
      <c r="M12" s="37"/>
      <c r="N12" s="37"/>
      <c r="O12" s="37"/>
      <c r="P12" s="37"/>
      <c r="Q12" s="37"/>
      <c r="R12" s="37"/>
      <c r="S12" s="37"/>
      <c r="T12" s="37"/>
      <c r="U12" s="37"/>
      <c r="V12" s="37"/>
      <c r="W12" s="37"/>
      <c r="X12" s="37"/>
    </row>
    <row r="13" ht="13.5" spans="1:24">
      <c r="A13" s="157" t="s">
        <v>70</v>
      </c>
      <c r="B13" s="157" t="s">
        <v>70</v>
      </c>
      <c r="C13" s="215" t="s">
        <v>362</v>
      </c>
      <c r="D13" s="115" t="s">
        <v>363</v>
      </c>
      <c r="E13" s="115" t="s">
        <v>95</v>
      </c>
      <c r="F13" s="115" t="s">
        <v>96</v>
      </c>
      <c r="G13" s="115" t="s">
        <v>366</v>
      </c>
      <c r="H13" s="115" t="s">
        <v>367</v>
      </c>
      <c r="I13" s="161">
        <v>1273596</v>
      </c>
      <c r="J13" s="161">
        <v>1273596</v>
      </c>
      <c r="K13" s="37"/>
      <c r="L13" s="37"/>
      <c r="M13" s="37"/>
      <c r="N13" s="37"/>
      <c r="O13" s="37"/>
      <c r="P13" s="37"/>
      <c r="Q13" s="37"/>
      <c r="R13" s="37"/>
      <c r="S13" s="37"/>
      <c r="T13" s="37"/>
      <c r="U13" s="37"/>
      <c r="V13" s="37"/>
      <c r="W13" s="37"/>
      <c r="X13" s="37"/>
    </row>
    <row r="14" ht="13.5" spans="1:24">
      <c r="A14" s="157" t="s">
        <v>70</v>
      </c>
      <c r="B14" s="157" t="s">
        <v>70</v>
      </c>
      <c r="C14" s="215" t="s">
        <v>362</v>
      </c>
      <c r="D14" s="115" t="s">
        <v>363</v>
      </c>
      <c r="E14" s="115" t="s">
        <v>95</v>
      </c>
      <c r="F14" s="115" t="s">
        <v>96</v>
      </c>
      <c r="G14" s="115" t="s">
        <v>366</v>
      </c>
      <c r="H14" s="115" t="s">
        <v>367</v>
      </c>
      <c r="I14" s="161">
        <v>150000</v>
      </c>
      <c r="J14" s="161">
        <v>150000</v>
      </c>
      <c r="K14" s="37"/>
      <c r="L14" s="37"/>
      <c r="M14" s="37"/>
      <c r="N14" s="37"/>
      <c r="O14" s="37"/>
      <c r="P14" s="37"/>
      <c r="Q14" s="37"/>
      <c r="R14" s="37"/>
      <c r="S14" s="37"/>
      <c r="T14" s="37"/>
      <c r="U14" s="37"/>
      <c r="V14" s="37"/>
      <c r="W14" s="37"/>
      <c r="X14" s="37"/>
    </row>
    <row r="15" ht="13.5" spans="1:24">
      <c r="A15" s="157" t="s">
        <v>70</v>
      </c>
      <c r="B15" s="157" t="s">
        <v>70</v>
      </c>
      <c r="C15" s="215" t="s">
        <v>362</v>
      </c>
      <c r="D15" s="115" t="s">
        <v>363</v>
      </c>
      <c r="E15" s="115" t="s">
        <v>95</v>
      </c>
      <c r="F15" s="115" t="s">
        <v>96</v>
      </c>
      <c r="G15" s="115" t="s">
        <v>366</v>
      </c>
      <c r="H15" s="115" t="s">
        <v>367</v>
      </c>
      <c r="I15" s="161">
        <v>288300</v>
      </c>
      <c r="J15" s="161">
        <v>288300</v>
      </c>
      <c r="K15" s="37"/>
      <c r="L15" s="37"/>
      <c r="M15" s="37"/>
      <c r="N15" s="37"/>
      <c r="O15" s="37"/>
      <c r="P15" s="37"/>
      <c r="Q15" s="37"/>
      <c r="R15" s="37"/>
      <c r="S15" s="37"/>
      <c r="T15" s="37"/>
      <c r="U15" s="37"/>
      <c r="V15" s="37"/>
      <c r="W15" s="37"/>
      <c r="X15" s="37"/>
    </row>
    <row r="16" ht="13.5" spans="1:24">
      <c r="A16" s="157" t="s">
        <v>70</v>
      </c>
      <c r="B16" s="157" t="s">
        <v>70</v>
      </c>
      <c r="C16" s="215" t="s">
        <v>362</v>
      </c>
      <c r="D16" s="115" t="s">
        <v>363</v>
      </c>
      <c r="E16" s="115" t="s">
        <v>95</v>
      </c>
      <c r="F16" s="115" t="s">
        <v>96</v>
      </c>
      <c r="G16" s="115" t="s">
        <v>368</v>
      </c>
      <c r="H16" s="115" t="s">
        <v>369</v>
      </c>
      <c r="I16" s="161">
        <v>86706</v>
      </c>
      <c r="J16" s="161">
        <v>86706</v>
      </c>
      <c r="K16" s="37"/>
      <c r="L16" s="37"/>
      <c r="M16" s="37"/>
      <c r="N16" s="37"/>
      <c r="O16" s="37"/>
      <c r="P16" s="37"/>
      <c r="Q16" s="37"/>
      <c r="R16" s="37"/>
      <c r="S16" s="37"/>
      <c r="T16" s="37"/>
      <c r="U16" s="37"/>
      <c r="V16" s="37"/>
      <c r="W16" s="37"/>
      <c r="X16" s="37"/>
    </row>
    <row r="17" ht="13.5" spans="1:24">
      <c r="A17" s="157" t="s">
        <v>70</v>
      </c>
      <c r="B17" s="157" t="s">
        <v>70</v>
      </c>
      <c r="C17" s="215" t="s">
        <v>370</v>
      </c>
      <c r="D17" s="115" t="s">
        <v>371</v>
      </c>
      <c r="E17" s="115" t="s">
        <v>95</v>
      </c>
      <c r="F17" s="115" t="s">
        <v>96</v>
      </c>
      <c r="G17" s="115" t="s">
        <v>360</v>
      </c>
      <c r="H17" s="115" t="s">
        <v>361</v>
      </c>
      <c r="I17" s="161">
        <v>302400</v>
      </c>
      <c r="J17" s="161">
        <v>302400</v>
      </c>
      <c r="K17" s="37"/>
      <c r="L17" s="37"/>
      <c r="M17" s="37"/>
      <c r="N17" s="37"/>
      <c r="O17" s="37"/>
      <c r="P17" s="37"/>
      <c r="Q17" s="37"/>
      <c r="R17" s="37"/>
      <c r="S17" s="37"/>
      <c r="T17" s="37"/>
      <c r="U17" s="37"/>
      <c r="V17" s="37"/>
      <c r="W17" s="37"/>
      <c r="X17" s="37"/>
    </row>
    <row r="18" ht="13.5" spans="1:24">
      <c r="A18" s="157" t="s">
        <v>70</v>
      </c>
      <c r="B18" s="157" t="s">
        <v>70</v>
      </c>
      <c r="C18" s="215" t="s">
        <v>370</v>
      </c>
      <c r="D18" s="115" t="s">
        <v>371</v>
      </c>
      <c r="E18" s="115" t="s">
        <v>107</v>
      </c>
      <c r="F18" s="115" t="s">
        <v>108</v>
      </c>
      <c r="G18" s="115" t="s">
        <v>360</v>
      </c>
      <c r="H18" s="115" t="s">
        <v>361</v>
      </c>
      <c r="I18" s="161">
        <v>28800</v>
      </c>
      <c r="J18" s="161">
        <v>28800</v>
      </c>
      <c r="K18" s="37"/>
      <c r="L18" s="37"/>
      <c r="M18" s="37"/>
      <c r="N18" s="37"/>
      <c r="O18" s="37"/>
      <c r="P18" s="37"/>
      <c r="Q18" s="37"/>
      <c r="R18" s="37"/>
      <c r="S18" s="37"/>
      <c r="T18" s="37"/>
      <c r="U18" s="37"/>
      <c r="V18" s="37"/>
      <c r="W18" s="37"/>
      <c r="X18" s="37"/>
    </row>
    <row r="19" ht="13.5" spans="1:24">
      <c r="A19" s="157" t="s">
        <v>70</v>
      </c>
      <c r="B19" s="157" t="s">
        <v>70</v>
      </c>
      <c r="C19" s="215" t="s">
        <v>370</v>
      </c>
      <c r="D19" s="115" t="s">
        <v>371</v>
      </c>
      <c r="E19" s="115" t="s">
        <v>107</v>
      </c>
      <c r="F19" s="115" t="s">
        <v>108</v>
      </c>
      <c r="G19" s="115" t="s">
        <v>360</v>
      </c>
      <c r="H19" s="115" t="s">
        <v>361</v>
      </c>
      <c r="I19" s="161">
        <v>28800</v>
      </c>
      <c r="J19" s="161">
        <v>28800</v>
      </c>
      <c r="K19" s="37"/>
      <c r="L19" s="37"/>
      <c r="M19" s="37"/>
      <c r="N19" s="37"/>
      <c r="O19" s="37"/>
      <c r="P19" s="37"/>
      <c r="Q19" s="37"/>
      <c r="R19" s="37"/>
      <c r="S19" s="37"/>
      <c r="T19" s="37"/>
      <c r="U19" s="37"/>
      <c r="V19" s="37"/>
      <c r="W19" s="37"/>
      <c r="X19" s="37"/>
    </row>
    <row r="20" ht="13.5" spans="1:24">
      <c r="A20" s="157" t="s">
        <v>70</v>
      </c>
      <c r="B20" s="157" t="s">
        <v>70</v>
      </c>
      <c r="C20" s="215" t="s">
        <v>370</v>
      </c>
      <c r="D20" s="115" t="s">
        <v>371</v>
      </c>
      <c r="E20" s="115" t="s">
        <v>132</v>
      </c>
      <c r="F20" s="115" t="s">
        <v>133</v>
      </c>
      <c r="G20" s="115" t="s">
        <v>360</v>
      </c>
      <c r="H20" s="115" t="s">
        <v>361</v>
      </c>
      <c r="I20" s="161">
        <v>9600</v>
      </c>
      <c r="J20" s="161">
        <v>9600</v>
      </c>
      <c r="K20" s="37"/>
      <c r="L20" s="37"/>
      <c r="M20" s="37"/>
      <c r="N20" s="37"/>
      <c r="O20" s="37"/>
      <c r="P20" s="37"/>
      <c r="Q20" s="37"/>
      <c r="R20" s="37"/>
      <c r="S20" s="37"/>
      <c r="T20" s="37"/>
      <c r="U20" s="37"/>
      <c r="V20" s="37"/>
      <c r="W20" s="37"/>
      <c r="X20" s="37"/>
    </row>
    <row r="21" ht="13.5" spans="1:24">
      <c r="A21" s="157" t="s">
        <v>70</v>
      </c>
      <c r="B21" s="157" t="s">
        <v>70</v>
      </c>
      <c r="C21" s="215" t="s">
        <v>370</v>
      </c>
      <c r="D21" s="115" t="s">
        <v>371</v>
      </c>
      <c r="E21" s="115" t="s">
        <v>161</v>
      </c>
      <c r="F21" s="115" t="s">
        <v>162</v>
      </c>
      <c r="G21" s="115" t="s">
        <v>360</v>
      </c>
      <c r="H21" s="115" t="s">
        <v>361</v>
      </c>
      <c r="I21" s="161">
        <v>1600</v>
      </c>
      <c r="J21" s="161">
        <v>1600</v>
      </c>
      <c r="K21" s="37"/>
      <c r="L21" s="37"/>
      <c r="M21" s="37"/>
      <c r="N21" s="37"/>
      <c r="O21" s="37"/>
      <c r="P21" s="37"/>
      <c r="Q21" s="37"/>
      <c r="R21" s="37"/>
      <c r="S21" s="37"/>
      <c r="T21" s="37"/>
      <c r="U21" s="37"/>
      <c r="V21" s="37"/>
      <c r="W21" s="37"/>
      <c r="X21" s="37"/>
    </row>
    <row r="22" ht="13.5" spans="1:24">
      <c r="A22" s="157" t="s">
        <v>70</v>
      </c>
      <c r="B22" s="157" t="s">
        <v>70</v>
      </c>
      <c r="C22" s="215" t="s">
        <v>370</v>
      </c>
      <c r="D22" s="115" t="s">
        <v>371</v>
      </c>
      <c r="E22" s="115" t="s">
        <v>217</v>
      </c>
      <c r="F22" s="115" t="s">
        <v>218</v>
      </c>
      <c r="G22" s="115" t="s">
        <v>360</v>
      </c>
      <c r="H22" s="115" t="s">
        <v>361</v>
      </c>
      <c r="I22" s="161">
        <v>23400</v>
      </c>
      <c r="J22" s="161">
        <v>23400</v>
      </c>
      <c r="K22" s="37"/>
      <c r="L22" s="37"/>
      <c r="M22" s="37"/>
      <c r="N22" s="37"/>
      <c r="O22" s="37"/>
      <c r="P22" s="37"/>
      <c r="Q22" s="37"/>
      <c r="R22" s="37"/>
      <c r="S22" s="37"/>
      <c r="T22" s="37"/>
      <c r="U22" s="37"/>
      <c r="V22" s="37"/>
      <c r="W22" s="37"/>
      <c r="X22" s="37"/>
    </row>
    <row r="23" ht="13.5" spans="1:24">
      <c r="A23" s="157" t="s">
        <v>70</v>
      </c>
      <c r="B23" s="157" t="s">
        <v>70</v>
      </c>
      <c r="C23" s="215" t="s">
        <v>370</v>
      </c>
      <c r="D23" s="115" t="s">
        <v>371</v>
      </c>
      <c r="E23" s="115" t="s">
        <v>217</v>
      </c>
      <c r="F23" s="115" t="s">
        <v>218</v>
      </c>
      <c r="G23" s="115" t="s">
        <v>360</v>
      </c>
      <c r="H23" s="115" t="s">
        <v>361</v>
      </c>
      <c r="I23" s="161">
        <v>322920</v>
      </c>
      <c r="J23" s="161">
        <v>322920</v>
      </c>
      <c r="K23" s="37"/>
      <c r="L23" s="37"/>
      <c r="M23" s="37"/>
      <c r="N23" s="37"/>
      <c r="O23" s="37"/>
      <c r="P23" s="37"/>
      <c r="Q23" s="37"/>
      <c r="R23" s="37"/>
      <c r="S23" s="37"/>
      <c r="T23" s="37"/>
      <c r="U23" s="37"/>
      <c r="V23" s="37"/>
      <c r="W23" s="37"/>
      <c r="X23" s="37"/>
    </row>
    <row r="24" ht="13.5" spans="1:24">
      <c r="A24" s="157" t="s">
        <v>70</v>
      </c>
      <c r="B24" s="157" t="s">
        <v>70</v>
      </c>
      <c r="C24" s="215" t="s">
        <v>370</v>
      </c>
      <c r="D24" s="115" t="s">
        <v>371</v>
      </c>
      <c r="E24" s="115" t="s">
        <v>241</v>
      </c>
      <c r="F24" s="115" t="s">
        <v>98</v>
      </c>
      <c r="G24" s="115" t="s">
        <v>360</v>
      </c>
      <c r="H24" s="115" t="s">
        <v>361</v>
      </c>
      <c r="I24" s="161">
        <v>31200</v>
      </c>
      <c r="J24" s="161">
        <v>31200</v>
      </c>
      <c r="K24" s="37"/>
      <c r="L24" s="37"/>
      <c r="M24" s="37"/>
      <c r="N24" s="37"/>
      <c r="O24" s="37"/>
      <c r="P24" s="37"/>
      <c r="Q24" s="37"/>
      <c r="R24" s="37"/>
      <c r="S24" s="37"/>
      <c r="T24" s="37"/>
      <c r="U24" s="37"/>
      <c r="V24" s="37"/>
      <c r="W24" s="37"/>
      <c r="X24" s="37"/>
    </row>
    <row r="25" ht="13.5" spans="1:24">
      <c r="A25" s="157" t="s">
        <v>70</v>
      </c>
      <c r="B25" s="157" t="s">
        <v>70</v>
      </c>
      <c r="C25" s="215" t="s">
        <v>370</v>
      </c>
      <c r="D25" s="115" t="s">
        <v>371</v>
      </c>
      <c r="E25" s="115" t="s">
        <v>241</v>
      </c>
      <c r="F25" s="115" t="s">
        <v>98</v>
      </c>
      <c r="G25" s="115" t="s">
        <v>360</v>
      </c>
      <c r="H25" s="115" t="s">
        <v>361</v>
      </c>
      <c r="I25" s="161">
        <v>268500</v>
      </c>
      <c r="J25" s="161">
        <v>268500</v>
      </c>
      <c r="K25" s="37"/>
      <c r="L25" s="37"/>
      <c r="M25" s="37"/>
      <c r="N25" s="37"/>
      <c r="O25" s="37"/>
      <c r="P25" s="37"/>
      <c r="Q25" s="37"/>
      <c r="R25" s="37"/>
      <c r="S25" s="37"/>
      <c r="T25" s="37"/>
      <c r="U25" s="37"/>
      <c r="V25" s="37"/>
      <c r="W25" s="37"/>
      <c r="X25" s="37"/>
    </row>
    <row r="26" ht="13.5" spans="1:24">
      <c r="A26" s="157" t="s">
        <v>70</v>
      </c>
      <c r="B26" s="157" t="s">
        <v>70</v>
      </c>
      <c r="C26" s="215" t="s">
        <v>370</v>
      </c>
      <c r="D26" s="115" t="s">
        <v>371</v>
      </c>
      <c r="E26" s="115" t="s">
        <v>241</v>
      </c>
      <c r="F26" s="115" t="s">
        <v>98</v>
      </c>
      <c r="G26" s="115" t="s">
        <v>360</v>
      </c>
      <c r="H26" s="115" t="s">
        <v>361</v>
      </c>
      <c r="I26" s="161">
        <v>60000</v>
      </c>
      <c r="J26" s="161">
        <v>60000</v>
      </c>
      <c r="K26" s="37"/>
      <c r="L26" s="37"/>
      <c r="M26" s="37"/>
      <c r="N26" s="37"/>
      <c r="O26" s="37"/>
      <c r="P26" s="37"/>
      <c r="Q26" s="37"/>
      <c r="R26" s="37"/>
      <c r="S26" s="37"/>
      <c r="T26" s="37"/>
      <c r="U26" s="37"/>
      <c r="V26" s="37"/>
      <c r="W26" s="37"/>
      <c r="X26" s="37"/>
    </row>
    <row r="27" ht="13.5" spans="1:24">
      <c r="A27" s="157" t="s">
        <v>70</v>
      </c>
      <c r="B27" s="157" t="s">
        <v>70</v>
      </c>
      <c r="C27" s="215" t="s">
        <v>370</v>
      </c>
      <c r="D27" s="115" t="s">
        <v>371</v>
      </c>
      <c r="E27" s="115" t="s">
        <v>241</v>
      </c>
      <c r="F27" s="115" t="s">
        <v>98</v>
      </c>
      <c r="G27" s="115" t="s">
        <v>360</v>
      </c>
      <c r="H27" s="115" t="s">
        <v>361</v>
      </c>
      <c r="I27" s="161">
        <v>66000</v>
      </c>
      <c r="J27" s="161">
        <v>66000</v>
      </c>
      <c r="K27" s="37"/>
      <c r="L27" s="37"/>
      <c r="M27" s="37"/>
      <c r="N27" s="37"/>
      <c r="O27" s="37"/>
      <c r="P27" s="37"/>
      <c r="Q27" s="37"/>
      <c r="R27" s="37"/>
      <c r="S27" s="37"/>
      <c r="T27" s="37"/>
      <c r="U27" s="37"/>
      <c r="V27" s="37"/>
      <c r="W27" s="37"/>
      <c r="X27" s="37"/>
    </row>
    <row r="28" ht="13.5" spans="1:24">
      <c r="A28" s="157" t="s">
        <v>70</v>
      </c>
      <c r="B28" s="157" t="s">
        <v>70</v>
      </c>
      <c r="C28" s="215" t="s">
        <v>370</v>
      </c>
      <c r="D28" s="115" t="s">
        <v>371</v>
      </c>
      <c r="E28" s="115" t="s">
        <v>241</v>
      </c>
      <c r="F28" s="115" t="s">
        <v>98</v>
      </c>
      <c r="G28" s="115" t="s">
        <v>360</v>
      </c>
      <c r="H28" s="115" t="s">
        <v>361</v>
      </c>
      <c r="I28" s="161">
        <v>1058400</v>
      </c>
      <c r="J28" s="161">
        <v>1058400</v>
      </c>
      <c r="K28" s="37"/>
      <c r="L28" s="37"/>
      <c r="M28" s="37"/>
      <c r="N28" s="37"/>
      <c r="O28" s="37"/>
      <c r="P28" s="37"/>
      <c r="Q28" s="37"/>
      <c r="R28" s="37"/>
      <c r="S28" s="37"/>
      <c r="T28" s="37"/>
      <c r="U28" s="37"/>
      <c r="V28" s="37"/>
      <c r="W28" s="37"/>
      <c r="X28" s="37"/>
    </row>
    <row r="29" ht="13.5" spans="1:24">
      <c r="A29" s="157" t="s">
        <v>70</v>
      </c>
      <c r="B29" s="157" t="s">
        <v>70</v>
      </c>
      <c r="C29" s="215" t="s">
        <v>370</v>
      </c>
      <c r="D29" s="115" t="s">
        <v>371</v>
      </c>
      <c r="E29" s="115" t="s">
        <v>241</v>
      </c>
      <c r="F29" s="115" t="s">
        <v>98</v>
      </c>
      <c r="G29" s="115" t="s">
        <v>360</v>
      </c>
      <c r="H29" s="115" t="s">
        <v>361</v>
      </c>
      <c r="I29" s="161">
        <v>60000</v>
      </c>
      <c r="J29" s="161">
        <v>60000</v>
      </c>
      <c r="K29" s="37"/>
      <c r="L29" s="37"/>
      <c r="M29" s="37"/>
      <c r="N29" s="37"/>
      <c r="O29" s="37"/>
      <c r="P29" s="37"/>
      <c r="Q29" s="37"/>
      <c r="R29" s="37"/>
      <c r="S29" s="37"/>
      <c r="T29" s="37"/>
      <c r="U29" s="37"/>
      <c r="V29" s="37"/>
      <c r="W29" s="37"/>
      <c r="X29" s="37"/>
    </row>
    <row r="30" ht="13.5" spans="1:24">
      <c r="A30" s="157" t="s">
        <v>70</v>
      </c>
      <c r="B30" s="157" t="s">
        <v>70</v>
      </c>
      <c r="C30" s="215" t="s">
        <v>370</v>
      </c>
      <c r="D30" s="115" t="s">
        <v>371</v>
      </c>
      <c r="E30" s="115" t="s">
        <v>241</v>
      </c>
      <c r="F30" s="115" t="s">
        <v>98</v>
      </c>
      <c r="G30" s="115" t="s">
        <v>360</v>
      </c>
      <c r="H30" s="115" t="s">
        <v>361</v>
      </c>
      <c r="I30" s="161">
        <v>99600</v>
      </c>
      <c r="J30" s="161">
        <v>99600</v>
      </c>
      <c r="K30" s="37"/>
      <c r="L30" s="37"/>
      <c r="M30" s="37"/>
      <c r="N30" s="37"/>
      <c r="O30" s="37"/>
      <c r="P30" s="37"/>
      <c r="Q30" s="37"/>
      <c r="R30" s="37"/>
      <c r="S30" s="37"/>
      <c r="T30" s="37"/>
      <c r="U30" s="37"/>
      <c r="V30" s="37"/>
      <c r="W30" s="37"/>
      <c r="X30" s="37"/>
    </row>
    <row r="31" ht="13.5" spans="1:24">
      <c r="A31" s="157" t="s">
        <v>70</v>
      </c>
      <c r="B31" s="157" t="s">
        <v>70</v>
      </c>
      <c r="C31" s="215" t="s">
        <v>370</v>
      </c>
      <c r="D31" s="115" t="s">
        <v>371</v>
      </c>
      <c r="E31" s="115" t="s">
        <v>241</v>
      </c>
      <c r="F31" s="115" t="s">
        <v>98</v>
      </c>
      <c r="G31" s="115" t="s">
        <v>360</v>
      </c>
      <c r="H31" s="115" t="s">
        <v>361</v>
      </c>
      <c r="I31" s="161">
        <v>802940</v>
      </c>
      <c r="J31" s="161">
        <v>802940</v>
      </c>
      <c r="K31" s="37"/>
      <c r="L31" s="37"/>
      <c r="M31" s="37"/>
      <c r="N31" s="37"/>
      <c r="O31" s="37"/>
      <c r="P31" s="37"/>
      <c r="Q31" s="37"/>
      <c r="R31" s="37"/>
      <c r="S31" s="37"/>
      <c r="T31" s="37"/>
      <c r="U31" s="37"/>
      <c r="V31" s="37"/>
      <c r="W31" s="37"/>
      <c r="X31" s="37"/>
    </row>
    <row r="32" ht="13.5" spans="1:24">
      <c r="A32" s="157" t="s">
        <v>70</v>
      </c>
      <c r="B32" s="157" t="s">
        <v>70</v>
      </c>
      <c r="C32" s="215" t="s">
        <v>372</v>
      </c>
      <c r="D32" s="115" t="s">
        <v>373</v>
      </c>
      <c r="E32" s="115" t="s">
        <v>241</v>
      </c>
      <c r="F32" s="115" t="s">
        <v>98</v>
      </c>
      <c r="G32" s="115" t="s">
        <v>360</v>
      </c>
      <c r="H32" s="115" t="s">
        <v>361</v>
      </c>
      <c r="I32" s="161">
        <v>156000</v>
      </c>
      <c r="J32" s="161">
        <v>156000</v>
      </c>
      <c r="K32" s="37"/>
      <c r="L32" s="37"/>
      <c r="M32" s="37"/>
      <c r="N32" s="37"/>
      <c r="O32" s="37"/>
      <c r="P32" s="37"/>
      <c r="Q32" s="37"/>
      <c r="R32" s="37"/>
      <c r="S32" s="37"/>
      <c r="T32" s="37"/>
      <c r="U32" s="37"/>
      <c r="V32" s="37"/>
      <c r="W32" s="37"/>
      <c r="X32" s="37"/>
    </row>
    <row r="33" ht="13.5" spans="1:24">
      <c r="A33" s="157" t="s">
        <v>70</v>
      </c>
      <c r="B33" s="157" t="s">
        <v>70</v>
      </c>
      <c r="C33" s="215" t="s">
        <v>372</v>
      </c>
      <c r="D33" s="115" t="s">
        <v>373</v>
      </c>
      <c r="E33" s="115" t="s">
        <v>241</v>
      </c>
      <c r="F33" s="115" t="s">
        <v>98</v>
      </c>
      <c r="G33" s="115" t="s">
        <v>360</v>
      </c>
      <c r="H33" s="115" t="s">
        <v>361</v>
      </c>
      <c r="I33" s="161">
        <v>1999800</v>
      </c>
      <c r="J33" s="161">
        <v>1999800</v>
      </c>
      <c r="K33" s="37"/>
      <c r="L33" s="37"/>
      <c r="M33" s="37"/>
      <c r="N33" s="37"/>
      <c r="O33" s="37"/>
      <c r="P33" s="37"/>
      <c r="Q33" s="37"/>
      <c r="R33" s="37"/>
      <c r="S33" s="37"/>
      <c r="T33" s="37"/>
      <c r="U33" s="37"/>
      <c r="V33" s="37"/>
      <c r="W33" s="37"/>
      <c r="X33" s="37"/>
    </row>
    <row r="34" ht="13.5" spans="1:24">
      <c r="A34" s="157" t="s">
        <v>70</v>
      </c>
      <c r="B34" s="157" t="s">
        <v>70</v>
      </c>
      <c r="C34" s="215" t="s">
        <v>372</v>
      </c>
      <c r="D34" s="115" t="s">
        <v>373</v>
      </c>
      <c r="E34" s="115" t="s">
        <v>241</v>
      </c>
      <c r="F34" s="115" t="s">
        <v>98</v>
      </c>
      <c r="G34" s="115" t="s">
        <v>360</v>
      </c>
      <c r="H34" s="115" t="s">
        <v>361</v>
      </c>
      <c r="I34" s="161">
        <v>516000</v>
      </c>
      <c r="J34" s="161">
        <v>516000</v>
      </c>
      <c r="K34" s="37"/>
      <c r="L34" s="37"/>
      <c r="M34" s="37"/>
      <c r="N34" s="37"/>
      <c r="O34" s="37"/>
      <c r="P34" s="37"/>
      <c r="Q34" s="37"/>
      <c r="R34" s="37"/>
      <c r="S34" s="37"/>
      <c r="T34" s="37"/>
      <c r="U34" s="37"/>
      <c r="V34" s="37"/>
      <c r="W34" s="37"/>
      <c r="X34" s="37"/>
    </row>
    <row r="35" ht="13.5" spans="1:24">
      <c r="A35" s="157" t="s">
        <v>70</v>
      </c>
      <c r="B35" s="157" t="s">
        <v>70</v>
      </c>
      <c r="C35" s="215" t="s">
        <v>372</v>
      </c>
      <c r="D35" s="115" t="s">
        <v>373</v>
      </c>
      <c r="E35" s="115" t="s">
        <v>241</v>
      </c>
      <c r="F35" s="115" t="s">
        <v>98</v>
      </c>
      <c r="G35" s="115" t="s">
        <v>360</v>
      </c>
      <c r="H35" s="115" t="s">
        <v>361</v>
      </c>
      <c r="I35" s="161">
        <v>600024</v>
      </c>
      <c r="J35" s="161">
        <v>600024</v>
      </c>
      <c r="K35" s="37"/>
      <c r="L35" s="37"/>
      <c r="M35" s="37"/>
      <c r="N35" s="37"/>
      <c r="O35" s="37"/>
      <c r="P35" s="37"/>
      <c r="Q35" s="37"/>
      <c r="R35" s="37"/>
      <c r="S35" s="37"/>
      <c r="T35" s="37"/>
      <c r="U35" s="37"/>
      <c r="V35" s="37"/>
      <c r="W35" s="37"/>
      <c r="X35" s="37"/>
    </row>
    <row r="36" ht="13.5" spans="1:24">
      <c r="A36" s="157" t="s">
        <v>70</v>
      </c>
      <c r="B36" s="157" t="s">
        <v>70</v>
      </c>
      <c r="C36" s="215" t="s">
        <v>372</v>
      </c>
      <c r="D36" s="115" t="s">
        <v>373</v>
      </c>
      <c r="E36" s="115" t="s">
        <v>241</v>
      </c>
      <c r="F36" s="115" t="s">
        <v>98</v>
      </c>
      <c r="G36" s="115" t="s">
        <v>360</v>
      </c>
      <c r="H36" s="115" t="s">
        <v>361</v>
      </c>
      <c r="I36" s="161">
        <v>61824</v>
      </c>
      <c r="J36" s="161">
        <v>61824</v>
      </c>
      <c r="K36" s="37"/>
      <c r="L36" s="37"/>
      <c r="M36" s="37"/>
      <c r="N36" s="37"/>
      <c r="O36" s="37"/>
      <c r="P36" s="37"/>
      <c r="Q36" s="37"/>
      <c r="R36" s="37"/>
      <c r="S36" s="37"/>
      <c r="T36" s="37"/>
      <c r="U36" s="37"/>
      <c r="V36" s="37"/>
      <c r="W36" s="37"/>
      <c r="X36" s="37"/>
    </row>
    <row r="37" ht="13.5" spans="1:24">
      <c r="A37" s="157" t="s">
        <v>70</v>
      </c>
      <c r="B37" s="157" t="s">
        <v>70</v>
      </c>
      <c r="C37" s="215" t="s">
        <v>372</v>
      </c>
      <c r="D37" s="115" t="s">
        <v>373</v>
      </c>
      <c r="E37" s="115" t="s">
        <v>241</v>
      </c>
      <c r="F37" s="115" t="s">
        <v>98</v>
      </c>
      <c r="G37" s="115" t="s">
        <v>360</v>
      </c>
      <c r="H37" s="115" t="s">
        <v>361</v>
      </c>
      <c r="I37" s="161">
        <v>53544</v>
      </c>
      <c r="J37" s="161">
        <v>53544</v>
      </c>
      <c r="K37" s="37"/>
      <c r="L37" s="37"/>
      <c r="M37" s="37"/>
      <c r="N37" s="37"/>
      <c r="O37" s="37"/>
      <c r="P37" s="37"/>
      <c r="Q37" s="37"/>
      <c r="R37" s="37"/>
      <c r="S37" s="37"/>
      <c r="T37" s="37"/>
      <c r="U37" s="37"/>
      <c r="V37" s="37"/>
      <c r="W37" s="37"/>
      <c r="X37" s="37"/>
    </row>
    <row r="38" ht="13.5" spans="1:24">
      <c r="A38" s="157" t="s">
        <v>70</v>
      </c>
      <c r="B38" s="157" t="s">
        <v>70</v>
      </c>
      <c r="C38" s="215" t="s">
        <v>372</v>
      </c>
      <c r="D38" s="115" t="s">
        <v>373</v>
      </c>
      <c r="E38" s="115" t="s">
        <v>241</v>
      </c>
      <c r="F38" s="115" t="s">
        <v>98</v>
      </c>
      <c r="G38" s="115" t="s">
        <v>360</v>
      </c>
      <c r="H38" s="115" t="s">
        <v>361</v>
      </c>
      <c r="I38" s="161">
        <v>50232</v>
      </c>
      <c r="J38" s="161">
        <v>50232</v>
      </c>
      <c r="K38" s="37"/>
      <c r="L38" s="37"/>
      <c r="M38" s="37"/>
      <c r="N38" s="37"/>
      <c r="O38" s="37"/>
      <c r="P38" s="37"/>
      <c r="Q38" s="37"/>
      <c r="R38" s="37"/>
      <c r="S38" s="37"/>
      <c r="T38" s="37"/>
      <c r="U38" s="37"/>
      <c r="V38" s="37"/>
      <c r="W38" s="37"/>
      <c r="X38" s="37"/>
    </row>
    <row r="39" ht="13.5" spans="1:24">
      <c r="A39" s="157" t="s">
        <v>70</v>
      </c>
      <c r="B39" s="157" t="s">
        <v>70</v>
      </c>
      <c r="C39" s="215" t="s">
        <v>372</v>
      </c>
      <c r="D39" s="115" t="s">
        <v>373</v>
      </c>
      <c r="E39" s="115" t="s">
        <v>241</v>
      </c>
      <c r="F39" s="115" t="s">
        <v>98</v>
      </c>
      <c r="G39" s="115" t="s">
        <v>360</v>
      </c>
      <c r="H39" s="115" t="s">
        <v>361</v>
      </c>
      <c r="I39" s="161">
        <v>61824</v>
      </c>
      <c r="J39" s="161">
        <v>61824</v>
      </c>
      <c r="K39" s="37"/>
      <c r="L39" s="37"/>
      <c r="M39" s="37"/>
      <c r="N39" s="37"/>
      <c r="O39" s="37"/>
      <c r="P39" s="37"/>
      <c r="Q39" s="37"/>
      <c r="R39" s="37"/>
      <c r="S39" s="37"/>
      <c r="T39" s="37"/>
      <c r="U39" s="37"/>
      <c r="V39" s="37"/>
      <c r="W39" s="37"/>
      <c r="X39" s="37"/>
    </row>
    <row r="40" ht="13.5" spans="1:24">
      <c r="A40" s="157" t="s">
        <v>70</v>
      </c>
      <c r="B40" s="157" t="s">
        <v>70</v>
      </c>
      <c r="C40" s="215" t="s">
        <v>372</v>
      </c>
      <c r="D40" s="115" t="s">
        <v>373</v>
      </c>
      <c r="E40" s="115" t="s">
        <v>241</v>
      </c>
      <c r="F40" s="115" t="s">
        <v>98</v>
      </c>
      <c r="G40" s="115" t="s">
        <v>360</v>
      </c>
      <c r="H40" s="115" t="s">
        <v>361</v>
      </c>
      <c r="I40" s="161">
        <v>61824</v>
      </c>
      <c r="J40" s="161">
        <v>61824</v>
      </c>
      <c r="K40" s="37"/>
      <c r="L40" s="37"/>
      <c r="M40" s="37"/>
      <c r="N40" s="37"/>
      <c r="O40" s="37"/>
      <c r="P40" s="37"/>
      <c r="Q40" s="37"/>
      <c r="R40" s="37"/>
      <c r="S40" s="37"/>
      <c r="T40" s="37"/>
      <c r="U40" s="37"/>
      <c r="V40" s="37"/>
      <c r="W40" s="37"/>
      <c r="X40" s="37"/>
    </row>
    <row r="41" ht="13.5" spans="1:24">
      <c r="A41" s="157" t="s">
        <v>70</v>
      </c>
      <c r="B41" s="157" t="s">
        <v>70</v>
      </c>
      <c r="C41" s="215" t="s">
        <v>372</v>
      </c>
      <c r="D41" s="115" t="s">
        <v>373</v>
      </c>
      <c r="E41" s="115" t="s">
        <v>241</v>
      </c>
      <c r="F41" s="115" t="s">
        <v>98</v>
      </c>
      <c r="G41" s="115" t="s">
        <v>360</v>
      </c>
      <c r="H41" s="115" t="s">
        <v>361</v>
      </c>
      <c r="I41" s="161">
        <v>53544</v>
      </c>
      <c r="J41" s="161">
        <v>53544</v>
      </c>
      <c r="K41" s="37"/>
      <c r="L41" s="37"/>
      <c r="M41" s="37"/>
      <c r="N41" s="37"/>
      <c r="O41" s="37"/>
      <c r="P41" s="37"/>
      <c r="Q41" s="37"/>
      <c r="R41" s="37"/>
      <c r="S41" s="37"/>
      <c r="T41" s="37"/>
      <c r="U41" s="37"/>
      <c r="V41" s="37"/>
      <c r="W41" s="37"/>
      <c r="X41" s="37"/>
    </row>
    <row r="42" ht="13.5" spans="1:24">
      <c r="A42" s="157" t="s">
        <v>70</v>
      </c>
      <c r="B42" s="157" t="s">
        <v>70</v>
      </c>
      <c r="C42" s="215" t="s">
        <v>372</v>
      </c>
      <c r="D42" s="115" t="s">
        <v>373</v>
      </c>
      <c r="E42" s="115" t="s">
        <v>241</v>
      </c>
      <c r="F42" s="115" t="s">
        <v>98</v>
      </c>
      <c r="G42" s="115" t="s">
        <v>360</v>
      </c>
      <c r="H42" s="115" t="s">
        <v>361</v>
      </c>
      <c r="I42" s="161">
        <v>61824</v>
      </c>
      <c r="J42" s="161">
        <v>61824</v>
      </c>
      <c r="K42" s="37"/>
      <c r="L42" s="37"/>
      <c r="M42" s="37"/>
      <c r="N42" s="37"/>
      <c r="O42" s="37"/>
      <c r="P42" s="37"/>
      <c r="Q42" s="37"/>
      <c r="R42" s="37"/>
      <c r="S42" s="37"/>
      <c r="T42" s="37"/>
      <c r="U42" s="37"/>
      <c r="V42" s="37"/>
      <c r="W42" s="37"/>
      <c r="X42" s="37"/>
    </row>
    <row r="43" ht="13.5" spans="1:24">
      <c r="A43" s="157" t="s">
        <v>70</v>
      </c>
      <c r="B43" s="157" t="s">
        <v>70</v>
      </c>
      <c r="C43" s="215" t="s">
        <v>372</v>
      </c>
      <c r="D43" s="115" t="s">
        <v>373</v>
      </c>
      <c r="E43" s="115" t="s">
        <v>241</v>
      </c>
      <c r="F43" s="115" t="s">
        <v>98</v>
      </c>
      <c r="G43" s="115" t="s">
        <v>360</v>
      </c>
      <c r="H43" s="115" t="s">
        <v>361</v>
      </c>
      <c r="I43" s="161">
        <v>58512</v>
      </c>
      <c r="J43" s="161">
        <v>58512</v>
      </c>
      <c r="K43" s="37"/>
      <c r="L43" s="37"/>
      <c r="M43" s="37"/>
      <c r="N43" s="37"/>
      <c r="O43" s="37"/>
      <c r="P43" s="37"/>
      <c r="Q43" s="37"/>
      <c r="R43" s="37"/>
      <c r="S43" s="37"/>
      <c r="T43" s="37"/>
      <c r="U43" s="37"/>
      <c r="V43" s="37"/>
      <c r="W43" s="37"/>
      <c r="X43" s="37"/>
    </row>
    <row r="44" ht="13.5" spans="1:24">
      <c r="A44" s="157" t="s">
        <v>70</v>
      </c>
      <c r="B44" s="157" t="s">
        <v>70</v>
      </c>
      <c r="C44" s="215" t="s">
        <v>372</v>
      </c>
      <c r="D44" s="115" t="s">
        <v>373</v>
      </c>
      <c r="E44" s="115" t="s">
        <v>241</v>
      </c>
      <c r="F44" s="115" t="s">
        <v>98</v>
      </c>
      <c r="G44" s="115" t="s">
        <v>360</v>
      </c>
      <c r="H44" s="115" t="s">
        <v>361</v>
      </c>
      <c r="I44" s="161">
        <v>61824</v>
      </c>
      <c r="J44" s="161">
        <v>61824</v>
      </c>
      <c r="K44" s="37"/>
      <c r="L44" s="37"/>
      <c r="M44" s="37"/>
      <c r="N44" s="37"/>
      <c r="O44" s="37"/>
      <c r="P44" s="37"/>
      <c r="Q44" s="37"/>
      <c r="R44" s="37"/>
      <c r="S44" s="37"/>
      <c r="T44" s="37"/>
      <c r="U44" s="37"/>
      <c r="V44" s="37"/>
      <c r="W44" s="37"/>
      <c r="X44" s="37"/>
    </row>
    <row r="45" ht="13.5" spans="1:24">
      <c r="A45" s="157" t="s">
        <v>70</v>
      </c>
      <c r="B45" s="157" t="s">
        <v>70</v>
      </c>
      <c r="C45" s="215" t="s">
        <v>372</v>
      </c>
      <c r="D45" s="115" t="s">
        <v>373</v>
      </c>
      <c r="E45" s="115" t="s">
        <v>241</v>
      </c>
      <c r="F45" s="115" t="s">
        <v>98</v>
      </c>
      <c r="G45" s="115" t="s">
        <v>360</v>
      </c>
      <c r="H45" s="115" t="s">
        <v>361</v>
      </c>
      <c r="I45" s="161">
        <v>312984</v>
      </c>
      <c r="J45" s="161">
        <v>312984</v>
      </c>
      <c r="K45" s="37"/>
      <c r="L45" s="37"/>
      <c r="M45" s="37"/>
      <c r="N45" s="37"/>
      <c r="O45" s="37"/>
      <c r="P45" s="37"/>
      <c r="Q45" s="37"/>
      <c r="R45" s="37"/>
      <c r="S45" s="37"/>
      <c r="T45" s="37"/>
      <c r="U45" s="37"/>
      <c r="V45" s="37"/>
      <c r="W45" s="37"/>
      <c r="X45" s="37"/>
    </row>
    <row r="46" ht="13.5" spans="1:24">
      <c r="A46" s="157" t="s">
        <v>70</v>
      </c>
      <c r="B46" s="157" t="s">
        <v>70</v>
      </c>
      <c r="C46" s="215" t="s">
        <v>372</v>
      </c>
      <c r="D46" s="115" t="s">
        <v>373</v>
      </c>
      <c r="E46" s="115" t="s">
        <v>241</v>
      </c>
      <c r="F46" s="115" t="s">
        <v>98</v>
      </c>
      <c r="G46" s="115" t="s">
        <v>360</v>
      </c>
      <c r="H46" s="115" t="s">
        <v>361</v>
      </c>
      <c r="I46" s="161">
        <v>2344344</v>
      </c>
      <c r="J46" s="161">
        <v>2344344</v>
      </c>
      <c r="K46" s="37"/>
      <c r="L46" s="37"/>
      <c r="M46" s="37"/>
      <c r="N46" s="37"/>
      <c r="O46" s="37"/>
      <c r="P46" s="37"/>
      <c r="Q46" s="37"/>
      <c r="R46" s="37"/>
      <c r="S46" s="37"/>
      <c r="T46" s="37"/>
      <c r="U46" s="37"/>
      <c r="V46" s="37"/>
      <c r="W46" s="37"/>
      <c r="X46" s="37"/>
    </row>
    <row r="47" ht="13.5" spans="1:24">
      <c r="A47" s="157" t="s">
        <v>70</v>
      </c>
      <c r="B47" s="157" t="s">
        <v>70</v>
      </c>
      <c r="C47" s="215" t="s">
        <v>372</v>
      </c>
      <c r="D47" s="115" t="s">
        <v>373</v>
      </c>
      <c r="E47" s="115" t="s">
        <v>241</v>
      </c>
      <c r="F47" s="115" t="s">
        <v>98</v>
      </c>
      <c r="G47" s="115" t="s">
        <v>360</v>
      </c>
      <c r="H47" s="115" t="s">
        <v>361</v>
      </c>
      <c r="I47" s="161">
        <v>528264</v>
      </c>
      <c r="J47" s="161">
        <v>528264</v>
      </c>
      <c r="K47" s="37"/>
      <c r="L47" s="37"/>
      <c r="M47" s="37"/>
      <c r="N47" s="37"/>
      <c r="O47" s="37"/>
      <c r="P47" s="37"/>
      <c r="Q47" s="37"/>
      <c r="R47" s="37"/>
      <c r="S47" s="37"/>
      <c r="T47" s="37"/>
      <c r="U47" s="37"/>
      <c r="V47" s="37"/>
      <c r="W47" s="37"/>
      <c r="X47" s="37"/>
    </row>
    <row r="48" ht="13.5" spans="1:24">
      <c r="A48" s="157" t="s">
        <v>70</v>
      </c>
      <c r="B48" s="157" t="s">
        <v>70</v>
      </c>
      <c r="C48" s="215" t="s">
        <v>372</v>
      </c>
      <c r="D48" s="115" t="s">
        <v>373</v>
      </c>
      <c r="E48" s="115" t="s">
        <v>241</v>
      </c>
      <c r="F48" s="115" t="s">
        <v>98</v>
      </c>
      <c r="G48" s="115" t="s">
        <v>360</v>
      </c>
      <c r="H48" s="115" t="s">
        <v>361</v>
      </c>
      <c r="I48" s="161">
        <v>1585344</v>
      </c>
      <c r="J48" s="161">
        <v>1585344</v>
      </c>
      <c r="K48" s="37"/>
      <c r="L48" s="37"/>
      <c r="M48" s="37"/>
      <c r="N48" s="37"/>
      <c r="O48" s="37"/>
      <c r="P48" s="37"/>
      <c r="Q48" s="37"/>
      <c r="R48" s="37"/>
      <c r="S48" s="37"/>
      <c r="T48" s="37"/>
      <c r="U48" s="37"/>
      <c r="V48" s="37"/>
      <c r="W48" s="37"/>
      <c r="X48" s="37"/>
    </row>
    <row r="49" ht="13.5" spans="1:24">
      <c r="A49" s="157" t="s">
        <v>70</v>
      </c>
      <c r="B49" s="157" t="s">
        <v>70</v>
      </c>
      <c r="C49" s="215" t="s">
        <v>372</v>
      </c>
      <c r="D49" s="115" t="s">
        <v>373</v>
      </c>
      <c r="E49" s="115" t="s">
        <v>241</v>
      </c>
      <c r="F49" s="115" t="s">
        <v>98</v>
      </c>
      <c r="G49" s="115" t="s">
        <v>360</v>
      </c>
      <c r="H49" s="115" t="s">
        <v>361</v>
      </c>
      <c r="I49" s="161">
        <v>433872</v>
      </c>
      <c r="J49" s="161">
        <v>433872</v>
      </c>
      <c r="K49" s="37"/>
      <c r="L49" s="37"/>
      <c r="M49" s="37"/>
      <c r="N49" s="37"/>
      <c r="O49" s="37"/>
      <c r="P49" s="37"/>
      <c r="Q49" s="37"/>
      <c r="R49" s="37"/>
      <c r="S49" s="37"/>
      <c r="T49" s="37"/>
      <c r="U49" s="37"/>
      <c r="V49" s="37"/>
      <c r="W49" s="37"/>
      <c r="X49" s="37"/>
    </row>
    <row r="50" ht="13.5" spans="1:24">
      <c r="A50" s="157" t="s">
        <v>70</v>
      </c>
      <c r="B50" s="157" t="s">
        <v>70</v>
      </c>
      <c r="C50" s="215" t="s">
        <v>372</v>
      </c>
      <c r="D50" s="115" t="s">
        <v>373</v>
      </c>
      <c r="E50" s="115" t="s">
        <v>241</v>
      </c>
      <c r="F50" s="115" t="s">
        <v>98</v>
      </c>
      <c r="G50" s="115" t="s">
        <v>360</v>
      </c>
      <c r="H50" s="115" t="s">
        <v>361</v>
      </c>
      <c r="I50" s="161">
        <v>358800</v>
      </c>
      <c r="J50" s="161">
        <v>358800</v>
      </c>
      <c r="K50" s="37"/>
      <c r="L50" s="37"/>
      <c r="M50" s="37"/>
      <c r="N50" s="37"/>
      <c r="O50" s="37"/>
      <c r="P50" s="37"/>
      <c r="Q50" s="37"/>
      <c r="R50" s="37"/>
      <c r="S50" s="37"/>
      <c r="T50" s="37"/>
      <c r="U50" s="37"/>
      <c r="V50" s="37"/>
      <c r="W50" s="37"/>
      <c r="X50" s="37"/>
    </row>
    <row r="51" ht="13.5" spans="1:24">
      <c r="A51" s="157" t="s">
        <v>70</v>
      </c>
      <c r="B51" s="157" t="s">
        <v>70</v>
      </c>
      <c r="C51" s="215" t="s">
        <v>372</v>
      </c>
      <c r="D51" s="115" t="s">
        <v>373</v>
      </c>
      <c r="E51" s="115" t="s">
        <v>241</v>
      </c>
      <c r="F51" s="115" t="s">
        <v>98</v>
      </c>
      <c r="G51" s="115" t="s">
        <v>360</v>
      </c>
      <c r="H51" s="115" t="s">
        <v>361</v>
      </c>
      <c r="I51" s="161">
        <v>1051560</v>
      </c>
      <c r="J51" s="161">
        <v>1051560</v>
      </c>
      <c r="K51" s="37"/>
      <c r="L51" s="37"/>
      <c r="M51" s="37"/>
      <c r="N51" s="37"/>
      <c r="O51" s="37"/>
      <c r="P51" s="37"/>
      <c r="Q51" s="37"/>
      <c r="R51" s="37"/>
      <c r="S51" s="37"/>
      <c r="T51" s="37"/>
      <c r="U51" s="37"/>
      <c r="V51" s="37"/>
      <c r="W51" s="37"/>
      <c r="X51" s="37"/>
    </row>
    <row r="52" ht="13.5" spans="1:24">
      <c r="A52" s="157" t="s">
        <v>70</v>
      </c>
      <c r="B52" s="157" t="s">
        <v>70</v>
      </c>
      <c r="C52" s="215" t="s">
        <v>372</v>
      </c>
      <c r="D52" s="115" t="s">
        <v>373</v>
      </c>
      <c r="E52" s="115" t="s">
        <v>241</v>
      </c>
      <c r="F52" s="115" t="s">
        <v>98</v>
      </c>
      <c r="G52" s="115" t="s">
        <v>360</v>
      </c>
      <c r="H52" s="115" t="s">
        <v>361</v>
      </c>
      <c r="I52" s="161">
        <v>1650000</v>
      </c>
      <c r="J52" s="161">
        <v>1650000</v>
      </c>
      <c r="K52" s="37"/>
      <c r="L52" s="37"/>
      <c r="M52" s="37"/>
      <c r="N52" s="37"/>
      <c r="O52" s="37"/>
      <c r="P52" s="37"/>
      <c r="Q52" s="37"/>
      <c r="R52" s="37"/>
      <c r="S52" s="37"/>
      <c r="T52" s="37"/>
      <c r="U52" s="37"/>
      <c r="V52" s="37"/>
      <c r="W52" s="37"/>
      <c r="X52" s="37"/>
    </row>
    <row r="53" ht="13.5" spans="1:24">
      <c r="A53" s="157" t="s">
        <v>70</v>
      </c>
      <c r="B53" s="157" t="s">
        <v>70</v>
      </c>
      <c r="C53" s="215" t="s">
        <v>374</v>
      </c>
      <c r="D53" s="115" t="s">
        <v>375</v>
      </c>
      <c r="E53" s="115" t="s">
        <v>95</v>
      </c>
      <c r="F53" s="115" t="s">
        <v>96</v>
      </c>
      <c r="G53" s="115" t="s">
        <v>368</v>
      </c>
      <c r="H53" s="115" t="s">
        <v>369</v>
      </c>
      <c r="I53" s="161">
        <v>536040</v>
      </c>
      <c r="J53" s="161">
        <v>536040</v>
      </c>
      <c r="K53" s="37"/>
      <c r="L53" s="37"/>
      <c r="M53" s="37"/>
      <c r="N53" s="37"/>
      <c r="O53" s="37"/>
      <c r="P53" s="37"/>
      <c r="Q53" s="37"/>
      <c r="R53" s="37"/>
      <c r="S53" s="37"/>
      <c r="T53" s="37"/>
      <c r="U53" s="37"/>
      <c r="V53" s="37"/>
      <c r="W53" s="37"/>
      <c r="X53" s="37"/>
    </row>
    <row r="54" ht="13.5" spans="1:24">
      <c r="A54" s="157" t="s">
        <v>70</v>
      </c>
      <c r="B54" s="157" t="s">
        <v>70</v>
      </c>
      <c r="C54" s="215" t="s">
        <v>374</v>
      </c>
      <c r="D54" s="115" t="s">
        <v>375</v>
      </c>
      <c r="E54" s="115" t="s">
        <v>95</v>
      </c>
      <c r="F54" s="115" t="s">
        <v>96</v>
      </c>
      <c r="G54" s="115" t="s">
        <v>368</v>
      </c>
      <c r="H54" s="115" t="s">
        <v>369</v>
      </c>
      <c r="I54" s="161">
        <v>500000</v>
      </c>
      <c r="J54" s="161">
        <v>500000</v>
      </c>
      <c r="K54" s="37"/>
      <c r="L54" s="37"/>
      <c r="M54" s="37"/>
      <c r="N54" s="37"/>
      <c r="O54" s="37"/>
      <c r="P54" s="37"/>
      <c r="Q54" s="37"/>
      <c r="R54" s="37"/>
      <c r="S54" s="37"/>
      <c r="T54" s="37"/>
      <c r="U54" s="37"/>
      <c r="V54" s="37"/>
      <c r="W54" s="37"/>
      <c r="X54" s="37"/>
    </row>
    <row r="55" ht="13.5" spans="1:24">
      <c r="A55" s="157" t="s">
        <v>70</v>
      </c>
      <c r="B55" s="157" t="s">
        <v>70</v>
      </c>
      <c r="C55" s="215" t="s">
        <v>376</v>
      </c>
      <c r="D55" s="115" t="s">
        <v>377</v>
      </c>
      <c r="E55" s="115" t="s">
        <v>280</v>
      </c>
      <c r="F55" s="115" t="s">
        <v>281</v>
      </c>
      <c r="G55" s="115" t="s">
        <v>378</v>
      </c>
      <c r="H55" s="115" t="s">
        <v>281</v>
      </c>
      <c r="I55" s="161">
        <v>846000</v>
      </c>
      <c r="J55" s="161">
        <v>846000</v>
      </c>
      <c r="K55" s="37"/>
      <c r="L55" s="37"/>
      <c r="M55" s="37"/>
      <c r="N55" s="37"/>
      <c r="O55" s="37"/>
      <c r="P55" s="37"/>
      <c r="Q55" s="37"/>
      <c r="R55" s="37"/>
      <c r="S55" s="37"/>
      <c r="T55" s="37"/>
      <c r="U55" s="37"/>
      <c r="V55" s="37"/>
      <c r="W55" s="37"/>
      <c r="X55" s="37"/>
    </row>
    <row r="56" ht="13.5" spans="1:24">
      <c r="A56" s="157" t="s">
        <v>70</v>
      </c>
      <c r="B56" s="157" t="s">
        <v>70</v>
      </c>
      <c r="C56" s="215" t="s">
        <v>379</v>
      </c>
      <c r="D56" s="115" t="s">
        <v>380</v>
      </c>
      <c r="E56" s="115" t="s">
        <v>95</v>
      </c>
      <c r="F56" s="115" t="s">
        <v>96</v>
      </c>
      <c r="G56" s="115" t="s">
        <v>381</v>
      </c>
      <c r="H56" s="115" t="s">
        <v>382</v>
      </c>
      <c r="I56" s="161">
        <v>52800</v>
      </c>
      <c r="J56" s="161">
        <v>52800</v>
      </c>
      <c r="K56" s="37"/>
      <c r="L56" s="37"/>
      <c r="M56" s="37"/>
      <c r="N56" s="37"/>
      <c r="O56" s="37"/>
      <c r="P56" s="37"/>
      <c r="Q56" s="37"/>
      <c r="R56" s="37"/>
      <c r="S56" s="37"/>
      <c r="T56" s="37"/>
      <c r="U56" s="37"/>
      <c r="V56" s="37"/>
      <c r="W56" s="37"/>
      <c r="X56" s="37"/>
    </row>
    <row r="57" ht="13.5" spans="1:24">
      <c r="A57" s="157" t="s">
        <v>70</v>
      </c>
      <c r="B57" s="157" t="s">
        <v>70</v>
      </c>
      <c r="C57" s="215" t="s">
        <v>383</v>
      </c>
      <c r="D57" s="115" t="s">
        <v>384</v>
      </c>
      <c r="E57" s="115" t="s">
        <v>95</v>
      </c>
      <c r="F57" s="115" t="s">
        <v>96</v>
      </c>
      <c r="G57" s="115" t="s">
        <v>385</v>
      </c>
      <c r="H57" s="115" t="s">
        <v>386</v>
      </c>
      <c r="I57" s="161">
        <v>286000</v>
      </c>
      <c r="J57" s="161">
        <v>286000</v>
      </c>
      <c r="K57" s="37"/>
      <c r="L57" s="37"/>
      <c r="M57" s="37"/>
      <c r="N57" s="37"/>
      <c r="O57" s="37"/>
      <c r="P57" s="37"/>
      <c r="Q57" s="37"/>
      <c r="R57" s="37"/>
      <c r="S57" s="37"/>
      <c r="T57" s="37"/>
      <c r="U57" s="37"/>
      <c r="V57" s="37"/>
      <c r="W57" s="37"/>
      <c r="X57" s="37"/>
    </row>
    <row r="58" ht="13.5" spans="1:24">
      <c r="A58" s="157" t="s">
        <v>70</v>
      </c>
      <c r="B58" s="157" t="s">
        <v>70</v>
      </c>
      <c r="C58" s="215" t="s">
        <v>387</v>
      </c>
      <c r="D58" s="115" t="s">
        <v>388</v>
      </c>
      <c r="E58" s="115" t="s">
        <v>95</v>
      </c>
      <c r="F58" s="115" t="s">
        <v>96</v>
      </c>
      <c r="G58" s="115" t="s">
        <v>364</v>
      </c>
      <c r="H58" s="115" t="s">
        <v>365</v>
      </c>
      <c r="I58" s="161">
        <v>1650864</v>
      </c>
      <c r="J58" s="161">
        <v>1650864</v>
      </c>
      <c r="K58" s="37"/>
      <c r="L58" s="37"/>
      <c r="M58" s="37"/>
      <c r="N58" s="37"/>
      <c r="O58" s="37"/>
      <c r="P58" s="37"/>
      <c r="Q58" s="37"/>
      <c r="R58" s="37"/>
      <c r="S58" s="37"/>
      <c r="T58" s="37"/>
      <c r="U58" s="37"/>
      <c r="V58" s="37"/>
      <c r="W58" s="37"/>
      <c r="X58" s="37"/>
    </row>
    <row r="59" ht="13.5" spans="1:24">
      <c r="A59" s="157" t="s">
        <v>70</v>
      </c>
      <c r="B59" s="157" t="s">
        <v>70</v>
      </c>
      <c r="C59" s="215" t="s">
        <v>387</v>
      </c>
      <c r="D59" s="115" t="s">
        <v>388</v>
      </c>
      <c r="E59" s="115" t="s">
        <v>95</v>
      </c>
      <c r="F59" s="115" t="s">
        <v>96</v>
      </c>
      <c r="G59" s="115" t="s">
        <v>366</v>
      </c>
      <c r="H59" s="115" t="s">
        <v>367</v>
      </c>
      <c r="I59" s="161">
        <v>924996</v>
      </c>
      <c r="J59" s="161">
        <v>924996</v>
      </c>
      <c r="K59" s="37"/>
      <c r="L59" s="37"/>
      <c r="M59" s="37"/>
      <c r="N59" s="37"/>
      <c r="O59" s="37"/>
      <c r="P59" s="37"/>
      <c r="Q59" s="37"/>
      <c r="R59" s="37"/>
      <c r="S59" s="37"/>
      <c r="T59" s="37"/>
      <c r="U59" s="37"/>
      <c r="V59" s="37"/>
      <c r="W59" s="37"/>
      <c r="X59" s="37"/>
    </row>
    <row r="60" ht="13.5" spans="1:24">
      <c r="A60" s="157" t="s">
        <v>70</v>
      </c>
      <c r="B60" s="157" t="s">
        <v>70</v>
      </c>
      <c r="C60" s="215" t="s">
        <v>387</v>
      </c>
      <c r="D60" s="115" t="s">
        <v>388</v>
      </c>
      <c r="E60" s="115" t="s">
        <v>95</v>
      </c>
      <c r="F60" s="115" t="s">
        <v>96</v>
      </c>
      <c r="G60" s="115" t="s">
        <v>366</v>
      </c>
      <c r="H60" s="115" t="s">
        <v>367</v>
      </c>
      <c r="I60" s="161">
        <v>270000</v>
      </c>
      <c r="J60" s="161">
        <v>270000</v>
      </c>
      <c r="K60" s="37"/>
      <c r="L60" s="37"/>
      <c r="M60" s="37"/>
      <c r="N60" s="37"/>
      <c r="O60" s="37"/>
      <c r="P60" s="37"/>
      <c r="Q60" s="37"/>
      <c r="R60" s="37"/>
      <c r="S60" s="37"/>
      <c r="T60" s="37"/>
      <c r="U60" s="37"/>
      <c r="V60" s="37"/>
      <c r="W60" s="37"/>
      <c r="X60" s="37"/>
    </row>
    <row r="61" ht="13.5" spans="1:24">
      <c r="A61" s="157" t="s">
        <v>70</v>
      </c>
      <c r="B61" s="157" t="s">
        <v>70</v>
      </c>
      <c r="C61" s="215" t="s">
        <v>387</v>
      </c>
      <c r="D61" s="115" t="s">
        <v>388</v>
      </c>
      <c r="E61" s="115" t="s">
        <v>95</v>
      </c>
      <c r="F61" s="115" t="s">
        <v>96</v>
      </c>
      <c r="G61" s="115" t="s">
        <v>368</v>
      </c>
      <c r="H61" s="115" t="s">
        <v>369</v>
      </c>
      <c r="I61" s="161">
        <v>137572</v>
      </c>
      <c r="J61" s="161">
        <v>137572</v>
      </c>
      <c r="K61" s="37"/>
      <c r="L61" s="37"/>
      <c r="M61" s="37"/>
      <c r="N61" s="37"/>
      <c r="O61" s="37"/>
      <c r="P61" s="37"/>
      <c r="Q61" s="37"/>
      <c r="R61" s="37"/>
      <c r="S61" s="37"/>
      <c r="T61" s="37"/>
      <c r="U61" s="37"/>
      <c r="V61" s="37"/>
      <c r="W61" s="37"/>
      <c r="X61" s="37"/>
    </row>
    <row r="62" ht="13.5" spans="1:24">
      <c r="A62" s="157" t="s">
        <v>70</v>
      </c>
      <c r="B62" s="157" t="s">
        <v>70</v>
      </c>
      <c r="C62" s="215" t="s">
        <v>387</v>
      </c>
      <c r="D62" s="115" t="s">
        <v>388</v>
      </c>
      <c r="E62" s="115" t="s">
        <v>95</v>
      </c>
      <c r="F62" s="115" t="s">
        <v>96</v>
      </c>
      <c r="G62" s="115" t="s">
        <v>389</v>
      </c>
      <c r="H62" s="115" t="s">
        <v>390</v>
      </c>
      <c r="I62" s="161">
        <v>425880</v>
      </c>
      <c r="J62" s="161">
        <v>425880</v>
      </c>
      <c r="K62" s="37"/>
      <c r="L62" s="37"/>
      <c r="M62" s="37"/>
      <c r="N62" s="37"/>
      <c r="O62" s="37"/>
      <c r="P62" s="37"/>
      <c r="Q62" s="37"/>
      <c r="R62" s="37"/>
      <c r="S62" s="37"/>
      <c r="T62" s="37"/>
      <c r="U62" s="37"/>
      <c r="V62" s="37"/>
      <c r="W62" s="37"/>
      <c r="X62" s="37"/>
    </row>
    <row r="63" ht="13.5" spans="1:24">
      <c r="A63" s="157" t="s">
        <v>70</v>
      </c>
      <c r="B63" s="157" t="s">
        <v>70</v>
      </c>
      <c r="C63" s="215" t="s">
        <v>387</v>
      </c>
      <c r="D63" s="115" t="s">
        <v>388</v>
      </c>
      <c r="E63" s="115" t="s">
        <v>95</v>
      </c>
      <c r="F63" s="115" t="s">
        <v>96</v>
      </c>
      <c r="G63" s="115" t="s">
        <v>389</v>
      </c>
      <c r="H63" s="115" t="s">
        <v>390</v>
      </c>
      <c r="I63" s="161">
        <v>808500</v>
      </c>
      <c r="J63" s="161">
        <v>808500</v>
      </c>
      <c r="K63" s="37"/>
      <c r="L63" s="37"/>
      <c r="M63" s="37"/>
      <c r="N63" s="37"/>
      <c r="O63" s="37"/>
      <c r="P63" s="37"/>
      <c r="Q63" s="37"/>
      <c r="R63" s="37"/>
      <c r="S63" s="37"/>
      <c r="T63" s="37"/>
      <c r="U63" s="37"/>
      <c r="V63" s="37"/>
      <c r="W63" s="37"/>
      <c r="X63" s="37"/>
    </row>
    <row r="64" ht="13.5" spans="1:24">
      <c r="A64" s="157" t="s">
        <v>70</v>
      </c>
      <c r="B64" s="157" t="s">
        <v>70</v>
      </c>
      <c r="C64" s="215" t="s">
        <v>391</v>
      </c>
      <c r="D64" s="115" t="s">
        <v>392</v>
      </c>
      <c r="E64" s="115" t="s">
        <v>95</v>
      </c>
      <c r="F64" s="115" t="s">
        <v>96</v>
      </c>
      <c r="G64" s="115" t="s">
        <v>393</v>
      </c>
      <c r="H64" s="115" t="s">
        <v>394</v>
      </c>
      <c r="I64" s="161">
        <v>33750</v>
      </c>
      <c r="J64" s="161">
        <v>33750</v>
      </c>
      <c r="K64" s="37"/>
      <c r="L64" s="37"/>
      <c r="M64" s="37"/>
      <c r="N64" s="37"/>
      <c r="O64" s="37"/>
      <c r="P64" s="37"/>
      <c r="Q64" s="37"/>
      <c r="R64" s="37"/>
      <c r="S64" s="37"/>
      <c r="T64" s="37"/>
      <c r="U64" s="37"/>
      <c r="V64" s="37"/>
      <c r="W64" s="37"/>
      <c r="X64" s="37"/>
    </row>
    <row r="65" ht="13.5" spans="1:24">
      <c r="A65" s="157" t="s">
        <v>70</v>
      </c>
      <c r="B65" s="157" t="s">
        <v>70</v>
      </c>
      <c r="C65" s="215" t="s">
        <v>391</v>
      </c>
      <c r="D65" s="115" t="s">
        <v>392</v>
      </c>
      <c r="E65" s="115" t="s">
        <v>95</v>
      </c>
      <c r="F65" s="115" t="s">
        <v>96</v>
      </c>
      <c r="G65" s="115" t="s">
        <v>395</v>
      </c>
      <c r="H65" s="115" t="s">
        <v>396</v>
      </c>
      <c r="I65" s="161">
        <v>10000</v>
      </c>
      <c r="J65" s="161">
        <v>10000</v>
      </c>
      <c r="K65" s="37"/>
      <c r="L65" s="37"/>
      <c r="M65" s="37"/>
      <c r="N65" s="37"/>
      <c r="O65" s="37"/>
      <c r="P65" s="37"/>
      <c r="Q65" s="37"/>
      <c r="R65" s="37"/>
      <c r="S65" s="37"/>
      <c r="T65" s="37"/>
      <c r="U65" s="37"/>
      <c r="V65" s="37"/>
      <c r="W65" s="37"/>
      <c r="X65" s="37"/>
    </row>
    <row r="66" ht="13.5" spans="1:24">
      <c r="A66" s="157" t="s">
        <v>70</v>
      </c>
      <c r="B66" s="157" t="s">
        <v>70</v>
      </c>
      <c r="C66" s="215" t="s">
        <v>391</v>
      </c>
      <c r="D66" s="115" t="s">
        <v>392</v>
      </c>
      <c r="E66" s="115" t="s">
        <v>95</v>
      </c>
      <c r="F66" s="115" t="s">
        <v>96</v>
      </c>
      <c r="G66" s="115" t="s">
        <v>395</v>
      </c>
      <c r="H66" s="115" t="s">
        <v>396</v>
      </c>
      <c r="I66" s="161">
        <v>25690</v>
      </c>
      <c r="J66" s="161">
        <v>25690</v>
      </c>
      <c r="K66" s="37"/>
      <c r="L66" s="37"/>
      <c r="M66" s="37"/>
      <c r="N66" s="37"/>
      <c r="O66" s="37"/>
      <c r="P66" s="37"/>
      <c r="Q66" s="37"/>
      <c r="R66" s="37"/>
      <c r="S66" s="37"/>
      <c r="T66" s="37"/>
      <c r="U66" s="37"/>
      <c r="V66" s="37"/>
      <c r="W66" s="37"/>
      <c r="X66" s="37"/>
    </row>
    <row r="67" ht="13.5" spans="1:24">
      <c r="A67" s="157" t="s">
        <v>70</v>
      </c>
      <c r="B67" s="157" t="s">
        <v>70</v>
      </c>
      <c r="C67" s="215" t="s">
        <v>391</v>
      </c>
      <c r="D67" s="115" t="s">
        <v>392</v>
      </c>
      <c r="E67" s="115" t="s">
        <v>95</v>
      </c>
      <c r="F67" s="115" t="s">
        <v>96</v>
      </c>
      <c r="G67" s="115" t="s">
        <v>397</v>
      </c>
      <c r="H67" s="115" t="s">
        <v>398</v>
      </c>
      <c r="I67" s="161">
        <v>39690</v>
      </c>
      <c r="J67" s="161">
        <v>39690</v>
      </c>
      <c r="K67" s="37"/>
      <c r="L67" s="37"/>
      <c r="M67" s="37"/>
      <c r="N67" s="37"/>
      <c r="O67" s="37"/>
      <c r="P67" s="37"/>
      <c r="Q67" s="37"/>
      <c r="R67" s="37"/>
      <c r="S67" s="37"/>
      <c r="T67" s="37"/>
      <c r="U67" s="37"/>
      <c r="V67" s="37"/>
      <c r="W67" s="37"/>
      <c r="X67" s="37"/>
    </row>
    <row r="68" ht="13.5" spans="1:24">
      <c r="A68" s="157" t="s">
        <v>70</v>
      </c>
      <c r="B68" s="157" t="s">
        <v>70</v>
      </c>
      <c r="C68" s="215" t="s">
        <v>391</v>
      </c>
      <c r="D68" s="115" t="s">
        <v>392</v>
      </c>
      <c r="E68" s="115" t="s">
        <v>95</v>
      </c>
      <c r="F68" s="115" t="s">
        <v>96</v>
      </c>
      <c r="G68" s="115" t="s">
        <v>399</v>
      </c>
      <c r="H68" s="115" t="s">
        <v>400</v>
      </c>
      <c r="I68" s="161">
        <v>23425</v>
      </c>
      <c r="J68" s="161">
        <v>23425</v>
      </c>
      <c r="K68" s="37"/>
      <c r="L68" s="37"/>
      <c r="M68" s="37"/>
      <c r="N68" s="37"/>
      <c r="O68" s="37"/>
      <c r="P68" s="37"/>
      <c r="Q68" s="37"/>
      <c r="R68" s="37"/>
      <c r="S68" s="37"/>
      <c r="T68" s="37"/>
      <c r="U68" s="37"/>
      <c r="V68" s="37"/>
      <c r="W68" s="37"/>
      <c r="X68" s="37"/>
    </row>
    <row r="69" ht="13.5" spans="1:24">
      <c r="A69" s="157" t="s">
        <v>70</v>
      </c>
      <c r="B69" s="157" t="s">
        <v>70</v>
      </c>
      <c r="C69" s="215" t="s">
        <v>391</v>
      </c>
      <c r="D69" s="115" t="s">
        <v>392</v>
      </c>
      <c r="E69" s="115" t="s">
        <v>95</v>
      </c>
      <c r="F69" s="115" t="s">
        <v>96</v>
      </c>
      <c r="G69" s="115" t="s">
        <v>401</v>
      </c>
      <c r="H69" s="115" t="s">
        <v>402</v>
      </c>
      <c r="I69" s="161">
        <v>84000</v>
      </c>
      <c r="J69" s="161">
        <v>84000</v>
      </c>
      <c r="K69" s="37"/>
      <c r="L69" s="37"/>
      <c r="M69" s="37"/>
      <c r="N69" s="37"/>
      <c r="O69" s="37"/>
      <c r="P69" s="37"/>
      <c r="Q69" s="37"/>
      <c r="R69" s="37"/>
      <c r="S69" s="37"/>
      <c r="T69" s="37"/>
      <c r="U69" s="37"/>
      <c r="V69" s="37"/>
      <c r="W69" s="37"/>
      <c r="X69" s="37"/>
    </row>
    <row r="70" ht="13.5" spans="1:24">
      <c r="A70" s="157" t="s">
        <v>70</v>
      </c>
      <c r="B70" s="157" t="s">
        <v>70</v>
      </c>
      <c r="C70" s="215" t="s">
        <v>391</v>
      </c>
      <c r="D70" s="115" t="s">
        <v>392</v>
      </c>
      <c r="E70" s="115" t="s">
        <v>95</v>
      </c>
      <c r="F70" s="115" t="s">
        <v>96</v>
      </c>
      <c r="G70" s="115" t="s">
        <v>403</v>
      </c>
      <c r="H70" s="115" t="s">
        <v>404</v>
      </c>
      <c r="I70" s="161">
        <v>40000</v>
      </c>
      <c r="J70" s="161">
        <v>40000</v>
      </c>
      <c r="K70" s="37"/>
      <c r="L70" s="37"/>
      <c r="M70" s="37"/>
      <c r="N70" s="37"/>
      <c r="O70" s="37"/>
      <c r="P70" s="37"/>
      <c r="Q70" s="37"/>
      <c r="R70" s="37"/>
      <c r="S70" s="37"/>
      <c r="T70" s="37"/>
      <c r="U70" s="37"/>
      <c r="V70" s="37"/>
      <c r="W70" s="37"/>
      <c r="X70" s="37"/>
    </row>
    <row r="71" ht="13.5" spans="1:24">
      <c r="A71" s="157" t="s">
        <v>70</v>
      </c>
      <c r="B71" s="157" t="s">
        <v>70</v>
      </c>
      <c r="C71" s="215" t="s">
        <v>391</v>
      </c>
      <c r="D71" s="115" t="s">
        <v>392</v>
      </c>
      <c r="E71" s="115" t="s">
        <v>95</v>
      </c>
      <c r="F71" s="115" t="s">
        <v>96</v>
      </c>
      <c r="G71" s="115" t="s">
        <v>381</v>
      </c>
      <c r="H71" s="115" t="s">
        <v>382</v>
      </c>
      <c r="I71" s="161">
        <v>75000</v>
      </c>
      <c r="J71" s="161">
        <v>75000</v>
      </c>
      <c r="K71" s="37"/>
      <c r="L71" s="37"/>
      <c r="M71" s="37"/>
      <c r="N71" s="37"/>
      <c r="O71" s="37"/>
      <c r="P71" s="37"/>
      <c r="Q71" s="37"/>
      <c r="R71" s="37"/>
      <c r="S71" s="37"/>
      <c r="T71" s="37"/>
      <c r="U71" s="37"/>
      <c r="V71" s="37"/>
      <c r="W71" s="37"/>
      <c r="X71" s="37"/>
    </row>
    <row r="72" ht="13.5" spans="1:24">
      <c r="A72" s="157" t="s">
        <v>70</v>
      </c>
      <c r="B72" s="157" t="s">
        <v>70</v>
      </c>
      <c r="C72" s="215" t="s">
        <v>391</v>
      </c>
      <c r="D72" s="115" t="s">
        <v>392</v>
      </c>
      <c r="E72" s="115" t="s">
        <v>95</v>
      </c>
      <c r="F72" s="115" t="s">
        <v>96</v>
      </c>
      <c r="G72" s="115" t="s">
        <v>356</v>
      </c>
      <c r="H72" s="115" t="s">
        <v>357</v>
      </c>
      <c r="I72" s="161">
        <v>23100</v>
      </c>
      <c r="J72" s="161">
        <v>23100</v>
      </c>
      <c r="K72" s="37"/>
      <c r="L72" s="37"/>
      <c r="M72" s="37"/>
      <c r="N72" s="37"/>
      <c r="O72" s="37"/>
      <c r="P72" s="37"/>
      <c r="Q72" s="37"/>
      <c r="R72" s="37"/>
      <c r="S72" s="37"/>
      <c r="T72" s="37"/>
      <c r="U72" s="37"/>
      <c r="V72" s="37"/>
      <c r="W72" s="37"/>
      <c r="X72" s="37"/>
    </row>
    <row r="73" ht="13.5" spans="1:24">
      <c r="A73" s="157" t="s">
        <v>70</v>
      </c>
      <c r="B73" s="157" t="s">
        <v>70</v>
      </c>
      <c r="C73" s="215" t="s">
        <v>391</v>
      </c>
      <c r="D73" s="115" t="s">
        <v>392</v>
      </c>
      <c r="E73" s="115" t="s">
        <v>95</v>
      </c>
      <c r="F73" s="115" t="s">
        <v>96</v>
      </c>
      <c r="G73" s="115" t="s">
        <v>405</v>
      </c>
      <c r="H73" s="115" t="s">
        <v>406</v>
      </c>
      <c r="I73" s="161">
        <v>45000</v>
      </c>
      <c r="J73" s="161">
        <v>45000</v>
      </c>
      <c r="K73" s="37"/>
      <c r="L73" s="37"/>
      <c r="M73" s="37"/>
      <c r="N73" s="37"/>
      <c r="O73" s="37"/>
      <c r="P73" s="37"/>
      <c r="Q73" s="37"/>
      <c r="R73" s="37"/>
      <c r="S73" s="37"/>
      <c r="T73" s="37"/>
      <c r="U73" s="37"/>
      <c r="V73" s="37"/>
      <c r="W73" s="37"/>
      <c r="X73" s="37"/>
    </row>
    <row r="74" ht="13.5" spans="1:24">
      <c r="A74" s="157" t="s">
        <v>70</v>
      </c>
      <c r="B74" s="157" t="s">
        <v>70</v>
      </c>
      <c r="C74" s="215" t="s">
        <v>391</v>
      </c>
      <c r="D74" s="115" t="s">
        <v>392</v>
      </c>
      <c r="E74" s="115" t="s">
        <v>95</v>
      </c>
      <c r="F74" s="115" t="s">
        <v>96</v>
      </c>
      <c r="G74" s="115" t="s">
        <v>407</v>
      </c>
      <c r="H74" s="115" t="s">
        <v>408</v>
      </c>
      <c r="I74" s="161">
        <v>8750</v>
      </c>
      <c r="J74" s="161">
        <v>8750</v>
      </c>
      <c r="K74" s="37"/>
      <c r="L74" s="37"/>
      <c r="M74" s="37"/>
      <c r="N74" s="37"/>
      <c r="O74" s="37"/>
      <c r="P74" s="37"/>
      <c r="Q74" s="37"/>
      <c r="R74" s="37"/>
      <c r="S74" s="37"/>
      <c r="T74" s="37"/>
      <c r="U74" s="37"/>
      <c r="V74" s="37"/>
      <c r="W74" s="37"/>
      <c r="X74" s="37"/>
    </row>
    <row r="75" ht="13.5" spans="1:24">
      <c r="A75" s="157" t="s">
        <v>70</v>
      </c>
      <c r="B75" s="157" t="s">
        <v>70</v>
      </c>
      <c r="C75" s="215" t="s">
        <v>391</v>
      </c>
      <c r="D75" s="115" t="s">
        <v>392</v>
      </c>
      <c r="E75" s="115" t="s">
        <v>95</v>
      </c>
      <c r="F75" s="115" t="s">
        <v>96</v>
      </c>
      <c r="G75" s="115" t="s">
        <v>409</v>
      </c>
      <c r="H75" s="115" t="s">
        <v>410</v>
      </c>
      <c r="I75" s="161">
        <v>40000</v>
      </c>
      <c r="J75" s="161">
        <v>40000</v>
      </c>
      <c r="K75" s="37"/>
      <c r="L75" s="37"/>
      <c r="M75" s="37"/>
      <c r="N75" s="37"/>
      <c r="O75" s="37"/>
      <c r="P75" s="37"/>
      <c r="Q75" s="37"/>
      <c r="R75" s="37"/>
      <c r="S75" s="37"/>
      <c r="T75" s="37"/>
      <c r="U75" s="37"/>
      <c r="V75" s="37"/>
      <c r="W75" s="37"/>
      <c r="X75" s="37"/>
    </row>
    <row r="76" ht="13.5" spans="1:24">
      <c r="A76" s="157" t="s">
        <v>70</v>
      </c>
      <c r="B76" s="157" t="s">
        <v>70</v>
      </c>
      <c r="C76" s="215" t="s">
        <v>391</v>
      </c>
      <c r="D76" s="115" t="s">
        <v>392</v>
      </c>
      <c r="E76" s="115" t="s">
        <v>95</v>
      </c>
      <c r="F76" s="115" t="s">
        <v>96</v>
      </c>
      <c r="G76" s="115" t="s">
        <v>393</v>
      </c>
      <c r="H76" s="115" t="s">
        <v>394</v>
      </c>
      <c r="I76" s="161">
        <v>64750</v>
      </c>
      <c r="J76" s="161">
        <v>64750</v>
      </c>
      <c r="K76" s="37"/>
      <c r="L76" s="37"/>
      <c r="M76" s="37"/>
      <c r="N76" s="37"/>
      <c r="O76" s="37"/>
      <c r="P76" s="37"/>
      <c r="Q76" s="37"/>
      <c r="R76" s="37"/>
      <c r="S76" s="37"/>
      <c r="T76" s="37"/>
      <c r="U76" s="37"/>
      <c r="V76" s="37"/>
      <c r="W76" s="37"/>
      <c r="X76" s="37"/>
    </row>
    <row r="77" ht="13.5" spans="1:24">
      <c r="A77" s="157" t="s">
        <v>70</v>
      </c>
      <c r="B77" s="157" t="s">
        <v>70</v>
      </c>
      <c r="C77" s="215" t="s">
        <v>391</v>
      </c>
      <c r="D77" s="115" t="s">
        <v>392</v>
      </c>
      <c r="E77" s="115" t="s">
        <v>95</v>
      </c>
      <c r="F77" s="115" t="s">
        <v>96</v>
      </c>
      <c r="G77" s="115" t="s">
        <v>393</v>
      </c>
      <c r="H77" s="115" t="s">
        <v>394</v>
      </c>
      <c r="I77" s="161">
        <v>50000</v>
      </c>
      <c r="J77" s="161">
        <v>50000</v>
      </c>
      <c r="K77" s="37"/>
      <c r="L77" s="37"/>
      <c r="M77" s="37"/>
      <c r="N77" s="37"/>
      <c r="O77" s="37"/>
      <c r="P77" s="37"/>
      <c r="Q77" s="37"/>
      <c r="R77" s="37"/>
      <c r="S77" s="37"/>
      <c r="T77" s="37"/>
      <c r="U77" s="37"/>
      <c r="V77" s="37"/>
      <c r="W77" s="37"/>
      <c r="X77" s="37"/>
    </row>
    <row r="78" ht="13.5" spans="1:24">
      <c r="A78" s="157" t="s">
        <v>70</v>
      </c>
      <c r="B78" s="157" t="s">
        <v>70</v>
      </c>
      <c r="C78" s="215" t="s">
        <v>391</v>
      </c>
      <c r="D78" s="115" t="s">
        <v>392</v>
      </c>
      <c r="E78" s="115" t="s">
        <v>95</v>
      </c>
      <c r="F78" s="115" t="s">
        <v>96</v>
      </c>
      <c r="G78" s="115" t="s">
        <v>395</v>
      </c>
      <c r="H78" s="115" t="s">
        <v>396</v>
      </c>
      <c r="I78" s="161">
        <v>18000</v>
      </c>
      <c r="J78" s="161">
        <v>18000</v>
      </c>
      <c r="K78" s="37"/>
      <c r="L78" s="37"/>
      <c r="M78" s="37"/>
      <c r="N78" s="37"/>
      <c r="O78" s="37"/>
      <c r="P78" s="37"/>
      <c r="Q78" s="37"/>
      <c r="R78" s="37"/>
      <c r="S78" s="37"/>
      <c r="T78" s="37"/>
      <c r="U78" s="37"/>
      <c r="V78" s="37"/>
      <c r="W78" s="37"/>
      <c r="X78" s="37"/>
    </row>
    <row r="79" ht="13.5" spans="1:24">
      <c r="A79" s="157" t="s">
        <v>70</v>
      </c>
      <c r="B79" s="157" t="s">
        <v>70</v>
      </c>
      <c r="C79" s="215" t="s">
        <v>391</v>
      </c>
      <c r="D79" s="115" t="s">
        <v>392</v>
      </c>
      <c r="E79" s="115" t="s">
        <v>95</v>
      </c>
      <c r="F79" s="115" t="s">
        <v>96</v>
      </c>
      <c r="G79" s="115" t="s">
        <v>399</v>
      </c>
      <c r="H79" s="115" t="s">
        <v>400</v>
      </c>
      <c r="I79" s="161">
        <v>42165</v>
      </c>
      <c r="J79" s="161">
        <v>42165</v>
      </c>
      <c r="K79" s="37"/>
      <c r="L79" s="37"/>
      <c r="M79" s="37"/>
      <c r="N79" s="37"/>
      <c r="O79" s="37"/>
      <c r="P79" s="37"/>
      <c r="Q79" s="37"/>
      <c r="R79" s="37"/>
      <c r="S79" s="37"/>
      <c r="T79" s="37"/>
      <c r="U79" s="37"/>
      <c r="V79" s="37"/>
      <c r="W79" s="37"/>
      <c r="X79" s="37"/>
    </row>
    <row r="80" ht="13.5" spans="1:24">
      <c r="A80" s="157" t="s">
        <v>70</v>
      </c>
      <c r="B80" s="157" t="s">
        <v>70</v>
      </c>
      <c r="C80" s="215" t="s">
        <v>391</v>
      </c>
      <c r="D80" s="115" t="s">
        <v>392</v>
      </c>
      <c r="E80" s="115" t="s">
        <v>95</v>
      </c>
      <c r="F80" s="115" t="s">
        <v>96</v>
      </c>
      <c r="G80" s="115" t="s">
        <v>403</v>
      </c>
      <c r="H80" s="115" t="s">
        <v>404</v>
      </c>
      <c r="I80" s="161">
        <v>72000</v>
      </c>
      <c r="J80" s="161">
        <v>72000</v>
      </c>
      <c r="K80" s="37"/>
      <c r="L80" s="37"/>
      <c r="M80" s="37"/>
      <c r="N80" s="37"/>
      <c r="O80" s="37"/>
      <c r="P80" s="37"/>
      <c r="Q80" s="37"/>
      <c r="R80" s="37"/>
      <c r="S80" s="37"/>
      <c r="T80" s="37"/>
      <c r="U80" s="37"/>
      <c r="V80" s="37"/>
      <c r="W80" s="37"/>
      <c r="X80" s="37"/>
    </row>
    <row r="81" ht="13.5" spans="1:24">
      <c r="A81" s="157" t="s">
        <v>70</v>
      </c>
      <c r="B81" s="157" t="s">
        <v>70</v>
      </c>
      <c r="C81" s="215" t="s">
        <v>391</v>
      </c>
      <c r="D81" s="115" t="s">
        <v>392</v>
      </c>
      <c r="E81" s="115" t="s">
        <v>95</v>
      </c>
      <c r="F81" s="115" t="s">
        <v>96</v>
      </c>
      <c r="G81" s="115" t="s">
        <v>409</v>
      </c>
      <c r="H81" s="115" t="s">
        <v>410</v>
      </c>
      <c r="I81" s="161">
        <v>72000</v>
      </c>
      <c r="J81" s="161">
        <v>72000</v>
      </c>
      <c r="K81" s="37"/>
      <c r="L81" s="37"/>
      <c r="M81" s="37"/>
      <c r="N81" s="37"/>
      <c r="O81" s="37"/>
      <c r="P81" s="37"/>
      <c r="Q81" s="37"/>
      <c r="R81" s="37"/>
      <c r="S81" s="37"/>
      <c r="T81" s="37"/>
      <c r="U81" s="37"/>
      <c r="V81" s="37"/>
      <c r="W81" s="37"/>
      <c r="X81" s="37"/>
    </row>
    <row r="82" ht="13.5" spans="1:24">
      <c r="A82" s="157" t="s">
        <v>70</v>
      </c>
      <c r="B82" s="157" t="s">
        <v>70</v>
      </c>
      <c r="C82" s="215" t="s">
        <v>391</v>
      </c>
      <c r="D82" s="115" t="s">
        <v>392</v>
      </c>
      <c r="E82" s="115" t="s">
        <v>95</v>
      </c>
      <c r="F82" s="115" t="s">
        <v>96</v>
      </c>
      <c r="G82" s="115" t="s">
        <v>407</v>
      </c>
      <c r="H82" s="115" t="s">
        <v>408</v>
      </c>
      <c r="I82" s="161">
        <v>15750</v>
      </c>
      <c r="J82" s="161">
        <v>15750</v>
      </c>
      <c r="K82" s="37"/>
      <c r="L82" s="37"/>
      <c r="M82" s="37"/>
      <c r="N82" s="37"/>
      <c r="O82" s="37"/>
      <c r="P82" s="37"/>
      <c r="Q82" s="37"/>
      <c r="R82" s="37"/>
      <c r="S82" s="37"/>
      <c r="T82" s="37"/>
      <c r="U82" s="37"/>
      <c r="V82" s="37"/>
      <c r="W82" s="37"/>
      <c r="X82" s="37"/>
    </row>
    <row r="83" ht="13.5" spans="1:24">
      <c r="A83" s="157" t="s">
        <v>70</v>
      </c>
      <c r="B83" s="157" t="s">
        <v>70</v>
      </c>
      <c r="C83" s="215" t="s">
        <v>391</v>
      </c>
      <c r="D83" s="115" t="s">
        <v>392</v>
      </c>
      <c r="E83" s="115" t="s">
        <v>95</v>
      </c>
      <c r="F83" s="115" t="s">
        <v>96</v>
      </c>
      <c r="G83" s="115" t="s">
        <v>381</v>
      </c>
      <c r="H83" s="115" t="s">
        <v>382</v>
      </c>
      <c r="I83" s="161">
        <v>135000</v>
      </c>
      <c r="J83" s="161">
        <v>135000</v>
      </c>
      <c r="K83" s="37"/>
      <c r="L83" s="37"/>
      <c r="M83" s="37"/>
      <c r="N83" s="37"/>
      <c r="O83" s="37"/>
      <c r="P83" s="37"/>
      <c r="Q83" s="37"/>
      <c r="R83" s="37"/>
      <c r="S83" s="37"/>
      <c r="T83" s="37"/>
      <c r="U83" s="37"/>
      <c r="V83" s="37"/>
      <c r="W83" s="37"/>
      <c r="X83" s="37"/>
    </row>
    <row r="84" ht="13.5" spans="1:24">
      <c r="A84" s="157" t="s">
        <v>70</v>
      </c>
      <c r="B84" s="157" t="s">
        <v>70</v>
      </c>
      <c r="C84" s="215" t="s">
        <v>411</v>
      </c>
      <c r="D84" s="115" t="s">
        <v>332</v>
      </c>
      <c r="E84" s="115" t="s">
        <v>95</v>
      </c>
      <c r="F84" s="115" t="s">
        <v>96</v>
      </c>
      <c r="G84" s="115" t="s">
        <v>412</v>
      </c>
      <c r="H84" s="115" t="s">
        <v>332</v>
      </c>
      <c r="I84" s="161">
        <v>30000</v>
      </c>
      <c r="J84" s="161">
        <v>30000</v>
      </c>
      <c r="K84" s="37"/>
      <c r="L84" s="37"/>
      <c r="M84" s="37"/>
      <c r="N84" s="37"/>
      <c r="O84" s="37"/>
      <c r="P84" s="37"/>
      <c r="Q84" s="37"/>
      <c r="R84" s="37"/>
      <c r="S84" s="37"/>
      <c r="T84" s="37"/>
      <c r="U84" s="37"/>
      <c r="V84" s="37"/>
      <c r="W84" s="37"/>
      <c r="X84" s="37"/>
    </row>
    <row r="85" ht="13.5" spans="1:24">
      <c r="A85" s="157" t="s">
        <v>70</v>
      </c>
      <c r="B85" s="157" t="s">
        <v>70</v>
      </c>
      <c r="C85" s="215" t="s">
        <v>413</v>
      </c>
      <c r="D85" s="115" t="s">
        <v>414</v>
      </c>
      <c r="E85" s="115" t="s">
        <v>95</v>
      </c>
      <c r="F85" s="115" t="s">
        <v>96</v>
      </c>
      <c r="G85" s="115" t="s">
        <v>415</v>
      </c>
      <c r="H85" s="115" t="s">
        <v>416</v>
      </c>
      <c r="I85" s="161">
        <v>294228</v>
      </c>
      <c r="J85" s="161">
        <v>294228</v>
      </c>
      <c r="K85" s="37"/>
      <c r="L85" s="37"/>
      <c r="M85" s="37"/>
      <c r="N85" s="37"/>
      <c r="O85" s="37"/>
      <c r="P85" s="37"/>
      <c r="Q85" s="37"/>
      <c r="R85" s="37"/>
      <c r="S85" s="37"/>
      <c r="T85" s="37"/>
      <c r="U85" s="37"/>
      <c r="V85" s="37"/>
      <c r="W85" s="37"/>
      <c r="X85" s="37"/>
    </row>
    <row r="86" ht="13.5" spans="1:24">
      <c r="A86" s="157" t="s">
        <v>70</v>
      </c>
      <c r="B86" s="157" t="s">
        <v>70</v>
      </c>
      <c r="C86" s="215" t="s">
        <v>413</v>
      </c>
      <c r="D86" s="115" t="s">
        <v>414</v>
      </c>
      <c r="E86" s="115" t="s">
        <v>95</v>
      </c>
      <c r="F86" s="115" t="s">
        <v>96</v>
      </c>
      <c r="G86" s="115" t="s">
        <v>415</v>
      </c>
      <c r="H86" s="115" t="s">
        <v>416</v>
      </c>
      <c r="I86" s="161">
        <v>71736</v>
      </c>
      <c r="J86" s="161">
        <v>71736</v>
      </c>
      <c r="K86" s="37"/>
      <c r="L86" s="37"/>
      <c r="M86" s="37"/>
      <c r="N86" s="37"/>
      <c r="O86" s="37"/>
      <c r="P86" s="37"/>
      <c r="Q86" s="37"/>
      <c r="R86" s="37"/>
      <c r="S86" s="37"/>
      <c r="T86" s="37"/>
      <c r="U86" s="37"/>
      <c r="V86" s="37"/>
      <c r="W86" s="37"/>
      <c r="X86" s="37"/>
    </row>
    <row r="87" ht="13.5" spans="1:24">
      <c r="A87" s="157" t="s">
        <v>70</v>
      </c>
      <c r="B87" s="157" t="s">
        <v>70</v>
      </c>
      <c r="C87" s="215" t="s">
        <v>413</v>
      </c>
      <c r="D87" s="115" t="s">
        <v>414</v>
      </c>
      <c r="E87" s="115" t="s">
        <v>95</v>
      </c>
      <c r="F87" s="115" t="s">
        <v>96</v>
      </c>
      <c r="G87" s="115" t="s">
        <v>415</v>
      </c>
      <c r="H87" s="115" t="s">
        <v>416</v>
      </c>
      <c r="I87" s="161">
        <v>84408</v>
      </c>
      <c r="J87" s="161">
        <v>84408</v>
      </c>
      <c r="K87" s="37"/>
      <c r="L87" s="37"/>
      <c r="M87" s="37"/>
      <c r="N87" s="37"/>
      <c r="O87" s="37"/>
      <c r="P87" s="37"/>
      <c r="Q87" s="37"/>
      <c r="R87" s="37"/>
      <c r="S87" s="37"/>
      <c r="T87" s="37"/>
      <c r="U87" s="37"/>
      <c r="V87" s="37"/>
      <c r="W87" s="37"/>
      <c r="X87" s="37"/>
    </row>
    <row r="88" ht="13.5" spans="1:24">
      <c r="A88" s="157" t="s">
        <v>70</v>
      </c>
      <c r="B88" s="157" t="s">
        <v>70</v>
      </c>
      <c r="C88" s="215" t="s">
        <v>413</v>
      </c>
      <c r="D88" s="115" t="s">
        <v>414</v>
      </c>
      <c r="E88" s="115" t="s">
        <v>95</v>
      </c>
      <c r="F88" s="115" t="s">
        <v>96</v>
      </c>
      <c r="G88" s="115" t="s">
        <v>415</v>
      </c>
      <c r="H88" s="115" t="s">
        <v>416</v>
      </c>
      <c r="I88" s="161">
        <v>20496</v>
      </c>
      <c r="J88" s="161">
        <v>20496</v>
      </c>
      <c r="K88" s="37"/>
      <c r="L88" s="37"/>
      <c r="M88" s="37"/>
      <c r="N88" s="37"/>
      <c r="O88" s="37"/>
      <c r="P88" s="37"/>
      <c r="Q88" s="37"/>
      <c r="R88" s="37"/>
      <c r="S88" s="37"/>
      <c r="T88" s="37"/>
      <c r="U88" s="37"/>
      <c r="V88" s="37"/>
      <c r="W88" s="37"/>
      <c r="X88" s="37"/>
    </row>
    <row r="89" ht="13.5" spans="1:24">
      <c r="A89" s="157" t="s">
        <v>70</v>
      </c>
      <c r="B89" s="157" t="s">
        <v>70</v>
      </c>
      <c r="C89" s="215" t="s">
        <v>413</v>
      </c>
      <c r="D89" s="115" t="s">
        <v>414</v>
      </c>
      <c r="E89" s="115" t="s">
        <v>103</v>
      </c>
      <c r="F89" s="115" t="s">
        <v>104</v>
      </c>
      <c r="G89" s="115" t="s">
        <v>415</v>
      </c>
      <c r="H89" s="115" t="s">
        <v>416</v>
      </c>
      <c r="I89" s="161">
        <v>249624</v>
      </c>
      <c r="J89" s="161">
        <v>249624</v>
      </c>
      <c r="K89" s="37"/>
      <c r="L89" s="37"/>
      <c r="M89" s="37"/>
      <c r="N89" s="37"/>
      <c r="O89" s="37"/>
      <c r="P89" s="37"/>
      <c r="Q89" s="37"/>
      <c r="R89" s="37"/>
      <c r="S89" s="37"/>
      <c r="T89" s="37"/>
      <c r="U89" s="37"/>
      <c r="V89" s="37"/>
      <c r="W89" s="37"/>
      <c r="X89" s="37"/>
    </row>
    <row r="90" ht="13.5" spans="1:24">
      <c r="A90" s="157" t="s">
        <v>70</v>
      </c>
      <c r="B90" s="157" t="s">
        <v>70</v>
      </c>
      <c r="C90" s="215" t="s">
        <v>413</v>
      </c>
      <c r="D90" s="115" t="s">
        <v>414</v>
      </c>
      <c r="E90" s="115" t="s">
        <v>103</v>
      </c>
      <c r="F90" s="115" t="s">
        <v>104</v>
      </c>
      <c r="G90" s="115" t="s">
        <v>415</v>
      </c>
      <c r="H90" s="115" t="s">
        <v>416</v>
      </c>
      <c r="I90" s="161">
        <v>61488</v>
      </c>
      <c r="J90" s="161">
        <v>61488</v>
      </c>
      <c r="K90" s="37"/>
      <c r="L90" s="37"/>
      <c r="M90" s="37"/>
      <c r="N90" s="37"/>
      <c r="O90" s="37"/>
      <c r="P90" s="37"/>
      <c r="Q90" s="37"/>
      <c r="R90" s="37"/>
      <c r="S90" s="37"/>
      <c r="T90" s="37"/>
      <c r="U90" s="37"/>
      <c r="V90" s="37"/>
      <c r="W90" s="37"/>
      <c r="X90" s="37"/>
    </row>
    <row r="91" ht="13.5" spans="1:24">
      <c r="A91" s="157" t="s">
        <v>70</v>
      </c>
      <c r="B91" s="157" t="s">
        <v>70</v>
      </c>
      <c r="C91" s="215" t="s">
        <v>413</v>
      </c>
      <c r="D91" s="115" t="s">
        <v>414</v>
      </c>
      <c r="E91" s="115" t="s">
        <v>159</v>
      </c>
      <c r="F91" s="115" t="s">
        <v>96</v>
      </c>
      <c r="G91" s="115" t="s">
        <v>415</v>
      </c>
      <c r="H91" s="115" t="s">
        <v>416</v>
      </c>
      <c r="I91" s="161">
        <v>677376</v>
      </c>
      <c r="J91" s="161">
        <v>677376</v>
      </c>
      <c r="K91" s="37"/>
      <c r="L91" s="37"/>
      <c r="M91" s="37"/>
      <c r="N91" s="37"/>
      <c r="O91" s="37"/>
      <c r="P91" s="37"/>
      <c r="Q91" s="37"/>
      <c r="R91" s="37"/>
      <c r="S91" s="37"/>
      <c r="T91" s="37"/>
      <c r="U91" s="37"/>
      <c r="V91" s="37"/>
      <c r="W91" s="37"/>
      <c r="X91" s="37"/>
    </row>
    <row r="92" ht="13.5" spans="1:24">
      <c r="A92" s="157" t="s">
        <v>70</v>
      </c>
      <c r="B92" s="157" t="s">
        <v>70</v>
      </c>
      <c r="C92" s="215" t="s">
        <v>413</v>
      </c>
      <c r="D92" s="115" t="s">
        <v>414</v>
      </c>
      <c r="E92" s="115" t="s">
        <v>159</v>
      </c>
      <c r="F92" s="115" t="s">
        <v>96</v>
      </c>
      <c r="G92" s="115" t="s">
        <v>415</v>
      </c>
      <c r="H92" s="115" t="s">
        <v>416</v>
      </c>
      <c r="I92" s="161">
        <v>143472</v>
      </c>
      <c r="J92" s="161">
        <v>143472</v>
      </c>
      <c r="K92" s="37"/>
      <c r="L92" s="37"/>
      <c r="M92" s="37"/>
      <c r="N92" s="37"/>
      <c r="O92" s="37"/>
      <c r="P92" s="37"/>
      <c r="Q92" s="37"/>
      <c r="R92" s="37"/>
      <c r="S92" s="37"/>
      <c r="T92" s="37"/>
      <c r="U92" s="37"/>
      <c r="V92" s="37"/>
      <c r="W92" s="37"/>
      <c r="X92" s="37"/>
    </row>
    <row r="93" ht="13.5" spans="1:24">
      <c r="A93" s="157" t="s">
        <v>70</v>
      </c>
      <c r="B93" s="157" t="s">
        <v>70</v>
      </c>
      <c r="C93" s="215" t="s">
        <v>413</v>
      </c>
      <c r="D93" s="115" t="s">
        <v>414</v>
      </c>
      <c r="E93" s="115" t="s">
        <v>193</v>
      </c>
      <c r="F93" s="115" t="s">
        <v>194</v>
      </c>
      <c r="G93" s="115" t="s">
        <v>415</v>
      </c>
      <c r="H93" s="115" t="s">
        <v>416</v>
      </c>
      <c r="I93" s="161">
        <v>30744</v>
      </c>
      <c r="J93" s="161">
        <v>30744</v>
      </c>
      <c r="K93" s="37"/>
      <c r="L93" s="37"/>
      <c r="M93" s="37"/>
      <c r="N93" s="37"/>
      <c r="O93" s="37"/>
      <c r="P93" s="37"/>
      <c r="Q93" s="37"/>
      <c r="R93" s="37"/>
      <c r="S93" s="37"/>
      <c r="T93" s="37"/>
      <c r="U93" s="37"/>
      <c r="V93" s="37"/>
      <c r="W93" s="37"/>
      <c r="X93" s="37"/>
    </row>
    <row r="94" ht="13.5" spans="1:24">
      <c r="A94" s="157" t="s">
        <v>70</v>
      </c>
      <c r="B94" s="157" t="s">
        <v>70</v>
      </c>
      <c r="C94" s="215" t="s">
        <v>413</v>
      </c>
      <c r="D94" s="115" t="s">
        <v>414</v>
      </c>
      <c r="E94" s="115" t="s">
        <v>193</v>
      </c>
      <c r="F94" s="115" t="s">
        <v>194</v>
      </c>
      <c r="G94" s="115" t="s">
        <v>415</v>
      </c>
      <c r="H94" s="115" t="s">
        <v>416</v>
      </c>
      <c r="I94" s="161">
        <v>127332</v>
      </c>
      <c r="J94" s="161">
        <v>127332</v>
      </c>
      <c r="K94" s="37"/>
      <c r="L94" s="37"/>
      <c r="M94" s="37"/>
      <c r="N94" s="37"/>
      <c r="O94" s="37"/>
      <c r="P94" s="37"/>
      <c r="Q94" s="37"/>
      <c r="R94" s="37"/>
      <c r="S94" s="37"/>
      <c r="T94" s="37"/>
      <c r="U94" s="37"/>
      <c r="V94" s="37"/>
      <c r="W94" s="37"/>
      <c r="X94" s="37"/>
    </row>
    <row r="95" ht="13.5" spans="1:24">
      <c r="A95" s="157" t="s">
        <v>70</v>
      </c>
      <c r="B95" s="157" t="s">
        <v>70</v>
      </c>
      <c r="C95" s="215" t="s">
        <v>413</v>
      </c>
      <c r="D95" s="115" t="s">
        <v>414</v>
      </c>
      <c r="E95" s="115" t="s">
        <v>242</v>
      </c>
      <c r="F95" s="115" t="s">
        <v>243</v>
      </c>
      <c r="G95" s="115" t="s">
        <v>415</v>
      </c>
      <c r="H95" s="115" t="s">
        <v>416</v>
      </c>
      <c r="I95" s="161">
        <v>153720</v>
      </c>
      <c r="J95" s="161">
        <v>153720</v>
      </c>
      <c r="K95" s="37"/>
      <c r="L95" s="37"/>
      <c r="M95" s="37"/>
      <c r="N95" s="37"/>
      <c r="O95" s="37"/>
      <c r="P95" s="37"/>
      <c r="Q95" s="37"/>
      <c r="R95" s="37"/>
      <c r="S95" s="37"/>
      <c r="T95" s="37"/>
      <c r="U95" s="37"/>
      <c r="V95" s="37"/>
      <c r="W95" s="37"/>
      <c r="X95" s="37"/>
    </row>
    <row r="96" ht="13.5" spans="1:24">
      <c r="A96" s="157" t="s">
        <v>70</v>
      </c>
      <c r="B96" s="157" t="s">
        <v>70</v>
      </c>
      <c r="C96" s="215" t="s">
        <v>413</v>
      </c>
      <c r="D96" s="115" t="s">
        <v>414</v>
      </c>
      <c r="E96" s="115" t="s">
        <v>242</v>
      </c>
      <c r="F96" s="115" t="s">
        <v>243</v>
      </c>
      <c r="G96" s="115" t="s">
        <v>415</v>
      </c>
      <c r="H96" s="115" t="s">
        <v>416</v>
      </c>
      <c r="I96" s="161">
        <v>565980</v>
      </c>
      <c r="J96" s="161">
        <v>565980</v>
      </c>
      <c r="K96" s="37"/>
      <c r="L96" s="37"/>
      <c r="M96" s="37"/>
      <c r="N96" s="37"/>
      <c r="O96" s="37"/>
      <c r="P96" s="37"/>
      <c r="Q96" s="37"/>
      <c r="R96" s="37"/>
      <c r="S96" s="37"/>
      <c r="T96" s="37"/>
      <c r="U96" s="37"/>
      <c r="V96" s="37"/>
      <c r="W96" s="37"/>
      <c r="X96" s="37"/>
    </row>
    <row r="97" ht="13.5" spans="1:24">
      <c r="A97" s="157" t="s">
        <v>70</v>
      </c>
      <c r="B97" s="157" t="s">
        <v>70</v>
      </c>
      <c r="C97" s="215" t="s">
        <v>413</v>
      </c>
      <c r="D97" s="115" t="s">
        <v>414</v>
      </c>
      <c r="E97" s="115" t="s">
        <v>254</v>
      </c>
      <c r="F97" s="115" t="s">
        <v>255</v>
      </c>
      <c r="G97" s="115" t="s">
        <v>415</v>
      </c>
      <c r="H97" s="115" t="s">
        <v>416</v>
      </c>
      <c r="I97" s="161">
        <v>337392</v>
      </c>
      <c r="J97" s="161">
        <v>337392</v>
      </c>
      <c r="K97" s="37"/>
      <c r="L97" s="37"/>
      <c r="M97" s="37"/>
      <c r="N97" s="37"/>
      <c r="O97" s="37"/>
      <c r="P97" s="37"/>
      <c r="Q97" s="37"/>
      <c r="R97" s="37"/>
      <c r="S97" s="37"/>
      <c r="T97" s="37"/>
      <c r="U97" s="37"/>
      <c r="V97" s="37"/>
      <c r="W97" s="37"/>
      <c r="X97" s="37"/>
    </row>
    <row r="98" ht="13.5" spans="1:24">
      <c r="A98" s="157" t="s">
        <v>70</v>
      </c>
      <c r="B98" s="157" t="s">
        <v>70</v>
      </c>
      <c r="C98" s="215" t="s">
        <v>413</v>
      </c>
      <c r="D98" s="115" t="s">
        <v>414</v>
      </c>
      <c r="E98" s="115" t="s">
        <v>254</v>
      </c>
      <c r="F98" s="115" t="s">
        <v>255</v>
      </c>
      <c r="G98" s="115" t="s">
        <v>415</v>
      </c>
      <c r="H98" s="115" t="s">
        <v>416</v>
      </c>
      <c r="I98" s="161">
        <v>81984</v>
      </c>
      <c r="J98" s="161">
        <v>81984</v>
      </c>
      <c r="K98" s="37"/>
      <c r="L98" s="37"/>
      <c r="M98" s="37"/>
      <c r="N98" s="37"/>
      <c r="O98" s="37"/>
      <c r="P98" s="37"/>
      <c r="Q98" s="37"/>
      <c r="R98" s="37"/>
      <c r="S98" s="37"/>
      <c r="T98" s="37"/>
      <c r="U98" s="37"/>
      <c r="V98" s="37"/>
      <c r="W98" s="37"/>
      <c r="X98" s="37"/>
    </row>
    <row r="99" ht="13.5" spans="1:24">
      <c r="A99" s="157" t="s">
        <v>70</v>
      </c>
      <c r="B99" s="157" t="s">
        <v>70</v>
      </c>
      <c r="C99" s="215" t="s">
        <v>417</v>
      </c>
      <c r="D99" s="115" t="s">
        <v>418</v>
      </c>
      <c r="E99" s="115" t="s">
        <v>241</v>
      </c>
      <c r="F99" s="115" t="s">
        <v>98</v>
      </c>
      <c r="G99" s="115" t="s">
        <v>393</v>
      </c>
      <c r="H99" s="115" t="s">
        <v>394</v>
      </c>
      <c r="I99" s="161">
        <v>418298</v>
      </c>
      <c r="J99" s="161">
        <v>418298</v>
      </c>
      <c r="K99" s="37"/>
      <c r="L99" s="37"/>
      <c r="M99" s="37"/>
      <c r="N99" s="37"/>
      <c r="O99" s="37"/>
      <c r="P99" s="37"/>
      <c r="Q99" s="37"/>
      <c r="R99" s="37"/>
      <c r="S99" s="37"/>
      <c r="T99" s="37"/>
      <c r="U99" s="37"/>
      <c r="V99" s="37"/>
      <c r="W99" s="37"/>
      <c r="X99" s="37"/>
    </row>
    <row r="100" ht="13.5" spans="1:24">
      <c r="A100" s="157" t="s">
        <v>70</v>
      </c>
      <c r="B100" s="157" t="s">
        <v>70</v>
      </c>
      <c r="C100" s="215" t="s">
        <v>417</v>
      </c>
      <c r="D100" s="115" t="s">
        <v>418</v>
      </c>
      <c r="E100" s="115" t="s">
        <v>241</v>
      </c>
      <c r="F100" s="115" t="s">
        <v>98</v>
      </c>
      <c r="G100" s="115" t="s">
        <v>395</v>
      </c>
      <c r="H100" s="115" t="s">
        <v>396</v>
      </c>
      <c r="I100" s="161">
        <v>600</v>
      </c>
      <c r="J100" s="161">
        <v>600</v>
      </c>
      <c r="K100" s="37"/>
      <c r="L100" s="37"/>
      <c r="M100" s="37"/>
      <c r="N100" s="37"/>
      <c r="O100" s="37"/>
      <c r="P100" s="37"/>
      <c r="Q100" s="37"/>
      <c r="R100" s="37"/>
      <c r="S100" s="37"/>
      <c r="T100" s="37"/>
      <c r="U100" s="37"/>
      <c r="V100" s="37"/>
      <c r="W100" s="37"/>
      <c r="X100" s="37"/>
    </row>
    <row r="101" ht="13.5" spans="1:24">
      <c r="A101" s="157" t="s">
        <v>70</v>
      </c>
      <c r="B101" s="157" t="s">
        <v>70</v>
      </c>
      <c r="C101" s="215" t="s">
        <v>417</v>
      </c>
      <c r="D101" s="115" t="s">
        <v>418</v>
      </c>
      <c r="E101" s="115" t="s">
        <v>241</v>
      </c>
      <c r="F101" s="115" t="s">
        <v>98</v>
      </c>
      <c r="G101" s="115" t="s">
        <v>397</v>
      </c>
      <c r="H101" s="115" t="s">
        <v>398</v>
      </c>
      <c r="I101" s="161">
        <v>143250</v>
      </c>
      <c r="J101" s="161">
        <v>143250</v>
      </c>
      <c r="K101" s="37"/>
      <c r="L101" s="37"/>
      <c r="M101" s="37"/>
      <c r="N101" s="37"/>
      <c r="O101" s="37"/>
      <c r="P101" s="37"/>
      <c r="Q101" s="37"/>
      <c r="R101" s="37"/>
      <c r="S101" s="37"/>
      <c r="T101" s="37"/>
      <c r="U101" s="37"/>
      <c r="V101" s="37"/>
      <c r="W101" s="37"/>
      <c r="X101" s="37"/>
    </row>
    <row r="102" ht="13.5" spans="1:24">
      <c r="A102" s="157" t="s">
        <v>70</v>
      </c>
      <c r="B102" s="157" t="s">
        <v>70</v>
      </c>
      <c r="C102" s="215" t="s">
        <v>417</v>
      </c>
      <c r="D102" s="115" t="s">
        <v>418</v>
      </c>
      <c r="E102" s="115" t="s">
        <v>241</v>
      </c>
      <c r="F102" s="115" t="s">
        <v>98</v>
      </c>
      <c r="G102" s="115" t="s">
        <v>399</v>
      </c>
      <c r="H102" s="115" t="s">
        <v>400</v>
      </c>
      <c r="I102" s="161">
        <v>59852</v>
      </c>
      <c r="J102" s="161">
        <v>59852</v>
      </c>
      <c r="K102" s="37"/>
      <c r="L102" s="37"/>
      <c r="M102" s="37"/>
      <c r="N102" s="37"/>
      <c r="O102" s="37"/>
      <c r="P102" s="37"/>
      <c r="Q102" s="37"/>
      <c r="R102" s="37"/>
      <c r="S102" s="37"/>
      <c r="T102" s="37"/>
      <c r="U102" s="37"/>
      <c r="V102" s="37"/>
      <c r="W102" s="37"/>
      <c r="X102" s="37"/>
    </row>
    <row r="103" ht="13.5" spans="1:24">
      <c r="A103" s="157" t="s">
        <v>70</v>
      </c>
      <c r="B103" s="157" t="s">
        <v>70</v>
      </c>
      <c r="C103" s="215" t="s">
        <v>417</v>
      </c>
      <c r="D103" s="115" t="s">
        <v>418</v>
      </c>
      <c r="E103" s="115" t="s">
        <v>241</v>
      </c>
      <c r="F103" s="115" t="s">
        <v>98</v>
      </c>
      <c r="G103" s="115" t="s">
        <v>407</v>
      </c>
      <c r="H103" s="115" t="s">
        <v>408</v>
      </c>
      <c r="I103" s="161">
        <v>32500</v>
      </c>
      <c r="J103" s="161">
        <v>32500</v>
      </c>
      <c r="K103" s="37"/>
      <c r="L103" s="37"/>
      <c r="M103" s="37"/>
      <c r="N103" s="37"/>
      <c r="O103" s="37"/>
      <c r="P103" s="37"/>
      <c r="Q103" s="37"/>
      <c r="R103" s="37"/>
      <c r="S103" s="37"/>
      <c r="T103" s="37"/>
      <c r="U103" s="37"/>
      <c r="V103" s="37"/>
      <c r="W103" s="37"/>
      <c r="X103" s="37"/>
    </row>
    <row r="104" ht="13.5" spans="1:24">
      <c r="A104" s="157" t="s">
        <v>70</v>
      </c>
      <c r="B104" s="157" t="s">
        <v>70</v>
      </c>
      <c r="C104" s="215" t="s">
        <v>419</v>
      </c>
      <c r="D104" s="115" t="s">
        <v>281</v>
      </c>
      <c r="E104" s="115" t="s">
        <v>280</v>
      </c>
      <c r="F104" s="115" t="s">
        <v>281</v>
      </c>
      <c r="G104" s="115" t="s">
        <v>378</v>
      </c>
      <c r="H104" s="115" t="s">
        <v>281</v>
      </c>
      <c r="I104" s="161">
        <v>1144896</v>
      </c>
      <c r="J104" s="161">
        <v>1144896</v>
      </c>
      <c r="K104" s="37"/>
      <c r="L104" s="37"/>
      <c r="M104" s="37"/>
      <c r="N104" s="37"/>
      <c r="O104" s="37"/>
      <c r="P104" s="37"/>
      <c r="Q104" s="37"/>
      <c r="R104" s="37"/>
      <c r="S104" s="37"/>
      <c r="T104" s="37"/>
      <c r="U104" s="37"/>
      <c r="V104" s="37"/>
      <c r="W104" s="37"/>
      <c r="X104" s="37"/>
    </row>
    <row r="105" ht="13.5" spans="1:24">
      <c r="A105" s="157" t="s">
        <v>70</v>
      </c>
      <c r="B105" s="157" t="s">
        <v>70</v>
      </c>
      <c r="C105" s="215" t="s">
        <v>420</v>
      </c>
      <c r="D105" s="115" t="s">
        <v>421</v>
      </c>
      <c r="E105" s="115" t="s">
        <v>95</v>
      </c>
      <c r="F105" s="115" t="s">
        <v>96</v>
      </c>
      <c r="G105" s="115" t="s">
        <v>422</v>
      </c>
      <c r="H105" s="115" t="s">
        <v>421</v>
      </c>
      <c r="I105" s="161">
        <v>20809.44</v>
      </c>
      <c r="J105" s="161">
        <v>20809.44</v>
      </c>
      <c r="K105" s="37"/>
      <c r="L105" s="37"/>
      <c r="M105" s="37"/>
      <c r="N105" s="37"/>
      <c r="O105" s="37"/>
      <c r="P105" s="37"/>
      <c r="Q105" s="37"/>
      <c r="R105" s="37"/>
      <c r="S105" s="37"/>
      <c r="T105" s="37"/>
      <c r="U105" s="37"/>
      <c r="V105" s="37"/>
      <c r="W105" s="37"/>
      <c r="X105" s="37"/>
    </row>
    <row r="106" ht="13.5" spans="1:24">
      <c r="A106" s="157" t="s">
        <v>70</v>
      </c>
      <c r="B106" s="157" t="s">
        <v>70</v>
      </c>
      <c r="C106" s="215" t="s">
        <v>420</v>
      </c>
      <c r="D106" s="115" t="s">
        <v>421</v>
      </c>
      <c r="E106" s="115" t="s">
        <v>95</v>
      </c>
      <c r="F106" s="115" t="s">
        <v>96</v>
      </c>
      <c r="G106" s="115" t="s">
        <v>422</v>
      </c>
      <c r="H106" s="115" t="s">
        <v>421</v>
      </c>
      <c r="I106" s="161">
        <v>33017.28</v>
      </c>
      <c r="J106" s="161">
        <v>33017.28</v>
      </c>
      <c r="K106" s="37"/>
      <c r="L106" s="37"/>
      <c r="M106" s="37"/>
      <c r="N106" s="37"/>
      <c r="O106" s="37"/>
      <c r="P106" s="37"/>
      <c r="Q106" s="37"/>
      <c r="R106" s="37"/>
      <c r="S106" s="37"/>
      <c r="T106" s="37"/>
      <c r="U106" s="37"/>
      <c r="V106" s="37"/>
      <c r="W106" s="37"/>
      <c r="X106" s="37"/>
    </row>
    <row r="107" ht="13.5" spans="1:24">
      <c r="A107" s="157" t="s">
        <v>70</v>
      </c>
      <c r="B107" s="157" t="s">
        <v>70</v>
      </c>
      <c r="C107" s="215" t="s">
        <v>423</v>
      </c>
      <c r="D107" s="115" t="s">
        <v>424</v>
      </c>
      <c r="E107" s="115" t="s">
        <v>95</v>
      </c>
      <c r="F107" s="115" t="s">
        <v>96</v>
      </c>
      <c r="G107" s="115" t="s">
        <v>356</v>
      </c>
      <c r="H107" s="115" t="s">
        <v>357</v>
      </c>
      <c r="I107" s="161">
        <v>216000</v>
      </c>
      <c r="J107" s="161">
        <v>216000</v>
      </c>
      <c r="K107" s="37"/>
      <c r="L107" s="37"/>
      <c r="M107" s="37"/>
      <c r="N107" s="37"/>
      <c r="O107" s="37"/>
      <c r="P107" s="37"/>
      <c r="Q107" s="37"/>
      <c r="R107" s="37"/>
      <c r="S107" s="37"/>
      <c r="T107" s="37"/>
      <c r="U107" s="37"/>
      <c r="V107" s="37"/>
      <c r="W107" s="37"/>
      <c r="X107" s="37"/>
    </row>
    <row r="108" ht="13.5" spans="1:24">
      <c r="A108" s="157" t="s">
        <v>70</v>
      </c>
      <c r="B108" s="157" t="s">
        <v>70</v>
      </c>
      <c r="C108" s="215" t="s">
        <v>425</v>
      </c>
      <c r="D108" s="115" t="s">
        <v>426</v>
      </c>
      <c r="E108" s="115" t="s">
        <v>171</v>
      </c>
      <c r="F108" s="115" t="s">
        <v>172</v>
      </c>
      <c r="G108" s="115" t="s">
        <v>360</v>
      </c>
      <c r="H108" s="115" t="s">
        <v>361</v>
      </c>
      <c r="I108" s="161">
        <v>530400</v>
      </c>
      <c r="J108" s="161">
        <v>530400</v>
      </c>
      <c r="K108" s="37"/>
      <c r="L108" s="37"/>
      <c r="M108" s="37"/>
      <c r="N108" s="37"/>
      <c r="O108" s="37"/>
      <c r="P108" s="37"/>
      <c r="Q108" s="37"/>
      <c r="R108" s="37"/>
      <c r="S108" s="37"/>
      <c r="T108" s="37"/>
      <c r="U108" s="37"/>
      <c r="V108" s="37"/>
      <c r="W108" s="37"/>
      <c r="X108" s="37"/>
    </row>
    <row r="109" ht="13.5" spans="1:24">
      <c r="A109" s="157" t="s">
        <v>70</v>
      </c>
      <c r="B109" s="157" t="s">
        <v>70</v>
      </c>
      <c r="C109" s="215" t="s">
        <v>427</v>
      </c>
      <c r="D109" s="115" t="s">
        <v>428</v>
      </c>
      <c r="E109" s="115" t="s">
        <v>169</v>
      </c>
      <c r="F109" s="115" t="s">
        <v>170</v>
      </c>
      <c r="G109" s="115" t="s">
        <v>429</v>
      </c>
      <c r="H109" s="115" t="s">
        <v>430</v>
      </c>
      <c r="I109" s="161">
        <v>1416450</v>
      </c>
      <c r="J109" s="161">
        <v>1416450</v>
      </c>
      <c r="K109" s="37"/>
      <c r="L109" s="37"/>
      <c r="M109" s="37"/>
      <c r="N109" s="37"/>
      <c r="O109" s="37"/>
      <c r="P109" s="37"/>
      <c r="Q109" s="37"/>
      <c r="R109" s="37"/>
      <c r="S109" s="37"/>
      <c r="T109" s="37"/>
      <c r="U109" s="37"/>
      <c r="V109" s="37"/>
      <c r="W109" s="37"/>
      <c r="X109" s="37"/>
    </row>
    <row r="110" ht="13.5" spans="1:24">
      <c r="A110" s="157" t="s">
        <v>70</v>
      </c>
      <c r="B110" s="157" t="s">
        <v>70</v>
      </c>
      <c r="C110" s="215" t="s">
        <v>427</v>
      </c>
      <c r="D110" s="115" t="s">
        <v>428</v>
      </c>
      <c r="E110" s="115" t="s">
        <v>223</v>
      </c>
      <c r="F110" s="115" t="s">
        <v>224</v>
      </c>
      <c r="G110" s="115" t="s">
        <v>431</v>
      </c>
      <c r="H110" s="115" t="s">
        <v>432</v>
      </c>
      <c r="I110" s="161">
        <v>217675</v>
      </c>
      <c r="J110" s="161">
        <v>217675</v>
      </c>
      <c r="K110" s="37"/>
      <c r="L110" s="37"/>
      <c r="M110" s="37"/>
      <c r="N110" s="37"/>
      <c r="O110" s="37"/>
      <c r="P110" s="37"/>
      <c r="Q110" s="37"/>
      <c r="R110" s="37"/>
      <c r="S110" s="37"/>
      <c r="T110" s="37"/>
      <c r="U110" s="37"/>
      <c r="V110" s="37"/>
      <c r="W110" s="37"/>
      <c r="X110" s="37"/>
    </row>
    <row r="111" ht="13.5" spans="1:24">
      <c r="A111" s="157" t="s">
        <v>70</v>
      </c>
      <c r="B111" s="157" t="s">
        <v>70</v>
      </c>
      <c r="C111" s="215" t="s">
        <v>427</v>
      </c>
      <c r="D111" s="115" t="s">
        <v>428</v>
      </c>
      <c r="E111" s="115" t="s">
        <v>227</v>
      </c>
      <c r="F111" s="115" t="s">
        <v>228</v>
      </c>
      <c r="G111" s="115" t="s">
        <v>433</v>
      </c>
      <c r="H111" s="115" t="s">
        <v>434</v>
      </c>
      <c r="I111" s="161">
        <v>456964</v>
      </c>
      <c r="J111" s="161">
        <v>456964</v>
      </c>
      <c r="K111" s="37"/>
      <c r="L111" s="37"/>
      <c r="M111" s="37"/>
      <c r="N111" s="37"/>
      <c r="O111" s="37"/>
      <c r="P111" s="37"/>
      <c r="Q111" s="37"/>
      <c r="R111" s="37"/>
      <c r="S111" s="37"/>
      <c r="T111" s="37"/>
      <c r="U111" s="37"/>
      <c r="V111" s="37"/>
      <c r="W111" s="37"/>
      <c r="X111" s="37"/>
    </row>
    <row r="112" ht="13.5" spans="1:24">
      <c r="A112" s="157" t="s">
        <v>70</v>
      </c>
      <c r="B112" s="157" t="s">
        <v>70</v>
      </c>
      <c r="C112" s="215" t="s">
        <v>427</v>
      </c>
      <c r="D112" s="115" t="s">
        <v>428</v>
      </c>
      <c r="E112" s="115" t="s">
        <v>95</v>
      </c>
      <c r="F112" s="115" t="s">
        <v>96</v>
      </c>
      <c r="G112" s="115" t="s">
        <v>435</v>
      </c>
      <c r="H112" s="115" t="s">
        <v>436</v>
      </c>
      <c r="I112" s="161">
        <v>19435.8</v>
      </c>
      <c r="J112" s="161">
        <v>19435.8</v>
      </c>
      <c r="K112" s="37"/>
      <c r="L112" s="37"/>
      <c r="M112" s="37"/>
      <c r="N112" s="37"/>
      <c r="O112" s="37"/>
      <c r="P112" s="37"/>
      <c r="Q112" s="37"/>
      <c r="R112" s="37"/>
      <c r="S112" s="37"/>
      <c r="T112" s="37"/>
      <c r="U112" s="37"/>
      <c r="V112" s="37"/>
      <c r="W112" s="37"/>
      <c r="X112" s="37"/>
    </row>
    <row r="113" ht="13.5" spans="1:24">
      <c r="A113" s="157" t="s">
        <v>70</v>
      </c>
      <c r="B113" s="157" t="s">
        <v>70</v>
      </c>
      <c r="C113" s="215" t="s">
        <v>427</v>
      </c>
      <c r="D113" s="115" t="s">
        <v>428</v>
      </c>
      <c r="E113" s="115" t="s">
        <v>229</v>
      </c>
      <c r="F113" s="115" t="s">
        <v>230</v>
      </c>
      <c r="G113" s="115" t="s">
        <v>435</v>
      </c>
      <c r="H113" s="115" t="s">
        <v>436</v>
      </c>
      <c r="I113" s="161">
        <v>14121.72</v>
      </c>
      <c r="J113" s="161">
        <v>14121.72</v>
      </c>
      <c r="K113" s="37"/>
      <c r="L113" s="37"/>
      <c r="M113" s="37"/>
      <c r="N113" s="37"/>
      <c r="O113" s="37"/>
      <c r="P113" s="37"/>
      <c r="Q113" s="37"/>
      <c r="R113" s="37"/>
      <c r="S113" s="37"/>
      <c r="T113" s="37"/>
      <c r="U113" s="37"/>
      <c r="V113" s="37"/>
      <c r="W113" s="37"/>
      <c r="X113" s="37"/>
    </row>
    <row r="114" ht="13.5" spans="1:24">
      <c r="A114" s="157" t="s">
        <v>70</v>
      </c>
      <c r="B114" s="157" t="s">
        <v>70</v>
      </c>
      <c r="C114" s="215" t="s">
        <v>427</v>
      </c>
      <c r="D114" s="115" t="s">
        <v>428</v>
      </c>
      <c r="E114" s="115" t="s">
        <v>229</v>
      </c>
      <c r="F114" s="115" t="s">
        <v>230</v>
      </c>
      <c r="G114" s="115" t="s">
        <v>435</v>
      </c>
      <c r="H114" s="115" t="s">
        <v>436</v>
      </c>
      <c r="I114" s="161">
        <v>43884</v>
      </c>
      <c r="J114" s="161">
        <v>43884</v>
      </c>
      <c r="K114" s="37"/>
      <c r="L114" s="37"/>
      <c r="M114" s="37"/>
      <c r="N114" s="37"/>
      <c r="O114" s="37"/>
      <c r="P114" s="37"/>
      <c r="Q114" s="37"/>
      <c r="R114" s="37"/>
      <c r="S114" s="37"/>
      <c r="T114" s="37"/>
      <c r="U114" s="37"/>
      <c r="V114" s="37"/>
      <c r="W114" s="37"/>
      <c r="X114" s="37"/>
    </row>
    <row r="115" ht="13.5" spans="1:24">
      <c r="A115" s="157" t="s">
        <v>70</v>
      </c>
      <c r="B115" s="157" t="s">
        <v>70</v>
      </c>
      <c r="C115" s="215" t="s">
        <v>427</v>
      </c>
      <c r="D115" s="115" t="s">
        <v>428</v>
      </c>
      <c r="E115" s="115" t="s">
        <v>225</v>
      </c>
      <c r="F115" s="115" t="s">
        <v>226</v>
      </c>
      <c r="G115" s="115" t="s">
        <v>431</v>
      </c>
      <c r="H115" s="115" t="s">
        <v>432</v>
      </c>
      <c r="I115" s="161">
        <v>391815</v>
      </c>
      <c r="J115" s="161">
        <v>391815</v>
      </c>
      <c r="K115" s="37"/>
      <c r="L115" s="37"/>
      <c r="M115" s="37"/>
      <c r="N115" s="37"/>
      <c r="O115" s="37"/>
      <c r="P115" s="37"/>
      <c r="Q115" s="37"/>
      <c r="R115" s="37"/>
      <c r="S115" s="37"/>
      <c r="T115" s="37"/>
      <c r="U115" s="37"/>
      <c r="V115" s="37"/>
      <c r="W115" s="37"/>
      <c r="X115" s="37"/>
    </row>
    <row r="116" ht="13.5" spans="1:24">
      <c r="A116" s="157" t="s">
        <v>70</v>
      </c>
      <c r="B116" s="157" t="s">
        <v>70</v>
      </c>
      <c r="C116" s="215" t="s">
        <v>437</v>
      </c>
      <c r="D116" s="115" t="s">
        <v>438</v>
      </c>
      <c r="E116" s="115" t="s">
        <v>95</v>
      </c>
      <c r="F116" s="115" t="s">
        <v>96</v>
      </c>
      <c r="G116" s="115" t="s">
        <v>368</v>
      </c>
      <c r="H116" s="115" t="s">
        <v>369</v>
      </c>
      <c r="I116" s="161">
        <v>1575000</v>
      </c>
      <c r="J116" s="161">
        <v>1575000</v>
      </c>
      <c r="K116" s="37"/>
      <c r="L116" s="37"/>
      <c r="M116" s="37"/>
      <c r="N116" s="37"/>
      <c r="O116" s="37"/>
      <c r="P116" s="37"/>
      <c r="Q116" s="37"/>
      <c r="R116" s="37"/>
      <c r="S116" s="37"/>
      <c r="T116" s="37"/>
      <c r="U116" s="37"/>
      <c r="V116" s="37"/>
      <c r="W116" s="37"/>
      <c r="X116" s="37"/>
    </row>
    <row r="117" ht="13.5" spans="1:24">
      <c r="A117" s="157" t="s">
        <v>70</v>
      </c>
      <c r="B117" s="157" t="s">
        <v>70</v>
      </c>
      <c r="C117" s="215" t="s">
        <v>437</v>
      </c>
      <c r="D117" s="115" t="s">
        <v>438</v>
      </c>
      <c r="E117" s="115" t="s">
        <v>95</v>
      </c>
      <c r="F117" s="115" t="s">
        <v>96</v>
      </c>
      <c r="G117" s="115" t="s">
        <v>389</v>
      </c>
      <c r="H117" s="115" t="s">
        <v>390</v>
      </c>
      <c r="I117" s="161">
        <v>810000</v>
      </c>
      <c r="J117" s="161">
        <v>810000</v>
      </c>
      <c r="K117" s="37"/>
      <c r="L117" s="37"/>
      <c r="M117" s="37"/>
      <c r="N117" s="37"/>
      <c r="O117" s="37"/>
      <c r="P117" s="37"/>
      <c r="Q117" s="37"/>
      <c r="R117" s="37"/>
      <c r="S117" s="37"/>
      <c r="T117" s="37"/>
      <c r="U117" s="37"/>
      <c r="V117" s="37"/>
      <c r="W117" s="37"/>
      <c r="X117" s="37"/>
    </row>
    <row r="118" ht="13.5" spans="1:24">
      <c r="A118" s="157" t="s">
        <v>70</v>
      </c>
      <c r="B118" s="157" t="s">
        <v>70</v>
      </c>
      <c r="C118" s="215" t="s">
        <v>439</v>
      </c>
      <c r="D118" s="115" t="s">
        <v>440</v>
      </c>
      <c r="E118" s="115" t="s">
        <v>95</v>
      </c>
      <c r="F118" s="115" t="s">
        <v>96</v>
      </c>
      <c r="G118" s="115" t="s">
        <v>393</v>
      </c>
      <c r="H118" s="115" t="s">
        <v>394</v>
      </c>
      <c r="I118" s="161">
        <v>13200</v>
      </c>
      <c r="J118" s="161">
        <v>13200</v>
      </c>
      <c r="K118" s="37"/>
      <c r="L118" s="37"/>
      <c r="M118" s="37"/>
      <c r="N118" s="37"/>
      <c r="O118" s="37"/>
      <c r="P118" s="37"/>
      <c r="Q118" s="37"/>
      <c r="R118" s="37"/>
      <c r="S118" s="37"/>
      <c r="T118" s="37"/>
      <c r="U118" s="37"/>
      <c r="V118" s="37"/>
      <c r="W118" s="37"/>
      <c r="X118" s="37"/>
    </row>
    <row r="119" ht="17.25" customHeight="1" spans="1:24">
      <c r="A119" s="34" t="s">
        <v>327</v>
      </c>
      <c r="B119" s="35"/>
      <c r="C119" s="163"/>
      <c r="D119" s="163"/>
      <c r="E119" s="163"/>
      <c r="F119" s="163"/>
      <c r="G119" s="163"/>
      <c r="H119" s="164"/>
      <c r="I119" s="161">
        <v>36218421.84</v>
      </c>
      <c r="J119" s="161">
        <v>36218421.84</v>
      </c>
      <c r="K119" s="28"/>
      <c r="L119" s="28"/>
      <c r="M119" s="28"/>
      <c r="N119" s="28"/>
      <c r="O119" s="28"/>
      <c r="P119" s="28"/>
      <c r="Q119" s="28"/>
      <c r="R119" s="28"/>
      <c r="S119" s="28"/>
      <c r="T119" s="28"/>
      <c r="U119" s="28"/>
      <c r="V119" s="28"/>
      <c r="W119" s="28"/>
      <c r="X119" s="28"/>
    </row>
  </sheetData>
  <mergeCells count="31">
    <mergeCell ref="A3:X3"/>
    <mergeCell ref="A4:H4"/>
    <mergeCell ref="I5:X5"/>
    <mergeCell ref="J6:N6"/>
    <mergeCell ref="O6:Q6"/>
    <mergeCell ref="S6:X6"/>
    <mergeCell ref="A119:H119"/>
    <mergeCell ref="A5:A8"/>
    <mergeCell ref="B5:B8"/>
    <mergeCell ref="C5:C8"/>
    <mergeCell ref="D5:D8"/>
    <mergeCell ref="E5:E8"/>
    <mergeCell ref="F5:F8"/>
    <mergeCell ref="G5:G8"/>
    <mergeCell ref="H5:H8"/>
    <mergeCell ref="I6:I8"/>
    <mergeCell ref="J7:J8"/>
    <mergeCell ref="K7:K8"/>
    <mergeCell ref="L7:L8"/>
    <mergeCell ref="M7:M8"/>
    <mergeCell ref="N7:N8"/>
    <mergeCell ref="O7:O8"/>
    <mergeCell ref="P7:P8"/>
    <mergeCell ref="Q7:Q8"/>
    <mergeCell ref="R6:R8"/>
    <mergeCell ref="S7:S8"/>
    <mergeCell ref="T7:T8"/>
    <mergeCell ref="U7:U8"/>
    <mergeCell ref="V7:V8"/>
    <mergeCell ref="W7:W8"/>
    <mergeCell ref="X7:X8"/>
  </mergeCells>
  <pageMargins left="0.37" right="0.37" top="0.56" bottom="0.56" header="0.48" footer="0.48"/>
  <pageSetup paperSize="9" scale="56" orientation="landscape" horizontalDpi="600" vertic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100"/>
  <sheetViews>
    <sheetView showZeros="0" topLeftCell="F1" workbookViewId="0">
      <pane ySplit="1" topLeftCell="A82" activePane="bottomLeft" state="frozen"/>
      <selection/>
      <selection pane="bottomLeft" activeCell="K10" sqref="K10:K100"/>
    </sheetView>
  </sheetViews>
  <sheetFormatPr defaultColWidth="9.14166666666667" defaultRowHeight="14.25" customHeight="1"/>
  <cols>
    <col min="1" max="1" width="10.2833333333333" customWidth="1"/>
    <col min="2" max="2" width="14.8833333333333" customWidth="1"/>
    <col min="3" max="3" width="32.8416666666667" customWidth="1"/>
    <col min="4" max="4" width="23.8583333333333" customWidth="1"/>
    <col min="5" max="5" width="11.1416666666667" customWidth="1"/>
    <col min="6" max="6" width="17.7166666666667" customWidth="1"/>
    <col min="7" max="7" width="9.85833333333333" customWidth="1"/>
    <col min="8" max="8" width="17.7166666666667" customWidth="1"/>
    <col min="9" max="13" width="20" customWidth="1"/>
    <col min="14" max="14" width="12.2833333333333" customWidth="1"/>
    <col min="15" max="15" width="12.7" customWidth="1"/>
    <col min="16" max="16" width="11.1416666666667" customWidth="1"/>
    <col min="17" max="21" width="19.8583333333333" customWidth="1"/>
    <col min="22" max="22" width="20" customWidth="1"/>
    <col min="23" max="23" width="19.8583333333333" customWidth="1"/>
  </cols>
  <sheetData>
    <row r="1" ht="13.5" spans="1:23">
      <c r="A1" s="1"/>
      <c r="B1" s="1"/>
      <c r="C1" s="1"/>
      <c r="D1" s="1"/>
      <c r="E1" s="1"/>
      <c r="F1" s="1"/>
      <c r="G1" s="1"/>
      <c r="H1" s="1"/>
      <c r="I1" s="1"/>
      <c r="J1" s="1"/>
      <c r="K1" s="1"/>
      <c r="L1" s="1"/>
      <c r="M1" s="1"/>
      <c r="N1" s="1"/>
      <c r="O1" s="1"/>
      <c r="P1" s="1"/>
      <c r="Q1" s="1"/>
      <c r="R1" s="1"/>
      <c r="S1" s="1"/>
      <c r="T1" s="1"/>
      <c r="U1" s="1"/>
      <c r="V1" s="1"/>
      <c r="W1" s="1"/>
    </row>
    <row r="2" ht="13.5" customHeight="1" spans="2:23">
      <c r="B2" s="143"/>
      <c r="E2" s="2"/>
      <c r="F2" s="2"/>
      <c r="G2" s="2"/>
      <c r="H2" s="2"/>
      <c r="U2" s="143"/>
      <c r="W2" s="151" t="s">
        <v>441</v>
      </c>
    </row>
    <row r="3" ht="46.5" customHeight="1" spans="1:23">
      <c r="A3" s="4" t="str">
        <f>"2025"&amp;"年部门项目支出预算表"</f>
        <v>2025年部门项目支出预算表</v>
      </c>
      <c r="B3" s="4"/>
      <c r="C3" s="4"/>
      <c r="D3" s="4"/>
      <c r="E3" s="4"/>
      <c r="F3" s="4"/>
      <c r="G3" s="4"/>
      <c r="H3" s="4"/>
      <c r="I3" s="4"/>
      <c r="J3" s="4"/>
      <c r="K3" s="4"/>
      <c r="L3" s="4"/>
      <c r="M3" s="4"/>
      <c r="N3" s="4"/>
      <c r="O3" s="4"/>
      <c r="P3" s="4"/>
      <c r="Q3" s="4"/>
      <c r="R3" s="4"/>
      <c r="S3" s="4"/>
      <c r="T3" s="4"/>
      <c r="U3" s="4"/>
      <c r="V3" s="4"/>
      <c r="W3" s="4"/>
    </row>
    <row r="4" ht="13.5" customHeight="1" spans="1:23">
      <c r="A4" s="5" t="str">
        <f>"单位名称："&amp;"昆明市西山区人民政府海口街道办事处"</f>
        <v>单位名称：昆明市西山区人民政府海口街道办事处</v>
      </c>
      <c r="B4" s="6"/>
      <c r="C4" s="6"/>
      <c r="D4" s="6"/>
      <c r="E4" s="6"/>
      <c r="F4" s="6"/>
      <c r="G4" s="6"/>
      <c r="H4" s="6"/>
      <c r="I4" s="7"/>
      <c r="J4" s="7"/>
      <c r="K4" s="7"/>
      <c r="L4" s="7"/>
      <c r="M4" s="7"/>
      <c r="N4" s="7"/>
      <c r="O4" s="7"/>
      <c r="P4" s="7"/>
      <c r="Q4" s="7"/>
      <c r="U4" s="143"/>
      <c r="W4" s="124" t="s">
        <v>1</v>
      </c>
    </row>
    <row r="5" ht="21.75" customHeight="1" spans="1:23">
      <c r="A5" s="9" t="s">
        <v>442</v>
      </c>
      <c r="B5" s="10" t="s">
        <v>338</v>
      </c>
      <c r="C5" s="9" t="s">
        <v>339</v>
      </c>
      <c r="D5" s="9" t="s">
        <v>443</v>
      </c>
      <c r="E5" s="10" t="s">
        <v>340</v>
      </c>
      <c r="F5" s="10" t="s">
        <v>341</v>
      </c>
      <c r="G5" s="10" t="s">
        <v>444</v>
      </c>
      <c r="H5" s="10" t="s">
        <v>445</v>
      </c>
      <c r="I5" s="147" t="s">
        <v>55</v>
      </c>
      <c r="J5" s="11" t="s">
        <v>446</v>
      </c>
      <c r="K5" s="12"/>
      <c r="L5" s="12"/>
      <c r="M5" s="13"/>
      <c r="N5" s="11" t="s">
        <v>346</v>
      </c>
      <c r="O5" s="12"/>
      <c r="P5" s="13"/>
      <c r="Q5" s="10" t="s">
        <v>61</v>
      </c>
      <c r="R5" s="11" t="s">
        <v>62</v>
      </c>
      <c r="S5" s="12"/>
      <c r="T5" s="12"/>
      <c r="U5" s="12"/>
      <c r="V5" s="12"/>
      <c r="W5" s="13"/>
    </row>
    <row r="6" ht="21.75" customHeight="1" spans="1:23">
      <c r="A6" s="14"/>
      <c r="B6" s="29"/>
      <c r="C6" s="14"/>
      <c r="D6" s="14"/>
      <c r="E6" s="15"/>
      <c r="F6" s="15"/>
      <c r="G6" s="15"/>
      <c r="H6" s="15"/>
      <c r="I6" s="29"/>
      <c r="J6" s="148" t="s">
        <v>58</v>
      </c>
      <c r="K6" s="149"/>
      <c r="L6" s="10" t="s">
        <v>59</v>
      </c>
      <c r="M6" s="10" t="s">
        <v>60</v>
      </c>
      <c r="N6" s="10" t="s">
        <v>58</v>
      </c>
      <c r="O6" s="10" t="s">
        <v>59</v>
      </c>
      <c r="P6" s="10" t="s">
        <v>60</v>
      </c>
      <c r="Q6" s="15"/>
      <c r="R6" s="10" t="s">
        <v>57</v>
      </c>
      <c r="S6" s="10" t="s">
        <v>64</v>
      </c>
      <c r="T6" s="10" t="s">
        <v>352</v>
      </c>
      <c r="U6" s="10" t="s">
        <v>66</v>
      </c>
      <c r="V6" s="10" t="s">
        <v>67</v>
      </c>
      <c r="W6" s="10" t="s">
        <v>68</v>
      </c>
    </row>
    <row r="7" ht="21" customHeight="1" spans="1:23">
      <c r="A7" s="29"/>
      <c r="B7" s="29"/>
      <c r="C7" s="29"/>
      <c r="D7" s="29"/>
      <c r="E7" s="29"/>
      <c r="F7" s="29"/>
      <c r="G7" s="29"/>
      <c r="H7" s="29"/>
      <c r="I7" s="29"/>
      <c r="J7" s="150" t="s">
        <v>57</v>
      </c>
      <c r="K7" s="90"/>
      <c r="L7" s="29"/>
      <c r="M7" s="29"/>
      <c r="N7" s="29"/>
      <c r="O7" s="29"/>
      <c r="P7" s="29"/>
      <c r="Q7" s="29"/>
      <c r="R7" s="29"/>
      <c r="S7" s="29"/>
      <c r="T7" s="29"/>
      <c r="U7" s="29"/>
      <c r="V7" s="29"/>
      <c r="W7" s="29"/>
    </row>
    <row r="8" ht="39.75" customHeight="1" spans="1:23">
      <c r="A8" s="144"/>
      <c r="B8" s="19"/>
      <c r="C8" s="144"/>
      <c r="D8" s="144"/>
      <c r="E8" s="18"/>
      <c r="F8" s="18"/>
      <c r="G8" s="18"/>
      <c r="H8" s="18"/>
      <c r="I8" s="19"/>
      <c r="J8" s="65" t="s">
        <v>57</v>
      </c>
      <c r="K8" s="65" t="s">
        <v>447</v>
      </c>
      <c r="L8" s="18"/>
      <c r="M8" s="18"/>
      <c r="N8" s="18"/>
      <c r="O8" s="18"/>
      <c r="P8" s="18"/>
      <c r="Q8" s="18"/>
      <c r="R8" s="18"/>
      <c r="S8" s="18"/>
      <c r="T8" s="18"/>
      <c r="U8" s="19"/>
      <c r="V8" s="18"/>
      <c r="W8" s="18"/>
    </row>
    <row r="9" ht="15" customHeight="1" spans="1:23">
      <c r="A9" s="20">
        <v>1</v>
      </c>
      <c r="B9" s="20">
        <v>2</v>
      </c>
      <c r="C9" s="20">
        <v>3</v>
      </c>
      <c r="D9" s="20">
        <v>4</v>
      </c>
      <c r="E9" s="20">
        <v>5</v>
      </c>
      <c r="F9" s="20">
        <v>6</v>
      </c>
      <c r="G9" s="20">
        <v>7</v>
      </c>
      <c r="H9" s="20">
        <v>8</v>
      </c>
      <c r="I9" s="20">
        <v>9</v>
      </c>
      <c r="J9" s="20">
        <v>10</v>
      </c>
      <c r="K9" s="20">
        <v>11</v>
      </c>
      <c r="L9" s="37">
        <v>12</v>
      </c>
      <c r="M9" s="37">
        <v>13</v>
      </c>
      <c r="N9" s="37">
        <v>14</v>
      </c>
      <c r="O9" s="37">
        <v>15</v>
      </c>
      <c r="P9" s="37">
        <v>16</v>
      </c>
      <c r="Q9" s="37">
        <v>17</v>
      </c>
      <c r="R9" s="37">
        <v>18</v>
      </c>
      <c r="S9" s="37">
        <v>19</v>
      </c>
      <c r="T9" s="37">
        <v>20</v>
      </c>
      <c r="U9" s="20">
        <v>21</v>
      </c>
      <c r="V9" s="37">
        <v>22</v>
      </c>
      <c r="W9" s="20">
        <v>23</v>
      </c>
    </row>
    <row r="10" ht="15" customHeight="1" spans="1:23">
      <c r="A10" s="145" t="s">
        <v>448</v>
      </c>
      <c r="B10" s="216" t="s">
        <v>449</v>
      </c>
      <c r="C10" s="146" t="s">
        <v>450</v>
      </c>
      <c r="D10" s="20" t="s">
        <v>70</v>
      </c>
      <c r="E10" s="145" t="s">
        <v>97</v>
      </c>
      <c r="F10" s="145" t="s">
        <v>98</v>
      </c>
      <c r="G10" s="145" t="s">
        <v>393</v>
      </c>
      <c r="H10" s="145" t="s">
        <v>394</v>
      </c>
      <c r="I10" s="120">
        <v>20000</v>
      </c>
      <c r="J10" s="120">
        <v>20000</v>
      </c>
      <c r="K10" s="120">
        <v>20000</v>
      </c>
      <c r="L10" s="37"/>
      <c r="M10" s="37"/>
      <c r="N10" s="37"/>
      <c r="O10" s="37"/>
      <c r="P10" s="37"/>
      <c r="Q10" s="37"/>
      <c r="R10" s="37"/>
      <c r="S10" s="37"/>
      <c r="T10" s="37"/>
      <c r="U10" s="20"/>
      <c r="V10" s="37"/>
      <c r="W10" s="20"/>
    </row>
    <row r="11" ht="15" customHeight="1" spans="1:23">
      <c r="A11" s="145" t="s">
        <v>448</v>
      </c>
      <c r="B11" s="20" t="s">
        <v>451</v>
      </c>
      <c r="C11" s="146" t="s">
        <v>452</v>
      </c>
      <c r="D11" s="20" t="s">
        <v>70</v>
      </c>
      <c r="E11" s="145" t="s">
        <v>97</v>
      </c>
      <c r="F11" s="145" t="s">
        <v>98</v>
      </c>
      <c r="G11" s="145" t="s">
        <v>453</v>
      </c>
      <c r="H11" s="145" t="s">
        <v>454</v>
      </c>
      <c r="I11" s="120">
        <v>1600000</v>
      </c>
      <c r="J11" s="120">
        <v>1600000</v>
      </c>
      <c r="K11" s="120">
        <v>1600000</v>
      </c>
      <c r="L11" s="37"/>
      <c r="M11" s="37"/>
      <c r="N11" s="37"/>
      <c r="O11" s="37"/>
      <c r="P11" s="37"/>
      <c r="Q11" s="37"/>
      <c r="R11" s="37"/>
      <c r="S11" s="37"/>
      <c r="T11" s="37"/>
      <c r="U11" s="20"/>
      <c r="V11" s="37"/>
      <c r="W11" s="20"/>
    </row>
    <row r="12" ht="15" customHeight="1" spans="1:23">
      <c r="A12" s="145" t="s">
        <v>448</v>
      </c>
      <c r="B12" s="20" t="s">
        <v>455</v>
      </c>
      <c r="C12" s="146" t="s">
        <v>456</v>
      </c>
      <c r="D12" s="20" t="s">
        <v>70</v>
      </c>
      <c r="E12" s="145" t="s">
        <v>97</v>
      </c>
      <c r="F12" s="145" t="s">
        <v>98</v>
      </c>
      <c r="G12" s="145" t="s">
        <v>457</v>
      </c>
      <c r="H12" s="145" t="s">
        <v>458</v>
      </c>
      <c r="I12" s="120">
        <v>810000</v>
      </c>
      <c r="J12" s="120">
        <v>810000</v>
      </c>
      <c r="K12" s="120">
        <v>810000</v>
      </c>
      <c r="L12" s="37"/>
      <c r="M12" s="37"/>
      <c r="N12" s="37"/>
      <c r="O12" s="37"/>
      <c r="P12" s="37"/>
      <c r="Q12" s="37"/>
      <c r="R12" s="37"/>
      <c r="S12" s="37"/>
      <c r="T12" s="37"/>
      <c r="U12" s="20"/>
      <c r="V12" s="37"/>
      <c r="W12" s="20"/>
    </row>
    <row r="13" ht="15" customHeight="1" spans="1:23">
      <c r="A13" s="145" t="s">
        <v>448</v>
      </c>
      <c r="B13" s="216" t="s">
        <v>459</v>
      </c>
      <c r="C13" s="146" t="s">
        <v>460</v>
      </c>
      <c r="D13" s="20" t="s">
        <v>70</v>
      </c>
      <c r="E13" s="145" t="s">
        <v>151</v>
      </c>
      <c r="F13" s="145" t="s">
        <v>152</v>
      </c>
      <c r="G13" s="145" t="s">
        <v>393</v>
      </c>
      <c r="H13" s="145" t="s">
        <v>394</v>
      </c>
      <c r="I13" s="120">
        <v>40000</v>
      </c>
      <c r="J13" s="120">
        <v>40000</v>
      </c>
      <c r="K13" s="120">
        <v>40000</v>
      </c>
      <c r="L13" s="37"/>
      <c r="M13" s="37"/>
      <c r="N13" s="37"/>
      <c r="O13" s="37"/>
      <c r="P13" s="37"/>
      <c r="Q13" s="37"/>
      <c r="R13" s="37"/>
      <c r="S13" s="37"/>
      <c r="T13" s="37"/>
      <c r="U13" s="20"/>
      <c r="V13" s="37"/>
      <c r="W13" s="20"/>
    </row>
    <row r="14" ht="15" customHeight="1" spans="1:23">
      <c r="A14" s="145" t="s">
        <v>448</v>
      </c>
      <c r="B14" s="216" t="s">
        <v>459</v>
      </c>
      <c r="C14" s="146" t="s">
        <v>460</v>
      </c>
      <c r="D14" s="20" t="s">
        <v>70</v>
      </c>
      <c r="E14" s="145" t="s">
        <v>151</v>
      </c>
      <c r="F14" s="145" t="s">
        <v>152</v>
      </c>
      <c r="G14" s="145" t="s">
        <v>453</v>
      </c>
      <c r="H14" s="145" t="s">
        <v>454</v>
      </c>
      <c r="I14" s="120">
        <v>40000</v>
      </c>
      <c r="J14" s="120">
        <v>40000</v>
      </c>
      <c r="K14" s="120">
        <v>40000</v>
      </c>
      <c r="L14" s="37"/>
      <c r="M14" s="37"/>
      <c r="N14" s="37"/>
      <c r="O14" s="37"/>
      <c r="P14" s="37"/>
      <c r="Q14" s="37"/>
      <c r="R14" s="37"/>
      <c r="S14" s="37"/>
      <c r="T14" s="37"/>
      <c r="U14" s="20"/>
      <c r="V14" s="37"/>
      <c r="W14" s="20"/>
    </row>
    <row r="15" ht="15" customHeight="1" spans="1:23">
      <c r="A15" s="145" t="s">
        <v>448</v>
      </c>
      <c r="B15" s="216" t="s">
        <v>461</v>
      </c>
      <c r="C15" s="146" t="s">
        <v>462</v>
      </c>
      <c r="D15" s="20" t="s">
        <v>70</v>
      </c>
      <c r="E15" s="145" t="s">
        <v>107</v>
      </c>
      <c r="F15" s="145" t="s">
        <v>108</v>
      </c>
      <c r="G15" s="145" t="s">
        <v>453</v>
      </c>
      <c r="H15" s="145" t="s">
        <v>454</v>
      </c>
      <c r="I15" s="120">
        <v>10000</v>
      </c>
      <c r="J15" s="120">
        <v>10000</v>
      </c>
      <c r="K15" s="120">
        <v>10000</v>
      </c>
      <c r="L15" s="37"/>
      <c r="M15" s="37"/>
      <c r="N15" s="37"/>
      <c r="O15" s="37"/>
      <c r="P15" s="37"/>
      <c r="Q15" s="37"/>
      <c r="R15" s="37"/>
      <c r="S15" s="37"/>
      <c r="T15" s="37"/>
      <c r="U15" s="20"/>
      <c r="V15" s="37"/>
      <c r="W15" s="20"/>
    </row>
    <row r="16" ht="15" customHeight="1" spans="1:23">
      <c r="A16" s="145" t="s">
        <v>448</v>
      </c>
      <c r="B16" s="216" t="s">
        <v>461</v>
      </c>
      <c r="C16" s="146" t="s">
        <v>462</v>
      </c>
      <c r="D16" s="20" t="s">
        <v>70</v>
      </c>
      <c r="E16" s="145" t="s">
        <v>107</v>
      </c>
      <c r="F16" s="145" t="s">
        <v>108</v>
      </c>
      <c r="G16" s="145" t="s">
        <v>393</v>
      </c>
      <c r="H16" s="145" t="s">
        <v>394</v>
      </c>
      <c r="I16" s="120">
        <v>10000</v>
      </c>
      <c r="J16" s="120">
        <v>10000</v>
      </c>
      <c r="K16" s="120">
        <v>10000</v>
      </c>
      <c r="L16" s="37"/>
      <c r="M16" s="37"/>
      <c r="N16" s="37"/>
      <c r="O16" s="37"/>
      <c r="P16" s="37"/>
      <c r="Q16" s="37"/>
      <c r="R16" s="37"/>
      <c r="S16" s="37"/>
      <c r="T16" s="37"/>
      <c r="U16" s="20"/>
      <c r="V16" s="37"/>
      <c r="W16" s="20"/>
    </row>
    <row r="17" ht="15" customHeight="1" spans="1:23">
      <c r="A17" s="145" t="s">
        <v>448</v>
      </c>
      <c r="B17" s="216" t="s">
        <v>463</v>
      </c>
      <c r="C17" s="146" t="s">
        <v>464</v>
      </c>
      <c r="D17" s="20" t="s">
        <v>70</v>
      </c>
      <c r="E17" s="145" t="s">
        <v>97</v>
      </c>
      <c r="F17" s="145" t="s">
        <v>98</v>
      </c>
      <c r="G17" s="145" t="s">
        <v>457</v>
      </c>
      <c r="H17" s="145" t="s">
        <v>458</v>
      </c>
      <c r="I17" s="120">
        <v>397000</v>
      </c>
      <c r="J17" s="120">
        <v>397000</v>
      </c>
      <c r="K17" s="120">
        <v>397000</v>
      </c>
      <c r="L17" s="37"/>
      <c r="M17" s="37"/>
      <c r="N17" s="37"/>
      <c r="O17" s="37"/>
      <c r="P17" s="37"/>
      <c r="Q17" s="37"/>
      <c r="R17" s="37"/>
      <c r="S17" s="37"/>
      <c r="T17" s="37"/>
      <c r="U17" s="20"/>
      <c r="V17" s="37"/>
      <c r="W17" s="20"/>
    </row>
    <row r="18" ht="15" customHeight="1" spans="1:23">
      <c r="A18" s="145" t="s">
        <v>448</v>
      </c>
      <c r="B18" s="216" t="s">
        <v>465</v>
      </c>
      <c r="C18" s="146" t="s">
        <v>466</v>
      </c>
      <c r="D18" s="20" t="s">
        <v>70</v>
      </c>
      <c r="E18" s="145" t="s">
        <v>97</v>
      </c>
      <c r="F18" s="145" t="s">
        <v>98</v>
      </c>
      <c r="G18" s="145" t="s">
        <v>453</v>
      </c>
      <c r="H18" s="145" t="s">
        <v>454</v>
      </c>
      <c r="I18" s="120">
        <v>395000</v>
      </c>
      <c r="J18" s="120">
        <v>395000</v>
      </c>
      <c r="K18" s="120">
        <v>395000</v>
      </c>
      <c r="L18" s="37"/>
      <c r="M18" s="37"/>
      <c r="N18" s="37"/>
      <c r="O18" s="37"/>
      <c r="P18" s="37"/>
      <c r="Q18" s="37"/>
      <c r="R18" s="37"/>
      <c r="S18" s="37"/>
      <c r="T18" s="37"/>
      <c r="U18" s="20"/>
      <c r="V18" s="37"/>
      <c r="W18" s="20"/>
    </row>
    <row r="19" ht="15" customHeight="1" spans="1:23">
      <c r="A19" s="145" t="s">
        <v>448</v>
      </c>
      <c r="B19" s="216" t="s">
        <v>467</v>
      </c>
      <c r="C19" s="146" t="s">
        <v>468</v>
      </c>
      <c r="D19" s="20" t="s">
        <v>70</v>
      </c>
      <c r="E19" s="145" t="s">
        <v>97</v>
      </c>
      <c r="F19" s="145" t="s">
        <v>98</v>
      </c>
      <c r="G19" s="145" t="s">
        <v>453</v>
      </c>
      <c r="H19" s="145" t="s">
        <v>454</v>
      </c>
      <c r="I19" s="120">
        <v>430000</v>
      </c>
      <c r="J19" s="120">
        <v>430000</v>
      </c>
      <c r="K19" s="120">
        <v>430000</v>
      </c>
      <c r="L19" s="37"/>
      <c r="M19" s="37"/>
      <c r="N19" s="37"/>
      <c r="O19" s="37"/>
      <c r="P19" s="37"/>
      <c r="Q19" s="37"/>
      <c r="R19" s="37"/>
      <c r="S19" s="37"/>
      <c r="T19" s="37"/>
      <c r="U19" s="20"/>
      <c r="V19" s="37"/>
      <c r="W19" s="20"/>
    </row>
    <row r="20" ht="15" customHeight="1" spans="1:23">
      <c r="A20" s="145" t="s">
        <v>448</v>
      </c>
      <c r="B20" s="20" t="s">
        <v>469</v>
      </c>
      <c r="C20" s="146" t="s">
        <v>470</v>
      </c>
      <c r="D20" s="20" t="s">
        <v>70</v>
      </c>
      <c r="E20" s="145" t="s">
        <v>267</v>
      </c>
      <c r="F20" s="145" t="s">
        <v>98</v>
      </c>
      <c r="G20" s="145" t="s">
        <v>453</v>
      </c>
      <c r="H20" s="145" t="s">
        <v>454</v>
      </c>
      <c r="I20" s="120">
        <v>70000</v>
      </c>
      <c r="J20" s="120">
        <v>70000</v>
      </c>
      <c r="K20" s="120">
        <v>70000</v>
      </c>
      <c r="L20" s="37"/>
      <c r="M20" s="37"/>
      <c r="N20" s="37"/>
      <c r="O20" s="37"/>
      <c r="P20" s="37"/>
      <c r="Q20" s="37"/>
      <c r="R20" s="37"/>
      <c r="S20" s="37"/>
      <c r="T20" s="37"/>
      <c r="U20" s="20"/>
      <c r="V20" s="37"/>
      <c r="W20" s="20"/>
    </row>
    <row r="21" ht="15" customHeight="1" spans="1:23">
      <c r="A21" s="145" t="s">
        <v>448</v>
      </c>
      <c r="B21" s="20" t="s">
        <v>471</v>
      </c>
      <c r="C21" s="146" t="s">
        <v>472</v>
      </c>
      <c r="D21" s="20" t="s">
        <v>70</v>
      </c>
      <c r="E21" s="145" t="s">
        <v>97</v>
      </c>
      <c r="F21" s="145" t="s">
        <v>98</v>
      </c>
      <c r="G21" s="145" t="s">
        <v>453</v>
      </c>
      <c r="H21" s="145" t="s">
        <v>454</v>
      </c>
      <c r="I21" s="120">
        <v>1800000</v>
      </c>
      <c r="J21" s="120">
        <v>1800000</v>
      </c>
      <c r="K21" s="120">
        <v>1800000</v>
      </c>
      <c r="L21" s="37"/>
      <c r="M21" s="37"/>
      <c r="N21" s="37"/>
      <c r="O21" s="37"/>
      <c r="P21" s="37"/>
      <c r="Q21" s="37"/>
      <c r="R21" s="37"/>
      <c r="S21" s="37"/>
      <c r="T21" s="37"/>
      <c r="U21" s="20"/>
      <c r="V21" s="37"/>
      <c r="W21" s="20"/>
    </row>
    <row r="22" ht="15" customHeight="1" spans="1:23">
      <c r="A22" s="145" t="s">
        <v>448</v>
      </c>
      <c r="B22" s="20" t="s">
        <v>473</v>
      </c>
      <c r="C22" s="146" t="s">
        <v>474</v>
      </c>
      <c r="D22" s="20" t="s">
        <v>70</v>
      </c>
      <c r="E22" s="145" t="s">
        <v>141</v>
      </c>
      <c r="F22" s="145" t="s">
        <v>142</v>
      </c>
      <c r="G22" s="145" t="s">
        <v>453</v>
      </c>
      <c r="H22" s="145" t="s">
        <v>454</v>
      </c>
      <c r="I22" s="120">
        <v>150000</v>
      </c>
      <c r="J22" s="120">
        <v>150000</v>
      </c>
      <c r="K22" s="120">
        <v>150000</v>
      </c>
      <c r="L22" s="37"/>
      <c r="M22" s="37"/>
      <c r="N22" s="37"/>
      <c r="O22" s="37"/>
      <c r="P22" s="37"/>
      <c r="Q22" s="37"/>
      <c r="R22" s="37"/>
      <c r="S22" s="37"/>
      <c r="T22" s="37"/>
      <c r="U22" s="20"/>
      <c r="V22" s="37"/>
      <c r="W22" s="20"/>
    </row>
    <row r="23" ht="15" customHeight="1" spans="1:23">
      <c r="A23" s="145" t="s">
        <v>448</v>
      </c>
      <c r="B23" s="20" t="s">
        <v>475</v>
      </c>
      <c r="C23" s="146" t="s">
        <v>476</v>
      </c>
      <c r="D23" s="20" t="s">
        <v>70</v>
      </c>
      <c r="E23" s="145" t="s">
        <v>97</v>
      </c>
      <c r="F23" s="145" t="s">
        <v>98</v>
      </c>
      <c r="G23" s="145" t="s">
        <v>393</v>
      </c>
      <c r="H23" s="145" t="s">
        <v>394</v>
      </c>
      <c r="I23" s="120">
        <v>40000</v>
      </c>
      <c r="J23" s="120">
        <v>40000</v>
      </c>
      <c r="K23" s="120">
        <v>40000</v>
      </c>
      <c r="L23" s="37"/>
      <c r="M23" s="37"/>
      <c r="N23" s="37"/>
      <c r="O23" s="37"/>
      <c r="P23" s="37"/>
      <c r="Q23" s="37"/>
      <c r="R23" s="37"/>
      <c r="S23" s="37"/>
      <c r="T23" s="37"/>
      <c r="U23" s="20"/>
      <c r="V23" s="37"/>
      <c r="W23" s="20"/>
    </row>
    <row r="24" ht="15" customHeight="1" spans="1:23">
      <c r="A24" s="145" t="s">
        <v>448</v>
      </c>
      <c r="B24" s="20" t="s">
        <v>475</v>
      </c>
      <c r="C24" s="146" t="s">
        <v>476</v>
      </c>
      <c r="D24" s="20" t="s">
        <v>70</v>
      </c>
      <c r="E24" s="145" t="s">
        <v>97</v>
      </c>
      <c r="F24" s="145" t="s">
        <v>98</v>
      </c>
      <c r="G24" s="145" t="s">
        <v>407</v>
      </c>
      <c r="H24" s="145" t="s">
        <v>408</v>
      </c>
      <c r="I24" s="120">
        <v>35000</v>
      </c>
      <c r="J24" s="120">
        <v>35000</v>
      </c>
      <c r="K24" s="120">
        <v>35000</v>
      </c>
      <c r="L24" s="37"/>
      <c r="M24" s="37"/>
      <c r="N24" s="37"/>
      <c r="O24" s="37"/>
      <c r="P24" s="37"/>
      <c r="Q24" s="37"/>
      <c r="R24" s="37"/>
      <c r="S24" s="37"/>
      <c r="T24" s="37"/>
      <c r="U24" s="20"/>
      <c r="V24" s="37"/>
      <c r="W24" s="20"/>
    </row>
    <row r="25" ht="15" customHeight="1" spans="1:23">
      <c r="A25" s="145" t="s">
        <v>448</v>
      </c>
      <c r="B25" s="216" t="s">
        <v>477</v>
      </c>
      <c r="C25" s="146" t="s">
        <v>478</v>
      </c>
      <c r="D25" s="20" t="s">
        <v>70</v>
      </c>
      <c r="E25" s="145" t="s">
        <v>114</v>
      </c>
      <c r="F25" s="145" t="s">
        <v>98</v>
      </c>
      <c r="G25" s="145" t="s">
        <v>393</v>
      </c>
      <c r="H25" s="145" t="s">
        <v>394</v>
      </c>
      <c r="I25" s="120">
        <v>6000</v>
      </c>
      <c r="J25" s="120">
        <v>6000</v>
      </c>
      <c r="K25" s="120">
        <v>6000</v>
      </c>
      <c r="L25" s="37"/>
      <c r="M25" s="37"/>
      <c r="N25" s="37"/>
      <c r="O25" s="37"/>
      <c r="P25" s="37"/>
      <c r="Q25" s="37"/>
      <c r="R25" s="37"/>
      <c r="S25" s="37"/>
      <c r="T25" s="37"/>
      <c r="U25" s="20"/>
      <c r="V25" s="37"/>
      <c r="W25" s="20"/>
    </row>
    <row r="26" ht="15" customHeight="1" spans="1:23">
      <c r="A26" s="145" t="s">
        <v>448</v>
      </c>
      <c r="B26" s="216" t="s">
        <v>477</v>
      </c>
      <c r="C26" s="146" t="s">
        <v>478</v>
      </c>
      <c r="D26" s="20" t="s">
        <v>70</v>
      </c>
      <c r="E26" s="145" t="s">
        <v>114</v>
      </c>
      <c r="F26" s="145" t="s">
        <v>98</v>
      </c>
      <c r="G26" s="145" t="s">
        <v>407</v>
      </c>
      <c r="H26" s="145" t="s">
        <v>408</v>
      </c>
      <c r="I26" s="120">
        <v>4000</v>
      </c>
      <c r="J26" s="120">
        <v>4000</v>
      </c>
      <c r="K26" s="120">
        <v>4000</v>
      </c>
      <c r="L26" s="37"/>
      <c r="M26" s="37"/>
      <c r="N26" s="37"/>
      <c r="O26" s="37"/>
      <c r="P26" s="37"/>
      <c r="Q26" s="37"/>
      <c r="R26" s="37"/>
      <c r="S26" s="37"/>
      <c r="T26" s="37"/>
      <c r="U26" s="20"/>
      <c r="V26" s="37"/>
      <c r="W26" s="20"/>
    </row>
    <row r="27" ht="15" customHeight="1" spans="1:23">
      <c r="A27" s="145" t="s">
        <v>448</v>
      </c>
      <c r="B27" s="20" t="s">
        <v>479</v>
      </c>
      <c r="C27" s="146" t="s">
        <v>480</v>
      </c>
      <c r="D27" s="20" t="s">
        <v>70</v>
      </c>
      <c r="E27" s="145" t="s">
        <v>97</v>
      </c>
      <c r="F27" s="145" t="s">
        <v>98</v>
      </c>
      <c r="G27" s="145" t="s">
        <v>393</v>
      </c>
      <c r="H27" s="145" t="s">
        <v>394</v>
      </c>
      <c r="I27" s="120">
        <v>70000</v>
      </c>
      <c r="J27" s="120">
        <v>70000</v>
      </c>
      <c r="K27" s="120">
        <v>70000</v>
      </c>
      <c r="L27" s="37"/>
      <c r="M27" s="37"/>
      <c r="N27" s="37"/>
      <c r="O27" s="37"/>
      <c r="P27" s="37"/>
      <c r="Q27" s="37"/>
      <c r="R27" s="37"/>
      <c r="S27" s="37"/>
      <c r="T27" s="37"/>
      <c r="U27" s="20"/>
      <c r="V27" s="37"/>
      <c r="W27" s="20"/>
    </row>
    <row r="28" ht="15" customHeight="1" spans="1:23">
      <c r="A28" s="145" t="s">
        <v>448</v>
      </c>
      <c r="B28" s="20" t="s">
        <v>481</v>
      </c>
      <c r="C28" s="146" t="s">
        <v>482</v>
      </c>
      <c r="D28" s="20" t="s">
        <v>70</v>
      </c>
      <c r="E28" s="145" t="s">
        <v>97</v>
      </c>
      <c r="F28" s="145" t="s">
        <v>98</v>
      </c>
      <c r="G28" s="145" t="s">
        <v>393</v>
      </c>
      <c r="H28" s="145" t="s">
        <v>394</v>
      </c>
      <c r="I28" s="120">
        <v>20000</v>
      </c>
      <c r="J28" s="120">
        <v>20000</v>
      </c>
      <c r="K28" s="120">
        <v>20000</v>
      </c>
      <c r="L28" s="37"/>
      <c r="M28" s="37"/>
      <c r="N28" s="37"/>
      <c r="O28" s="37"/>
      <c r="P28" s="37"/>
      <c r="Q28" s="37"/>
      <c r="R28" s="37"/>
      <c r="S28" s="37"/>
      <c r="T28" s="37"/>
      <c r="U28" s="20"/>
      <c r="V28" s="37"/>
      <c r="W28" s="20"/>
    </row>
    <row r="29" ht="15" customHeight="1" spans="1:23">
      <c r="A29" s="145" t="s">
        <v>448</v>
      </c>
      <c r="B29" s="20" t="s">
        <v>483</v>
      </c>
      <c r="C29" s="146" t="s">
        <v>484</v>
      </c>
      <c r="D29" s="20" t="s">
        <v>70</v>
      </c>
      <c r="E29" s="145" t="s">
        <v>161</v>
      </c>
      <c r="F29" s="145" t="s">
        <v>162</v>
      </c>
      <c r="G29" s="145" t="s">
        <v>453</v>
      </c>
      <c r="H29" s="145" t="s">
        <v>454</v>
      </c>
      <c r="I29" s="120">
        <v>20000</v>
      </c>
      <c r="J29" s="120">
        <v>20000</v>
      </c>
      <c r="K29" s="120">
        <v>20000</v>
      </c>
      <c r="L29" s="37"/>
      <c r="M29" s="37"/>
      <c r="N29" s="37"/>
      <c r="O29" s="37"/>
      <c r="P29" s="37"/>
      <c r="Q29" s="37"/>
      <c r="R29" s="37"/>
      <c r="S29" s="37"/>
      <c r="T29" s="37"/>
      <c r="U29" s="20"/>
      <c r="V29" s="37"/>
      <c r="W29" s="20"/>
    </row>
    <row r="30" ht="15" customHeight="1" spans="1:23">
      <c r="A30" s="145" t="s">
        <v>448</v>
      </c>
      <c r="B30" s="20" t="s">
        <v>483</v>
      </c>
      <c r="C30" s="146" t="s">
        <v>484</v>
      </c>
      <c r="D30" s="20" t="s">
        <v>70</v>
      </c>
      <c r="E30" s="145" t="s">
        <v>161</v>
      </c>
      <c r="F30" s="145" t="s">
        <v>162</v>
      </c>
      <c r="G30" s="145" t="s">
        <v>393</v>
      </c>
      <c r="H30" s="145" t="s">
        <v>394</v>
      </c>
      <c r="I30" s="120">
        <v>20000</v>
      </c>
      <c r="J30" s="120">
        <v>20000</v>
      </c>
      <c r="K30" s="120">
        <v>20000</v>
      </c>
      <c r="L30" s="37"/>
      <c r="M30" s="37"/>
      <c r="N30" s="37"/>
      <c r="O30" s="37"/>
      <c r="P30" s="37"/>
      <c r="Q30" s="37"/>
      <c r="R30" s="37"/>
      <c r="S30" s="37"/>
      <c r="T30" s="37"/>
      <c r="U30" s="20"/>
      <c r="V30" s="37"/>
      <c r="W30" s="20"/>
    </row>
    <row r="31" ht="15" customHeight="1" spans="1:23">
      <c r="A31" s="145" t="s">
        <v>448</v>
      </c>
      <c r="B31" s="20" t="s">
        <v>485</v>
      </c>
      <c r="C31" s="146" t="s">
        <v>486</v>
      </c>
      <c r="D31" s="20" t="s">
        <v>70</v>
      </c>
      <c r="E31" s="145" t="s">
        <v>101</v>
      </c>
      <c r="F31" s="145" t="s">
        <v>102</v>
      </c>
      <c r="G31" s="145" t="s">
        <v>393</v>
      </c>
      <c r="H31" s="145" t="s">
        <v>394</v>
      </c>
      <c r="I31" s="120">
        <v>1000</v>
      </c>
      <c r="J31" s="120">
        <v>1000</v>
      </c>
      <c r="K31" s="120">
        <v>1000</v>
      </c>
      <c r="L31" s="37"/>
      <c r="M31" s="37"/>
      <c r="N31" s="37"/>
      <c r="O31" s="37"/>
      <c r="P31" s="37"/>
      <c r="Q31" s="37"/>
      <c r="R31" s="37"/>
      <c r="S31" s="37"/>
      <c r="T31" s="37"/>
      <c r="U31" s="20"/>
      <c r="V31" s="37"/>
      <c r="W31" s="20"/>
    </row>
    <row r="32" ht="15" customHeight="1" spans="1:23">
      <c r="A32" s="145" t="s">
        <v>448</v>
      </c>
      <c r="B32" s="20" t="s">
        <v>485</v>
      </c>
      <c r="C32" s="146" t="s">
        <v>486</v>
      </c>
      <c r="D32" s="20" t="s">
        <v>70</v>
      </c>
      <c r="E32" s="145" t="s">
        <v>101</v>
      </c>
      <c r="F32" s="145" t="s">
        <v>102</v>
      </c>
      <c r="G32" s="145" t="s">
        <v>487</v>
      </c>
      <c r="H32" s="145" t="s">
        <v>488</v>
      </c>
      <c r="I32" s="120">
        <v>33600</v>
      </c>
      <c r="J32" s="120">
        <v>33600</v>
      </c>
      <c r="K32" s="120">
        <v>33600</v>
      </c>
      <c r="L32" s="37"/>
      <c r="M32" s="37"/>
      <c r="N32" s="37"/>
      <c r="O32" s="37"/>
      <c r="P32" s="37"/>
      <c r="Q32" s="37"/>
      <c r="R32" s="37"/>
      <c r="S32" s="37"/>
      <c r="T32" s="37"/>
      <c r="U32" s="20"/>
      <c r="V32" s="37"/>
      <c r="W32" s="20"/>
    </row>
    <row r="33" ht="15" customHeight="1" spans="1:23">
      <c r="A33" s="145" t="s">
        <v>448</v>
      </c>
      <c r="B33" s="216" t="s">
        <v>489</v>
      </c>
      <c r="C33" s="146" t="s">
        <v>490</v>
      </c>
      <c r="D33" s="20" t="s">
        <v>70</v>
      </c>
      <c r="E33" s="145" t="s">
        <v>213</v>
      </c>
      <c r="F33" s="145" t="s">
        <v>214</v>
      </c>
      <c r="G33" s="145" t="s">
        <v>453</v>
      </c>
      <c r="H33" s="145" t="s">
        <v>454</v>
      </c>
      <c r="I33" s="120">
        <v>9000</v>
      </c>
      <c r="J33" s="120">
        <v>9000</v>
      </c>
      <c r="K33" s="120">
        <v>9000</v>
      </c>
      <c r="L33" s="37"/>
      <c r="M33" s="37"/>
      <c r="N33" s="37"/>
      <c r="O33" s="37"/>
      <c r="P33" s="37"/>
      <c r="Q33" s="37"/>
      <c r="R33" s="37"/>
      <c r="S33" s="37"/>
      <c r="T33" s="37"/>
      <c r="U33" s="20"/>
      <c r="V33" s="37"/>
      <c r="W33" s="20"/>
    </row>
    <row r="34" ht="15" customHeight="1" spans="1:23">
      <c r="A34" s="145" t="s">
        <v>448</v>
      </c>
      <c r="B34" s="216" t="s">
        <v>489</v>
      </c>
      <c r="C34" s="146" t="s">
        <v>490</v>
      </c>
      <c r="D34" s="20" t="s">
        <v>70</v>
      </c>
      <c r="E34" s="145" t="s">
        <v>213</v>
      </c>
      <c r="F34" s="145" t="s">
        <v>214</v>
      </c>
      <c r="G34" s="145" t="s">
        <v>491</v>
      </c>
      <c r="H34" s="145" t="s">
        <v>492</v>
      </c>
      <c r="I34" s="120">
        <v>1000</v>
      </c>
      <c r="J34" s="120">
        <v>1000</v>
      </c>
      <c r="K34" s="120">
        <v>1000</v>
      </c>
      <c r="L34" s="37"/>
      <c r="M34" s="37"/>
      <c r="N34" s="37"/>
      <c r="O34" s="37"/>
      <c r="P34" s="37"/>
      <c r="Q34" s="37"/>
      <c r="R34" s="37"/>
      <c r="S34" s="37"/>
      <c r="T34" s="37"/>
      <c r="U34" s="20"/>
      <c r="V34" s="37"/>
      <c r="W34" s="20"/>
    </row>
    <row r="35" ht="15" customHeight="1" spans="1:23">
      <c r="A35" s="145" t="s">
        <v>448</v>
      </c>
      <c r="B35" s="20" t="s">
        <v>493</v>
      </c>
      <c r="C35" s="146" t="s">
        <v>494</v>
      </c>
      <c r="D35" s="20" t="s">
        <v>70</v>
      </c>
      <c r="E35" s="145" t="s">
        <v>111</v>
      </c>
      <c r="F35" s="145" t="s">
        <v>98</v>
      </c>
      <c r="G35" s="145" t="s">
        <v>487</v>
      </c>
      <c r="H35" s="145" t="s">
        <v>488</v>
      </c>
      <c r="I35" s="120">
        <v>120000</v>
      </c>
      <c r="J35" s="120">
        <v>120000</v>
      </c>
      <c r="K35" s="120">
        <v>120000</v>
      </c>
      <c r="L35" s="37"/>
      <c r="M35" s="37"/>
      <c r="N35" s="37"/>
      <c r="O35" s="37"/>
      <c r="P35" s="37"/>
      <c r="Q35" s="37"/>
      <c r="R35" s="37"/>
      <c r="S35" s="37"/>
      <c r="T35" s="37"/>
      <c r="U35" s="20"/>
      <c r="V35" s="37"/>
      <c r="W35" s="20"/>
    </row>
    <row r="36" ht="15" customHeight="1" spans="1:23">
      <c r="A36" s="145" t="s">
        <v>495</v>
      </c>
      <c r="B36" s="20" t="s">
        <v>496</v>
      </c>
      <c r="C36" s="146" t="s">
        <v>497</v>
      </c>
      <c r="D36" s="20" t="s">
        <v>70</v>
      </c>
      <c r="E36" s="145" t="s">
        <v>145</v>
      </c>
      <c r="F36" s="145" t="s">
        <v>146</v>
      </c>
      <c r="G36" s="145" t="s">
        <v>393</v>
      </c>
      <c r="H36" s="145" t="s">
        <v>394</v>
      </c>
      <c r="I36" s="120">
        <v>20000</v>
      </c>
      <c r="J36" s="120">
        <v>20000</v>
      </c>
      <c r="K36" s="120">
        <v>20000</v>
      </c>
      <c r="L36" s="37"/>
      <c r="M36" s="37"/>
      <c r="N36" s="37"/>
      <c r="O36" s="37"/>
      <c r="P36" s="37"/>
      <c r="Q36" s="37"/>
      <c r="R36" s="37"/>
      <c r="S36" s="37"/>
      <c r="T36" s="37"/>
      <c r="U36" s="20"/>
      <c r="V36" s="37"/>
      <c r="W36" s="20"/>
    </row>
    <row r="37" ht="15" customHeight="1" spans="1:23">
      <c r="A37" s="145" t="s">
        <v>495</v>
      </c>
      <c r="B37" s="20" t="s">
        <v>498</v>
      </c>
      <c r="C37" s="146" t="s">
        <v>499</v>
      </c>
      <c r="D37" s="20" t="s">
        <v>70</v>
      </c>
      <c r="E37" s="145" t="s">
        <v>126</v>
      </c>
      <c r="F37" s="145" t="s">
        <v>127</v>
      </c>
      <c r="G37" s="145" t="s">
        <v>453</v>
      </c>
      <c r="H37" s="145" t="s">
        <v>454</v>
      </c>
      <c r="I37" s="120">
        <v>8000</v>
      </c>
      <c r="J37" s="120">
        <v>8000</v>
      </c>
      <c r="K37" s="120">
        <v>8000</v>
      </c>
      <c r="L37" s="37"/>
      <c r="M37" s="37"/>
      <c r="N37" s="37"/>
      <c r="O37" s="37"/>
      <c r="P37" s="37"/>
      <c r="Q37" s="37"/>
      <c r="R37" s="37"/>
      <c r="S37" s="37"/>
      <c r="T37" s="37"/>
      <c r="U37" s="20"/>
      <c r="V37" s="37"/>
      <c r="W37" s="20"/>
    </row>
    <row r="38" ht="15" customHeight="1" spans="1:23">
      <c r="A38" s="145" t="s">
        <v>495</v>
      </c>
      <c r="B38" s="20" t="s">
        <v>498</v>
      </c>
      <c r="C38" s="146" t="s">
        <v>499</v>
      </c>
      <c r="D38" s="20" t="s">
        <v>70</v>
      </c>
      <c r="E38" s="145" t="s">
        <v>126</v>
      </c>
      <c r="F38" s="145" t="s">
        <v>127</v>
      </c>
      <c r="G38" s="145" t="s">
        <v>393</v>
      </c>
      <c r="H38" s="145" t="s">
        <v>394</v>
      </c>
      <c r="I38" s="120">
        <v>22000</v>
      </c>
      <c r="J38" s="120">
        <v>22000</v>
      </c>
      <c r="K38" s="120">
        <v>22000</v>
      </c>
      <c r="L38" s="37"/>
      <c r="M38" s="37"/>
      <c r="N38" s="37"/>
      <c r="O38" s="37"/>
      <c r="P38" s="37"/>
      <c r="Q38" s="37"/>
      <c r="R38" s="37"/>
      <c r="S38" s="37"/>
      <c r="T38" s="37"/>
      <c r="U38" s="20"/>
      <c r="V38" s="37"/>
      <c r="W38" s="20"/>
    </row>
    <row r="39" ht="15" customHeight="1" spans="1:23">
      <c r="A39" s="145" t="s">
        <v>495</v>
      </c>
      <c r="B39" s="216" t="s">
        <v>500</v>
      </c>
      <c r="C39" s="146" t="s">
        <v>501</v>
      </c>
      <c r="D39" s="20" t="s">
        <v>70</v>
      </c>
      <c r="E39" s="145" t="s">
        <v>97</v>
      </c>
      <c r="F39" s="145" t="s">
        <v>98</v>
      </c>
      <c r="G39" s="145" t="s">
        <v>457</v>
      </c>
      <c r="H39" s="145" t="s">
        <v>458</v>
      </c>
      <c r="I39" s="120">
        <v>1550000</v>
      </c>
      <c r="J39" s="120">
        <v>1550000</v>
      </c>
      <c r="K39" s="120">
        <v>1550000</v>
      </c>
      <c r="L39" s="37"/>
      <c r="M39" s="37"/>
      <c r="N39" s="37"/>
      <c r="O39" s="37"/>
      <c r="P39" s="37"/>
      <c r="Q39" s="37"/>
      <c r="R39" s="37"/>
      <c r="S39" s="37"/>
      <c r="T39" s="37"/>
      <c r="U39" s="20"/>
      <c r="V39" s="37"/>
      <c r="W39" s="20"/>
    </row>
    <row r="40" ht="15" customHeight="1" spans="1:23">
      <c r="A40" s="145" t="s">
        <v>495</v>
      </c>
      <c r="B40" s="20" t="s">
        <v>502</v>
      </c>
      <c r="C40" s="146" t="s">
        <v>503</v>
      </c>
      <c r="D40" s="20" t="s">
        <v>70</v>
      </c>
      <c r="E40" s="145" t="s">
        <v>111</v>
      </c>
      <c r="F40" s="145" t="s">
        <v>98</v>
      </c>
      <c r="G40" s="145" t="s">
        <v>453</v>
      </c>
      <c r="H40" s="145" t="s">
        <v>454</v>
      </c>
      <c r="I40" s="120">
        <v>52300</v>
      </c>
      <c r="J40" s="120">
        <v>52300</v>
      </c>
      <c r="K40" s="120">
        <v>52300</v>
      </c>
      <c r="L40" s="37"/>
      <c r="M40" s="37"/>
      <c r="N40" s="37"/>
      <c r="O40" s="37"/>
      <c r="P40" s="37"/>
      <c r="Q40" s="37"/>
      <c r="R40" s="37"/>
      <c r="S40" s="37"/>
      <c r="T40" s="37"/>
      <c r="U40" s="20"/>
      <c r="V40" s="37"/>
      <c r="W40" s="20"/>
    </row>
    <row r="41" ht="15" customHeight="1" spans="1:23">
      <c r="A41" s="145" t="s">
        <v>495</v>
      </c>
      <c r="B41" s="20" t="s">
        <v>502</v>
      </c>
      <c r="C41" s="146" t="s">
        <v>503</v>
      </c>
      <c r="D41" s="20" t="s">
        <v>70</v>
      </c>
      <c r="E41" s="145" t="s">
        <v>111</v>
      </c>
      <c r="F41" s="145" t="s">
        <v>98</v>
      </c>
      <c r="G41" s="145" t="s">
        <v>487</v>
      </c>
      <c r="H41" s="145" t="s">
        <v>488</v>
      </c>
      <c r="I41" s="120">
        <v>52700</v>
      </c>
      <c r="J41" s="120">
        <v>52700</v>
      </c>
      <c r="K41" s="120">
        <v>52700</v>
      </c>
      <c r="L41" s="37"/>
      <c r="M41" s="37"/>
      <c r="N41" s="37"/>
      <c r="O41" s="37"/>
      <c r="P41" s="37"/>
      <c r="Q41" s="37"/>
      <c r="R41" s="37"/>
      <c r="S41" s="37"/>
      <c r="T41" s="37"/>
      <c r="U41" s="20"/>
      <c r="V41" s="37"/>
      <c r="W41" s="20"/>
    </row>
    <row r="42" ht="15" customHeight="1" spans="1:23">
      <c r="A42" s="145" t="s">
        <v>495</v>
      </c>
      <c r="B42" s="216" t="s">
        <v>504</v>
      </c>
      <c r="C42" s="146" t="s">
        <v>505</v>
      </c>
      <c r="D42" s="20" t="s">
        <v>70</v>
      </c>
      <c r="E42" s="145" t="s">
        <v>87</v>
      </c>
      <c r="F42" s="145" t="s">
        <v>88</v>
      </c>
      <c r="G42" s="145" t="s">
        <v>393</v>
      </c>
      <c r="H42" s="145" t="s">
        <v>394</v>
      </c>
      <c r="I42" s="120">
        <v>128000</v>
      </c>
      <c r="J42" s="120">
        <v>128000</v>
      </c>
      <c r="K42" s="120">
        <v>128000</v>
      </c>
      <c r="L42" s="37"/>
      <c r="M42" s="37"/>
      <c r="N42" s="37"/>
      <c r="O42" s="37"/>
      <c r="P42" s="37"/>
      <c r="Q42" s="37"/>
      <c r="R42" s="37"/>
      <c r="S42" s="37"/>
      <c r="T42" s="37"/>
      <c r="U42" s="20"/>
      <c r="V42" s="37"/>
      <c r="W42" s="20"/>
    </row>
    <row r="43" ht="15" customHeight="1" spans="1:23">
      <c r="A43" s="145" t="s">
        <v>448</v>
      </c>
      <c r="B43" s="20" t="s">
        <v>506</v>
      </c>
      <c r="C43" s="146" t="s">
        <v>507</v>
      </c>
      <c r="D43" s="20" t="s">
        <v>70</v>
      </c>
      <c r="E43" s="145" t="s">
        <v>246</v>
      </c>
      <c r="F43" s="145" t="s">
        <v>245</v>
      </c>
      <c r="G43" s="145" t="s">
        <v>453</v>
      </c>
      <c r="H43" s="145" t="s">
        <v>454</v>
      </c>
      <c r="I43" s="120">
        <v>710000</v>
      </c>
      <c r="J43" s="120">
        <v>710000</v>
      </c>
      <c r="K43" s="120">
        <v>710000</v>
      </c>
      <c r="L43" s="37"/>
      <c r="M43" s="37"/>
      <c r="N43" s="37"/>
      <c r="O43" s="37"/>
      <c r="P43" s="37"/>
      <c r="Q43" s="37"/>
      <c r="R43" s="37"/>
      <c r="S43" s="37"/>
      <c r="T43" s="37"/>
      <c r="U43" s="20"/>
      <c r="V43" s="37"/>
      <c r="W43" s="20"/>
    </row>
    <row r="44" ht="15" customHeight="1" spans="1:23">
      <c r="A44" s="145" t="s">
        <v>448</v>
      </c>
      <c r="B44" s="20" t="s">
        <v>508</v>
      </c>
      <c r="C44" s="146" t="s">
        <v>509</v>
      </c>
      <c r="D44" s="20" t="s">
        <v>70</v>
      </c>
      <c r="E44" s="145" t="s">
        <v>201</v>
      </c>
      <c r="F44" s="145" t="s">
        <v>202</v>
      </c>
      <c r="G44" s="145" t="s">
        <v>360</v>
      </c>
      <c r="H44" s="145" t="s">
        <v>361</v>
      </c>
      <c r="I44" s="120">
        <v>70000</v>
      </c>
      <c r="J44" s="120">
        <v>70000</v>
      </c>
      <c r="K44" s="120">
        <v>70000</v>
      </c>
      <c r="L44" s="37"/>
      <c r="M44" s="37"/>
      <c r="N44" s="37"/>
      <c r="O44" s="37"/>
      <c r="P44" s="37"/>
      <c r="Q44" s="37"/>
      <c r="R44" s="37"/>
      <c r="S44" s="37"/>
      <c r="T44" s="37"/>
      <c r="U44" s="20"/>
      <c r="V44" s="37"/>
      <c r="W44" s="20"/>
    </row>
    <row r="45" ht="15" customHeight="1" spans="1:23">
      <c r="A45" s="145" t="s">
        <v>448</v>
      </c>
      <c r="B45" s="20" t="s">
        <v>510</v>
      </c>
      <c r="C45" s="146" t="s">
        <v>511</v>
      </c>
      <c r="D45" s="20" t="s">
        <v>70</v>
      </c>
      <c r="E45" s="145" t="s">
        <v>262</v>
      </c>
      <c r="F45" s="145" t="s">
        <v>261</v>
      </c>
      <c r="G45" s="145" t="s">
        <v>397</v>
      </c>
      <c r="H45" s="145" t="s">
        <v>398</v>
      </c>
      <c r="I45" s="120">
        <v>90560</v>
      </c>
      <c r="J45" s="120">
        <v>90560</v>
      </c>
      <c r="K45" s="120">
        <v>90560</v>
      </c>
      <c r="L45" s="37"/>
      <c r="M45" s="37"/>
      <c r="N45" s="37"/>
      <c r="O45" s="37"/>
      <c r="P45" s="37"/>
      <c r="Q45" s="37"/>
      <c r="R45" s="37"/>
      <c r="S45" s="37"/>
      <c r="T45" s="37"/>
      <c r="U45" s="20"/>
      <c r="V45" s="37"/>
      <c r="W45" s="20"/>
    </row>
    <row r="46" ht="15" customHeight="1" spans="1:23">
      <c r="A46" s="145" t="s">
        <v>448</v>
      </c>
      <c r="B46" s="20" t="s">
        <v>510</v>
      </c>
      <c r="C46" s="146" t="s">
        <v>511</v>
      </c>
      <c r="D46" s="20" t="s">
        <v>70</v>
      </c>
      <c r="E46" s="145" t="s">
        <v>262</v>
      </c>
      <c r="F46" s="145" t="s">
        <v>261</v>
      </c>
      <c r="G46" s="145" t="s">
        <v>487</v>
      </c>
      <c r="H46" s="145" t="s">
        <v>488</v>
      </c>
      <c r="I46" s="120">
        <v>1459440</v>
      </c>
      <c r="J46" s="120">
        <v>1459440</v>
      </c>
      <c r="K46" s="120">
        <v>1459440</v>
      </c>
      <c r="L46" s="37"/>
      <c r="M46" s="37"/>
      <c r="N46" s="37"/>
      <c r="O46" s="37"/>
      <c r="P46" s="37"/>
      <c r="Q46" s="37"/>
      <c r="R46" s="37"/>
      <c r="S46" s="37"/>
      <c r="T46" s="37"/>
      <c r="U46" s="20"/>
      <c r="V46" s="37"/>
      <c r="W46" s="20"/>
    </row>
    <row r="47" ht="15" customHeight="1" spans="1:23">
      <c r="A47" s="145" t="s">
        <v>448</v>
      </c>
      <c r="B47" s="20" t="s">
        <v>510</v>
      </c>
      <c r="C47" s="146" t="s">
        <v>511</v>
      </c>
      <c r="D47" s="20" t="s">
        <v>70</v>
      </c>
      <c r="E47" s="145" t="s">
        <v>262</v>
      </c>
      <c r="F47" s="145" t="s">
        <v>261</v>
      </c>
      <c r="G47" s="145" t="s">
        <v>409</v>
      </c>
      <c r="H47" s="145" t="s">
        <v>410</v>
      </c>
      <c r="I47" s="120">
        <v>300000</v>
      </c>
      <c r="J47" s="120">
        <v>300000</v>
      </c>
      <c r="K47" s="120">
        <v>300000</v>
      </c>
      <c r="L47" s="37"/>
      <c r="M47" s="37"/>
      <c r="N47" s="37"/>
      <c r="O47" s="37"/>
      <c r="P47" s="37"/>
      <c r="Q47" s="37"/>
      <c r="R47" s="37"/>
      <c r="S47" s="37"/>
      <c r="T47" s="37"/>
      <c r="U47" s="20"/>
      <c r="V47" s="37"/>
      <c r="W47" s="20"/>
    </row>
    <row r="48" ht="15" customHeight="1" spans="1:23">
      <c r="A48" s="145" t="s">
        <v>448</v>
      </c>
      <c r="B48" s="20" t="s">
        <v>510</v>
      </c>
      <c r="C48" s="146" t="s">
        <v>511</v>
      </c>
      <c r="D48" s="20" t="s">
        <v>70</v>
      </c>
      <c r="E48" s="145" t="s">
        <v>262</v>
      </c>
      <c r="F48" s="145" t="s">
        <v>261</v>
      </c>
      <c r="G48" s="145" t="s">
        <v>395</v>
      </c>
      <c r="H48" s="145" t="s">
        <v>396</v>
      </c>
      <c r="I48" s="120">
        <v>100000</v>
      </c>
      <c r="J48" s="120">
        <v>100000</v>
      </c>
      <c r="K48" s="120">
        <v>100000</v>
      </c>
      <c r="L48" s="37"/>
      <c r="M48" s="37"/>
      <c r="N48" s="37"/>
      <c r="O48" s="37"/>
      <c r="P48" s="37"/>
      <c r="Q48" s="37"/>
      <c r="R48" s="37"/>
      <c r="S48" s="37"/>
      <c r="T48" s="37"/>
      <c r="U48" s="20"/>
      <c r="V48" s="37"/>
      <c r="W48" s="20"/>
    </row>
    <row r="49" ht="15" customHeight="1" spans="1:23">
      <c r="A49" s="145" t="s">
        <v>448</v>
      </c>
      <c r="B49" s="20" t="s">
        <v>512</v>
      </c>
      <c r="C49" s="146" t="s">
        <v>513</v>
      </c>
      <c r="D49" s="20" t="s">
        <v>70</v>
      </c>
      <c r="E49" s="145" t="s">
        <v>121</v>
      </c>
      <c r="F49" s="145" t="s">
        <v>120</v>
      </c>
      <c r="G49" s="145" t="s">
        <v>393</v>
      </c>
      <c r="H49" s="145" t="s">
        <v>394</v>
      </c>
      <c r="I49" s="120">
        <v>5000</v>
      </c>
      <c r="J49" s="120">
        <v>5000</v>
      </c>
      <c r="K49" s="120">
        <v>5000</v>
      </c>
      <c r="L49" s="37"/>
      <c r="M49" s="37"/>
      <c r="N49" s="37"/>
      <c r="O49" s="37"/>
      <c r="P49" s="37"/>
      <c r="Q49" s="37"/>
      <c r="R49" s="37"/>
      <c r="S49" s="37"/>
      <c r="T49" s="37"/>
      <c r="U49" s="20"/>
      <c r="V49" s="37"/>
      <c r="W49" s="20"/>
    </row>
    <row r="50" ht="15" customHeight="1" spans="1:23">
      <c r="A50" s="145" t="s">
        <v>448</v>
      </c>
      <c r="B50" s="20" t="s">
        <v>512</v>
      </c>
      <c r="C50" s="146" t="s">
        <v>513</v>
      </c>
      <c r="D50" s="20" t="s">
        <v>70</v>
      </c>
      <c r="E50" s="145" t="s">
        <v>121</v>
      </c>
      <c r="F50" s="145" t="s">
        <v>120</v>
      </c>
      <c r="G50" s="145" t="s">
        <v>514</v>
      </c>
      <c r="H50" s="145" t="s">
        <v>515</v>
      </c>
      <c r="I50" s="120">
        <v>5000</v>
      </c>
      <c r="J50" s="120">
        <v>5000</v>
      </c>
      <c r="K50" s="120">
        <v>5000</v>
      </c>
      <c r="L50" s="37"/>
      <c r="M50" s="37"/>
      <c r="N50" s="37"/>
      <c r="O50" s="37"/>
      <c r="P50" s="37"/>
      <c r="Q50" s="37"/>
      <c r="R50" s="37"/>
      <c r="S50" s="37"/>
      <c r="T50" s="37"/>
      <c r="U50" s="20"/>
      <c r="V50" s="37"/>
      <c r="W50" s="20"/>
    </row>
    <row r="51" ht="15" customHeight="1" spans="1:23">
      <c r="A51" s="145" t="s">
        <v>448</v>
      </c>
      <c r="B51" s="20" t="s">
        <v>516</v>
      </c>
      <c r="C51" s="146" t="s">
        <v>517</v>
      </c>
      <c r="D51" s="20" t="s">
        <v>70</v>
      </c>
      <c r="E51" s="145" t="s">
        <v>121</v>
      </c>
      <c r="F51" s="145" t="s">
        <v>120</v>
      </c>
      <c r="G51" s="145" t="s">
        <v>514</v>
      </c>
      <c r="H51" s="145" t="s">
        <v>515</v>
      </c>
      <c r="I51" s="120">
        <v>10000</v>
      </c>
      <c r="J51" s="120">
        <v>10000</v>
      </c>
      <c r="K51" s="120">
        <v>10000</v>
      </c>
      <c r="L51" s="37"/>
      <c r="M51" s="37"/>
      <c r="N51" s="37"/>
      <c r="O51" s="37"/>
      <c r="P51" s="37"/>
      <c r="Q51" s="37"/>
      <c r="R51" s="37"/>
      <c r="S51" s="37"/>
      <c r="T51" s="37"/>
      <c r="U51" s="20"/>
      <c r="V51" s="37"/>
      <c r="W51" s="20"/>
    </row>
    <row r="52" ht="15" customHeight="1" spans="1:23">
      <c r="A52" s="145" t="s">
        <v>448</v>
      </c>
      <c r="B52" s="20" t="s">
        <v>516</v>
      </c>
      <c r="C52" s="146" t="s">
        <v>517</v>
      </c>
      <c r="D52" s="20" t="s">
        <v>70</v>
      </c>
      <c r="E52" s="145" t="s">
        <v>121</v>
      </c>
      <c r="F52" s="145" t="s">
        <v>120</v>
      </c>
      <c r="G52" s="145" t="s">
        <v>393</v>
      </c>
      <c r="H52" s="145" t="s">
        <v>394</v>
      </c>
      <c r="I52" s="120">
        <v>25000</v>
      </c>
      <c r="J52" s="120">
        <v>25000</v>
      </c>
      <c r="K52" s="120">
        <v>25000</v>
      </c>
      <c r="L52" s="37"/>
      <c r="M52" s="37"/>
      <c r="N52" s="37"/>
      <c r="O52" s="37"/>
      <c r="P52" s="37"/>
      <c r="Q52" s="37"/>
      <c r="R52" s="37"/>
      <c r="S52" s="37"/>
      <c r="T52" s="37"/>
      <c r="U52" s="20"/>
      <c r="V52" s="37"/>
      <c r="W52" s="20"/>
    </row>
    <row r="53" ht="15" customHeight="1" spans="1:23">
      <c r="A53" s="145" t="s">
        <v>448</v>
      </c>
      <c r="B53" s="20" t="s">
        <v>518</v>
      </c>
      <c r="C53" s="146" t="s">
        <v>519</v>
      </c>
      <c r="D53" s="20" t="s">
        <v>70</v>
      </c>
      <c r="E53" s="145" t="s">
        <v>249</v>
      </c>
      <c r="F53" s="145" t="s">
        <v>248</v>
      </c>
      <c r="G53" s="145" t="s">
        <v>453</v>
      </c>
      <c r="H53" s="145" t="s">
        <v>454</v>
      </c>
      <c r="I53" s="120">
        <v>50000</v>
      </c>
      <c r="J53" s="120">
        <v>50000</v>
      </c>
      <c r="K53" s="120">
        <v>50000</v>
      </c>
      <c r="L53" s="37"/>
      <c r="M53" s="37"/>
      <c r="N53" s="37"/>
      <c r="O53" s="37"/>
      <c r="P53" s="37"/>
      <c r="Q53" s="37"/>
      <c r="R53" s="37"/>
      <c r="S53" s="37"/>
      <c r="T53" s="37"/>
      <c r="U53" s="20"/>
      <c r="V53" s="37"/>
      <c r="W53" s="20"/>
    </row>
    <row r="54" ht="15" customHeight="1" spans="1:23">
      <c r="A54" s="145" t="s">
        <v>520</v>
      </c>
      <c r="B54" s="20" t="s">
        <v>521</v>
      </c>
      <c r="C54" s="146" t="s">
        <v>522</v>
      </c>
      <c r="D54" s="20" t="s">
        <v>70</v>
      </c>
      <c r="E54" s="145" t="s">
        <v>179</v>
      </c>
      <c r="F54" s="145" t="s">
        <v>180</v>
      </c>
      <c r="G54" s="145" t="s">
        <v>360</v>
      </c>
      <c r="H54" s="145" t="s">
        <v>361</v>
      </c>
      <c r="I54" s="120">
        <v>100000</v>
      </c>
      <c r="J54" s="120">
        <v>100000</v>
      </c>
      <c r="K54" s="120">
        <v>100000</v>
      </c>
      <c r="L54" s="37"/>
      <c r="M54" s="37"/>
      <c r="N54" s="37"/>
      <c r="O54" s="37"/>
      <c r="P54" s="37"/>
      <c r="Q54" s="37"/>
      <c r="R54" s="37"/>
      <c r="S54" s="37"/>
      <c r="T54" s="37"/>
      <c r="U54" s="20"/>
      <c r="V54" s="37"/>
      <c r="W54" s="20"/>
    </row>
    <row r="55" ht="15" customHeight="1" spans="1:23">
      <c r="A55" s="145" t="s">
        <v>520</v>
      </c>
      <c r="B55" s="20" t="s">
        <v>523</v>
      </c>
      <c r="C55" s="146" t="s">
        <v>524</v>
      </c>
      <c r="D55" s="20" t="s">
        <v>70</v>
      </c>
      <c r="E55" s="145" t="s">
        <v>179</v>
      </c>
      <c r="F55" s="145" t="s">
        <v>180</v>
      </c>
      <c r="G55" s="145" t="s">
        <v>360</v>
      </c>
      <c r="H55" s="145" t="s">
        <v>361</v>
      </c>
      <c r="I55" s="120">
        <v>84000</v>
      </c>
      <c r="J55" s="120">
        <v>84000</v>
      </c>
      <c r="K55" s="120">
        <v>84000</v>
      </c>
      <c r="L55" s="37"/>
      <c r="M55" s="37"/>
      <c r="N55" s="37"/>
      <c r="O55" s="37"/>
      <c r="P55" s="37"/>
      <c r="Q55" s="37"/>
      <c r="R55" s="37"/>
      <c r="S55" s="37"/>
      <c r="T55" s="37"/>
      <c r="U55" s="20"/>
      <c r="V55" s="37"/>
      <c r="W55" s="20"/>
    </row>
    <row r="56" ht="15" customHeight="1" spans="1:23">
      <c r="A56" s="145" t="s">
        <v>520</v>
      </c>
      <c r="B56" s="20" t="s">
        <v>525</v>
      </c>
      <c r="C56" s="146" t="s">
        <v>526</v>
      </c>
      <c r="D56" s="20" t="s">
        <v>70</v>
      </c>
      <c r="E56" s="145" t="s">
        <v>177</v>
      </c>
      <c r="F56" s="145" t="s">
        <v>178</v>
      </c>
      <c r="G56" s="145" t="s">
        <v>527</v>
      </c>
      <c r="H56" s="145" t="s">
        <v>528</v>
      </c>
      <c r="I56" s="120">
        <v>544000</v>
      </c>
      <c r="J56" s="120">
        <v>544000</v>
      </c>
      <c r="K56" s="120">
        <v>544000</v>
      </c>
      <c r="L56" s="37"/>
      <c r="M56" s="37"/>
      <c r="N56" s="37"/>
      <c r="O56" s="37"/>
      <c r="P56" s="37"/>
      <c r="Q56" s="37"/>
      <c r="R56" s="37"/>
      <c r="S56" s="37"/>
      <c r="T56" s="37"/>
      <c r="U56" s="20"/>
      <c r="V56" s="37"/>
      <c r="W56" s="20"/>
    </row>
    <row r="57" ht="15" customHeight="1" spans="1:23">
      <c r="A57" s="145" t="s">
        <v>520</v>
      </c>
      <c r="B57" s="20" t="s">
        <v>529</v>
      </c>
      <c r="C57" s="146" t="s">
        <v>530</v>
      </c>
      <c r="D57" s="20" t="s">
        <v>70</v>
      </c>
      <c r="E57" s="145" t="s">
        <v>179</v>
      </c>
      <c r="F57" s="145" t="s">
        <v>180</v>
      </c>
      <c r="G57" s="145" t="s">
        <v>360</v>
      </c>
      <c r="H57" s="145" t="s">
        <v>361</v>
      </c>
      <c r="I57" s="120">
        <v>121032</v>
      </c>
      <c r="J57" s="120">
        <v>121032</v>
      </c>
      <c r="K57" s="120">
        <v>121032</v>
      </c>
      <c r="L57" s="37"/>
      <c r="M57" s="37"/>
      <c r="N57" s="37"/>
      <c r="O57" s="37"/>
      <c r="P57" s="37"/>
      <c r="Q57" s="37"/>
      <c r="R57" s="37"/>
      <c r="S57" s="37"/>
      <c r="T57" s="37"/>
      <c r="U57" s="20"/>
      <c r="V57" s="37"/>
      <c r="W57" s="20"/>
    </row>
    <row r="58" ht="15" customHeight="1" spans="1:23">
      <c r="A58" s="145" t="s">
        <v>448</v>
      </c>
      <c r="B58" s="216" t="s">
        <v>531</v>
      </c>
      <c r="C58" s="146" t="s">
        <v>532</v>
      </c>
      <c r="D58" s="20" t="s">
        <v>70</v>
      </c>
      <c r="E58" s="145" t="s">
        <v>219</v>
      </c>
      <c r="F58" s="145" t="s">
        <v>220</v>
      </c>
      <c r="G58" s="145" t="s">
        <v>360</v>
      </c>
      <c r="H58" s="145" t="s">
        <v>361</v>
      </c>
      <c r="I58" s="120">
        <v>30000</v>
      </c>
      <c r="J58" s="120">
        <v>30000</v>
      </c>
      <c r="K58" s="120">
        <v>30000</v>
      </c>
      <c r="L58" s="37"/>
      <c r="M58" s="37"/>
      <c r="N58" s="37"/>
      <c r="O58" s="37"/>
      <c r="P58" s="37"/>
      <c r="Q58" s="37"/>
      <c r="R58" s="37"/>
      <c r="S58" s="37"/>
      <c r="T58" s="37"/>
      <c r="U58" s="20"/>
      <c r="V58" s="37"/>
      <c r="W58" s="20"/>
    </row>
    <row r="59" ht="15" customHeight="1" spans="1:23">
      <c r="A59" s="145" t="s">
        <v>448</v>
      </c>
      <c r="B59" s="20" t="s">
        <v>533</v>
      </c>
      <c r="C59" s="146" t="s">
        <v>534</v>
      </c>
      <c r="D59" s="20" t="s">
        <v>70</v>
      </c>
      <c r="E59" s="145" t="s">
        <v>219</v>
      </c>
      <c r="F59" s="145" t="s">
        <v>220</v>
      </c>
      <c r="G59" s="145" t="s">
        <v>360</v>
      </c>
      <c r="H59" s="145" t="s">
        <v>361</v>
      </c>
      <c r="I59" s="120">
        <v>39000</v>
      </c>
      <c r="J59" s="120">
        <v>39000</v>
      </c>
      <c r="K59" s="120">
        <v>39000</v>
      </c>
      <c r="L59" s="37"/>
      <c r="M59" s="37"/>
      <c r="N59" s="37"/>
      <c r="O59" s="37"/>
      <c r="P59" s="37"/>
      <c r="Q59" s="37"/>
      <c r="R59" s="37"/>
      <c r="S59" s="37"/>
      <c r="T59" s="37"/>
      <c r="U59" s="20"/>
      <c r="V59" s="37"/>
      <c r="W59" s="20"/>
    </row>
    <row r="60" ht="15" customHeight="1" spans="1:23">
      <c r="A60" s="145" t="s">
        <v>448</v>
      </c>
      <c r="B60" s="20" t="s">
        <v>535</v>
      </c>
      <c r="C60" s="146" t="s">
        <v>536</v>
      </c>
      <c r="D60" s="20" t="s">
        <v>70</v>
      </c>
      <c r="E60" s="145" t="s">
        <v>193</v>
      </c>
      <c r="F60" s="145" t="s">
        <v>194</v>
      </c>
      <c r="G60" s="145" t="s">
        <v>537</v>
      </c>
      <c r="H60" s="145" t="s">
        <v>538</v>
      </c>
      <c r="I60" s="120">
        <v>105000</v>
      </c>
      <c r="J60" s="120">
        <v>105000</v>
      </c>
      <c r="K60" s="120">
        <v>105000</v>
      </c>
      <c r="L60" s="37"/>
      <c r="M60" s="37"/>
      <c r="N60" s="37"/>
      <c r="O60" s="37"/>
      <c r="P60" s="37"/>
      <c r="Q60" s="37"/>
      <c r="R60" s="37"/>
      <c r="S60" s="37"/>
      <c r="T60" s="37"/>
      <c r="U60" s="20"/>
      <c r="V60" s="37"/>
      <c r="W60" s="20"/>
    </row>
    <row r="61" ht="15" customHeight="1" spans="1:23">
      <c r="A61" s="145" t="s">
        <v>448</v>
      </c>
      <c r="B61" s="20" t="s">
        <v>539</v>
      </c>
      <c r="C61" s="146" t="s">
        <v>540</v>
      </c>
      <c r="D61" s="20" t="s">
        <v>70</v>
      </c>
      <c r="E61" s="145" t="s">
        <v>187</v>
      </c>
      <c r="F61" s="145" t="s">
        <v>188</v>
      </c>
      <c r="G61" s="145" t="s">
        <v>360</v>
      </c>
      <c r="H61" s="145" t="s">
        <v>361</v>
      </c>
      <c r="I61" s="120">
        <v>153300</v>
      </c>
      <c r="J61" s="120">
        <v>153300</v>
      </c>
      <c r="K61" s="120">
        <v>153300</v>
      </c>
      <c r="L61" s="37"/>
      <c r="M61" s="37"/>
      <c r="N61" s="37"/>
      <c r="O61" s="37"/>
      <c r="P61" s="37"/>
      <c r="Q61" s="37"/>
      <c r="R61" s="37"/>
      <c r="S61" s="37"/>
      <c r="T61" s="37"/>
      <c r="U61" s="20"/>
      <c r="V61" s="37"/>
      <c r="W61" s="20"/>
    </row>
    <row r="62" ht="15" customHeight="1" spans="1:23">
      <c r="A62" s="145" t="s">
        <v>448</v>
      </c>
      <c r="B62" s="20" t="s">
        <v>541</v>
      </c>
      <c r="C62" s="146" t="s">
        <v>542</v>
      </c>
      <c r="D62" s="20" t="s">
        <v>70</v>
      </c>
      <c r="E62" s="145" t="s">
        <v>205</v>
      </c>
      <c r="F62" s="145" t="s">
        <v>206</v>
      </c>
      <c r="G62" s="145" t="s">
        <v>543</v>
      </c>
      <c r="H62" s="145" t="s">
        <v>544</v>
      </c>
      <c r="I62" s="120">
        <v>23000</v>
      </c>
      <c r="J62" s="120">
        <v>23000</v>
      </c>
      <c r="K62" s="120">
        <v>23000</v>
      </c>
      <c r="L62" s="37"/>
      <c r="M62" s="37"/>
      <c r="N62" s="37"/>
      <c r="O62" s="37"/>
      <c r="P62" s="37"/>
      <c r="Q62" s="37"/>
      <c r="R62" s="37"/>
      <c r="S62" s="37"/>
      <c r="T62" s="37"/>
      <c r="U62" s="20"/>
      <c r="V62" s="37"/>
      <c r="W62" s="20"/>
    </row>
    <row r="63" ht="15" customHeight="1" spans="1:23">
      <c r="A63" s="145" t="s">
        <v>448</v>
      </c>
      <c r="B63" s="20" t="s">
        <v>545</v>
      </c>
      <c r="C63" s="146" t="s">
        <v>546</v>
      </c>
      <c r="D63" s="20" t="s">
        <v>70</v>
      </c>
      <c r="E63" s="145" t="s">
        <v>165</v>
      </c>
      <c r="F63" s="145" t="s">
        <v>166</v>
      </c>
      <c r="G63" s="145" t="s">
        <v>453</v>
      </c>
      <c r="H63" s="145" t="s">
        <v>454</v>
      </c>
      <c r="I63" s="120">
        <v>10000</v>
      </c>
      <c r="J63" s="120">
        <v>10000</v>
      </c>
      <c r="K63" s="120">
        <v>10000</v>
      </c>
      <c r="L63" s="37"/>
      <c r="M63" s="37"/>
      <c r="N63" s="37"/>
      <c r="O63" s="37"/>
      <c r="P63" s="37"/>
      <c r="Q63" s="37"/>
      <c r="R63" s="37"/>
      <c r="S63" s="37"/>
      <c r="T63" s="37"/>
      <c r="U63" s="20"/>
      <c r="V63" s="37"/>
      <c r="W63" s="20"/>
    </row>
    <row r="64" ht="15" customHeight="1" spans="1:23">
      <c r="A64" s="145" t="s">
        <v>448</v>
      </c>
      <c r="B64" s="20" t="s">
        <v>547</v>
      </c>
      <c r="C64" s="146" t="s">
        <v>548</v>
      </c>
      <c r="D64" s="20" t="s">
        <v>70</v>
      </c>
      <c r="E64" s="145" t="s">
        <v>165</v>
      </c>
      <c r="F64" s="145" t="s">
        <v>166</v>
      </c>
      <c r="G64" s="145" t="s">
        <v>453</v>
      </c>
      <c r="H64" s="145" t="s">
        <v>454</v>
      </c>
      <c r="I64" s="120">
        <v>1490000</v>
      </c>
      <c r="J64" s="120">
        <v>1490000</v>
      </c>
      <c r="K64" s="120">
        <v>1490000</v>
      </c>
      <c r="L64" s="37"/>
      <c r="M64" s="37"/>
      <c r="N64" s="37"/>
      <c r="O64" s="37"/>
      <c r="P64" s="37"/>
      <c r="Q64" s="37"/>
      <c r="R64" s="37"/>
      <c r="S64" s="37"/>
      <c r="T64" s="37"/>
      <c r="U64" s="20"/>
      <c r="V64" s="37"/>
      <c r="W64" s="20"/>
    </row>
    <row r="65" ht="15" customHeight="1" spans="1:23">
      <c r="A65" s="145" t="s">
        <v>448</v>
      </c>
      <c r="B65" s="20" t="s">
        <v>549</v>
      </c>
      <c r="C65" s="146" t="s">
        <v>550</v>
      </c>
      <c r="D65" s="20" t="s">
        <v>70</v>
      </c>
      <c r="E65" s="145" t="s">
        <v>97</v>
      </c>
      <c r="F65" s="145" t="s">
        <v>98</v>
      </c>
      <c r="G65" s="145" t="s">
        <v>393</v>
      </c>
      <c r="H65" s="145" t="s">
        <v>394</v>
      </c>
      <c r="I65" s="120">
        <v>30000</v>
      </c>
      <c r="J65" s="120">
        <v>30000</v>
      </c>
      <c r="K65" s="120">
        <v>30000</v>
      </c>
      <c r="L65" s="37"/>
      <c r="M65" s="37"/>
      <c r="N65" s="37"/>
      <c r="O65" s="37"/>
      <c r="P65" s="37"/>
      <c r="Q65" s="37"/>
      <c r="R65" s="37"/>
      <c r="S65" s="37"/>
      <c r="T65" s="37"/>
      <c r="U65" s="20"/>
      <c r="V65" s="37"/>
      <c r="W65" s="20"/>
    </row>
    <row r="66" ht="15" customHeight="1" spans="1:23">
      <c r="A66" s="145" t="s">
        <v>448</v>
      </c>
      <c r="B66" s="20" t="s">
        <v>549</v>
      </c>
      <c r="C66" s="146" t="s">
        <v>550</v>
      </c>
      <c r="D66" s="20" t="s">
        <v>70</v>
      </c>
      <c r="E66" s="145" t="s">
        <v>97</v>
      </c>
      <c r="F66" s="145" t="s">
        <v>98</v>
      </c>
      <c r="G66" s="145" t="s">
        <v>453</v>
      </c>
      <c r="H66" s="145" t="s">
        <v>454</v>
      </c>
      <c r="I66" s="120">
        <v>40000</v>
      </c>
      <c r="J66" s="120">
        <v>40000</v>
      </c>
      <c r="K66" s="120">
        <v>40000</v>
      </c>
      <c r="L66" s="37"/>
      <c r="M66" s="37"/>
      <c r="N66" s="37"/>
      <c r="O66" s="37"/>
      <c r="P66" s="37"/>
      <c r="Q66" s="37"/>
      <c r="R66" s="37"/>
      <c r="S66" s="37"/>
      <c r="T66" s="37"/>
      <c r="U66" s="20"/>
      <c r="V66" s="37"/>
      <c r="W66" s="20"/>
    </row>
    <row r="67" ht="15" customHeight="1" spans="1:23">
      <c r="A67" s="145" t="s">
        <v>448</v>
      </c>
      <c r="B67" s="216" t="s">
        <v>551</v>
      </c>
      <c r="C67" s="146" t="s">
        <v>552</v>
      </c>
      <c r="D67" s="20" t="s">
        <v>70</v>
      </c>
      <c r="E67" s="145" t="s">
        <v>91</v>
      </c>
      <c r="F67" s="145" t="s">
        <v>92</v>
      </c>
      <c r="G67" s="145" t="s">
        <v>393</v>
      </c>
      <c r="H67" s="145" t="s">
        <v>394</v>
      </c>
      <c r="I67" s="120">
        <v>10000</v>
      </c>
      <c r="J67" s="120">
        <v>10000</v>
      </c>
      <c r="K67" s="120">
        <v>10000</v>
      </c>
      <c r="L67" s="37"/>
      <c r="M67" s="37"/>
      <c r="N67" s="37"/>
      <c r="O67" s="37"/>
      <c r="P67" s="37"/>
      <c r="Q67" s="37"/>
      <c r="R67" s="37"/>
      <c r="S67" s="37"/>
      <c r="T67" s="37"/>
      <c r="U67" s="20"/>
      <c r="V67" s="37"/>
      <c r="W67" s="20"/>
    </row>
    <row r="68" ht="15" customHeight="1" spans="1:23">
      <c r="A68" s="145" t="s">
        <v>448</v>
      </c>
      <c r="B68" s="20" t="s">
        <v>553</v>
      </c>
      <c r="C68" s="146" t="s">
        <v>554</v>
      </c>
      <c r="D68" s="20" t="s">
        <v>70</v>
      </c>
      <c r="E68" s="145" t="s">
        <v>258</v>
      </c>
      <c r="F68" s="145" t="s">
        <v>259</v>
      </c>
      <c r="G68" s="145" t="s">
        <v>555</v>
      </c>
      <c r="H68" s="145" t="s">
        <v>556</v>
      </c>
      <c r="I68" s="120">
        <v>20000</v>
      </c>
      <c r="J68" s="120">
        <v>20000</v>
      </c>
      <c r="K68" s="120">
        <v>20000</v>
      </c>
      <c r="L68" s="37"/>
      <c r="M68" s="37"/>
      <c r="N68" s="37"/>
      <c r="O68" s="37"/>
      <c r="P68" s="37"/>
      <c r="Q68" s="37"/>
      <c r="R68" s="37"/>
      <c r="S68" s="37"/>
      <c r="T68" s="37"/>
      <c r="U68" s="20"/>
      <c r="V68" s="37"/>
      <c r="W68" s="20"/>
    </row>
    <row r="69" ht="15" customHeight="1" spans="1:23">
      <c r="A69" s="145" t="s">
        <v>448</v>
      </c>
      <c r="B69" s="20" t="s">
        <v>553</v>
      </c>
      <c r="C69" s="146" t="s">
        <v>554</v>
      </c>
      <c r="D69" s="20" t="s">
        <v>70</v>
      </c>
      <c r="E69" s="145" t="s">
        <v>258</v>
      </c>
      <c r="F69" s="145" t="s">
        <v>259</v>
      </c>
      <c r="G69" s="145" t="s">
        <v>453</v>
      </c>
      <c r="H69" s="145" t="s">
        <v>454</v>
      </c>
      <c r="I69" s="120">
        <v>220000</v>
      </c>
      <c r="J69" s="120">
        <v>220000</v>
      </c>
      <c r="K69" s="120">
        <v>220000</v>
      </c>
      <c r="L69" s="37"/>
      <c r="M69" s="37"/>
      <c r="N69" s="37"/>
      <c r="O69" s="37"/>
      <c r="P69" s="37"/>
      <c r="Q69" s="37"/>
      <c r="R69" s="37"/>
      <c r="S69" s="37"/>
      <c r="T69" s="37"/>
      <c r="U69" s="20"/>
      <c r="V69" s="37"/>
      <c r="W69" s="20"/>
    </row>
    <row r="70" ht="15" customHeight="1" spans="1:23">
      <c r="A70" s="145" t="s">
        <v>448</v>
      </c>
      <c r="B70" s="20" t="s">
        <v>553</v>
      </c>
      <c r="C70" s="146" t="s">
        <v>554</v>
      </c>
      <c r="D70" s="20" t="s">
        <v>70</v>
      </c>
      <c r="E70" s="145" t="s">
        <v>258</v>
      </c>
      <c r="F70" s="145" t="s">
        <v>259</v>
      </c>
      <c r="G70" s="145" t="s">
        <v>393</v>
      </c>
      <c r="H70" s="145" t="s">
        <v>394</v>
      </c>
      <c r="I70" s="120">
        <v>20000</v>
      </c>
      <c r="J70" s="120">
        <v>20000</v>
      </c>
      <c r="K70" s="120">
        <v>20000</v>
      </c>
      <c r="L70" s="37"/>
      <c r="M70" s="37"/>
      <c r="N70" s="37"/>
      <c r="O70" s="37"/>
      <c r="P70" s="37"/>
      <c r="Q70" s="37"/>
      <c r="R70" s="37"/>
      <c r="S70" s="37"/>
      <c r="T70" s="37"/>
      <c r="U70" s="20"/>
      <c r="V70" s="37"/>
      <c r="W70" s="20"/>
    </row>
    <row r="71" ht="15" customHeight="1" spans="1:23">
      <c r="A71" s="145" t="s">
        <v>448</v>
      </c>
      <c r="B71" s="20" t="s">
        <v>553</v>
      </c>
      <c r="C71" s="146" t="s">
        <v>554</v>
      </c>
      <c r="D71" s="20" t="s">
        <v>70</v>
      </c>
      <c r="E71" s="145" t="s">
        <v>258</v>
      </c>
      <c r="F71" s="145" t="s">
        <v>259</v>
      </c>
      <c r="G71" s="145" t="s">
        <v>395</v>
      </c>
      <c r="H71" s="145" t="s">
        <v>396</v>
      </c>
      <c r="I71" s="120">
        <v>20000</v>
      </c>
      <c r="J71" s="120">
        <v>20000</v>
      </c>
      <c r="K71" s="120">
        <v>20000</v>
      </c>
      <c r="L71" s="37"/>
      <c r="M71" s="37"/>
      <c r="N71" s="37"/>
      <c r="O71" s="37"/>
      <c r="P71" s="37"/>
      <c r="Q71" s="37"/>
      <c r="R71" s="37"/>
      <c r="S71" s="37"/>
      <c r="T71" s="37"/>
      <c r="U71" s="20"/>
      <c r="V71" s="37"/>
      <c r="W71" s="20"/>
    </row>
    <row r="72" ht="15" customHeight="1" spans="1:23">
      <c r="A72" s="145" t="s">
        <v>448</v>
      </c>
      <c r="B72" s="20" t="s">
        <v>553</v>
      </c>
      <c r="C72" s="146" t="s">
        <v>554</v>
      </c>
      <c r="D72" s="20" t="s">
        <v>70</v>
      </c>
      <c r="E72" s="145" t="s">
        <v>258</v>
      </c>
      <c r="F72" s="145" t="s">
        <v>259</v>
      </c>
      <c r="G72" s="145" t="s">
        <v>356</v>
      </c>
      <c r="H72" s="145" t="s">
        <v>357</v>
      </c>
      <c r="I72" s="120">
        <v>20000</v>
      </c>
      <c r="J72" s="120">
        <v>20000</v>
      </c>
      <c r="K72" s="120">
        <v>20000</v>
      </c>
      <c r="L72" s="37"/>
      <c r="M72" s="37"/>
      <c r="N72" s="37"/>
      <c r="O72" s="37"/>
      <c r="P72" s="37"/>
      <c r="Q72" s="37"/>
      <c r="R72" s="37"/>
      <c r="S72" s="37"/>
      <c r="T72" s="37"/>
      <c r="U72" s="20"/>
      <c r="V72" s="37"/>
      <c r="W72" s="20"/>
    </row>
    <row r="73" ht="15" customHeight="1" spans="1:23">
      <c r="A73" s="145" t="s">
        <v>448</v>
      </c>
      <c r="B73" s="20" t="s">
        <v>557</v>
      </c>
      <c r="C73" s="146" t="s">
        <v>558</v>
      </c>
      <c r="D73" s="20" t="s">
        <v>70</v>
      </c>
      <c r="E73" s="145" t="s">
        <v>117</v>
      </c>
      <c r="F73" s="145" t="s">
        <v>118</v>
      </c>
      <c r="G73" s="145" t="s">
        <v>393</v>
      </c>
      <c r="H73" s="145" t="s">
        <v>394</v>
      </c>
      <c r="I73" s="120">
        <v>10000</v>
      </c>
      <c r="J73" s="120">
        <v>10000</v>
      </c>
      <c r="K73" s="120">
        <v>10000</v>
      </c>
      <c r="L73" s="37"/>
      <c r="M73" s="37"/>
      <c r="N73" s="37"/>
      <c r="O73" s="37"/>
      <c r="P73" s="37"/>
      <c r="Q73" s="37"/>
      <c r="R73" s="37"/>
      <c r="S73" s="37"/>
      <c r="T73" s="37"/>
      <c r="U73" s="20"/>
      <c r="V73" s="37"/>
      <c r="W73" s="20"/>
    </row>
    <row r="74" ht="15" customHeight="1" spans="1:23">
      <c r="A74" s="145" t="s">
        <v>520</v>
      </c>
      <c r="B74" s="20" t="s">
        <v>559</v>
      </c>
      <c r="C74" s="146" t="s">
        <v>560</v>
      </c>
      <c r="D74" s="20" t="s">
        <v>70</v>
      </c>
      <c r="E74" s="145" t="s">
        <v>207</v>
      </c>
      <c r="F74" s="145" t="s">
        <v>208</v>
      </c>
      <c r="G74" s="145" t="s">
        <v>360</v>
      </c>
      <c r="H74" s="145" t="s">
        <v>361</v>
      </c>
      <c r="I74" s="120">
        <v>140000</v>
      </c>
      <c r="J74" s="120">
        <v>140000</v>
      </c>
      <c r="K74" s="120">
        <v>140000</v>
      </c>
      <c r="L74" s="37"/>
      <c r="M74" s="37"/>
      <c r="N74" s="37"/>
      <c r="O74" s="37"/>
      <c r="P74" s="37"/>
      <c r="Q74" s="37"/>
      <c r="R74" s="37"/>
      <c r="S74" s="37"/>
      <c r="T74" s="37"/>
      <c r="U74" s="20"/>
      <c r="V74" s="37"/>
      <c r="W74" s="20"/>
    </row>
    <row r="75" ht="15" customHeight="1" spans="1:23">
      <c r="A75" s="145" t="s">
        <v>448</v>
      </c>
      <c r="B75" s="20" t="s">
        <v>561</v>
      </c>
      <c r="C75" s="146" t="s">
        <v>562</v>
      </c>
      <c r="D75" s="20" t="s">
        <v>70</v>
      </c>
      <c r="E75" s="145" t="s">
        <v>268</v>
      </c>
      <c r="F75" s="145" t="s">
        <v>269</v>
      </c>
      <c r="G75" s="145" t="s">
        <v>453</v>
      </c>
      <c r="H75" s="145" t="s">
        <v>454</v>
      </c>
      <c r="I75" s="120">
        <v>150000</v>
      </c>
      <c r="J75" s="120">
        <v>150000</v>
      </c>
      <c r="K75" s="120">
        <v>150000</v>
      </c>
      <c r="L75" s="37"/>
      <c r="M75" s="37"/>
      <c r="N75" s="37"/>
      <c r="O75" s="37"/>
      <c r="P75" s="37"/>
      <c r="Q75" s="37"/>
      <c r="R75" s="37"/>
      <c r="S75" s="37"/>
      <c r="T75" s="37"/>
      <c r="U75" s="20"/>
      <c r="V75" s="37"/>
      <c r="W75" s="20"/>
    </row>
    <row r="76" ht="15" customHeight="1" spans="1:23">
      <c r="A76" s="145" t="s">
        <v>448</v>
      </c>
      <c r="B76" s="20" t="s">
        <v>563</v>
      </c>
      <c r="C76" s="146" t="s">
        <v>564</v>
      </c>
      <c r="D76" s="20" t="s">
        <v>70</v>
      </c>
      <c r="E76" s="145" t="s">
        <v>189</v>
      </c>
      <c r="F76" s="145" t="s">
        <v>190</v>
      </c>
      <c r="G76" s="145" t="s">
        <v>360</v>
      </c>
      <c r="H76" s="145" t="s">
        <v>361</v>
      </c>
      <c r="I76" s="120">
        <v>140000</v>
      </c>
      <c r="J76" s="120">
        <v>140000</v>
      </c>
      <c r="K76" s="120">
        <v>140000</v>
      </c>
      <c r="L76" s="37"/>
      <c r="M76" s="37"/>
      <c r="N76" s="37"/>
      <c r="O76" s="37"/>
      <c r="P76" s="37"/>
      <c r="Q76" s="37"/>
      <c r="R76" s="37"/>
      <c r="S76" s="37"/>
      <c r="T76" s="37"/>
      <c r="U76" s="20"/>
      <c r="V76" s="37"/>
      <c r="W76" s="20"/>
    </row>
    <row r="77" ht="15" customHeight="1" spans="1:23">
      <c r="A77" s="145" t="s">
        <v>448</v>
      </c>
      <c r="B77" s="20" t="s">
        <v>565</v>
      </c>
      <c r="C77" s="146" t="s">
        <v>566</v>
      </c>
      <c r="D77" s="20" t="s">
        <v>70</v>
      </c>
      <c r="E77" s="145" t="s">
        <v>235</v>
      </c>
      <c r="F77" s="145" t="s">
        <v>236</v>
      </c>
      <c r="G77" s="145" t="s">
        <v>360</v>
      </c>
      <c r="H77" s="145" t="s">
        <v>361</v>
      </c>
      <c r="I77" s="120">
        <v>405300</v>
      </c>
      <c r="J77" s="120">
        <v>405300</v>
      </c>
      <c r="K77" s="120">
        <v>405300</v>
      </c>
      <c r="L77" s="37"/>
      <c r="M77" s="37"/>
      <c r="N77" s="37"/>
      <c r="O77" s="37"/>
      <c r="P77" s="37"/>
      <c r="Q77" s="37"/>
      <c r="R77" s="37"/>
      <c r="S77" s="37"/>
      <c r="T77" s="37"/>
      <c r="U77" s="20"/>
      <c r="V77" s="37"/>
      <c r="W77" s="20"/>
    </row>
    <row r="78" ht="15" customHeight="1" spans="1:23">
      <c r="A78" s="145" t="s">
        <v>520</v>
      </c>
      <c r="B78" s="20" t="s">
        <v>567</v>
      </c>
      <c r="C78" s="146" t="s">
        <v>568</v>
      </c>
      <c r="D78" s="20" t="s">
        <v>70</v>
      </c>
      <c r="E78" s="145" t="s">
        <v>175</v>
      </c>
      <c r="F78" s="145" t="s">
        <v>176</v>
      </c>
      <c r="G78" s="145" t="s">
        <v>569</v>
      </c>
      <c r="H78" s="145" t="s">
        <v>570</v>
      </c>
      <c r="I78" s="120">
        <v>79783.68</v>
      </c>
      <c r="J78" s="120">
        <v>79783.68</v>
      </c>
      <c r="K78" s="120">
        <v>79783.68</v>
      </c>
      <c r="L78" s="37"/>
      <c r="M78" s="37"/>
      <c r="N78" s="37"/>
      <c r="O78" s="37"/>
      <c r="P78" s="37"/>
      <c r="Q78" s="37"/>
      <c r="R78" s="37"/>
      <c r="S78" s="37"/>
      <c r="T78" s="37"/>
      <c r="U78" s="20"/>
      <c r="V78" s="37"/>
      <c r="W78" s="20"/>
    </row>
    <row r="79" ht="15" customHeight="1" spans="1:23">
      <c r="A79" s="145" t="s">
        <v>448</v>
      </c>
      <c r="B79" s="20" t="s">
        <v>571</v>
      </c>
      <c r="C79" s="146" t="s">
        <v>572</v>
      </c>
      <c r="D79" s="20" t="s">
        <v>70</v>
      </c>
      <c r="E79" s="145" t="s">
        <v>111</v>
      </c>
      <c r="F79" s="145" t="s">
        <v>98</v>
      </c>
      <c r="G79" s="145" t="s">
        <v>360</v>
      </c>
      <c r="H79" s="145" t="s">
        <v>361</v>
      </c>
      <c r="I79" s="120">
        <v>3000</v>
      </c>
      <c r="J79" s="120">
        <v>3000</v>
      </c>
      <c r="K79" s="120">
        <v>3000</v>
      </c>
      <c r="L79" s="37"/>
      <c r="M79" s="37"/>
      <c r="N79" s="37"/>
      <c r="O79" s="37"/>
      <c r="P79" s="37"/>
      <c r="Q79" s="37"/>
      <c r="R79" s="37"/>
      <c r="S79" s="37"/>
      <c r="T79" s="37"/>
      <c r="U79" s="20"/>
      <c r="V79" s="37"/>
      <c r="W79" s="20"/>
    </row>
    <row r="80" ht="15" customHeight="1" spans="1:23">
      <c r="A80" s="145" t="s">
        <v>448</v>
      </c>
      <c r="B80" s="20" t="s">
        <v>573</v>
      </c>
      <c r="C80" s="146" t="s">
        <v>574</v>
      </c>
      <c r="D80" s="20" t="s">
        <v>70</v>
      </c>
      <c r="E80" s="145" t="s">
        <v>111</v>
      </c>
      <c r="F80" s="145" t="s">
        <v>98</v>
      </c>
      <c r="G80" s="145" t="s">
        <v>393</v>
      </c>
      <c r="H80" s="145" t="s">
        <v>394</v>
      </c>
      <c r="I80" s="120">
        <v>70000</v>
      </c>
      <c r="J80" s="120">
        <v>70000</v>
      </c>
      <c r="K80" s="120">
        <v>70000</v>
      </c>
      <c r="L80" s="37"/>
      <c r="M80" s="37"/>
      <c r="N80" s="37"/>
      <c r="O80" s="37"/>
      <c r="P80" s="37"/>
      <c r="Q80" s="37"/>
      <c r="R80" s="37"/>
      <c r="S80" s="37"/>
      <c r="T80" s="37"/>
      <c r="U80" s="20"/>
      <c r="V80" s="37"/>
      <c r="W80" s="20"/>
    </row>
    <row r="81" ht="15" customHeight="1" spans="1:23">
      <c r="A81" s="145" t="s">
        <v>448</v>
      </c>
      <c r="B81" s="20" t="s">
        <v>575</v>
      </c>
      <c r="C81" s="146" t="s">
        <v>576</v>
      </c>
      <c r="D81" s="20" t="s">
        <v>70</v>
      </c>
      <c r="E81" s="145" t="s">
        <v>258</v>
      </c>
      <c r="F81" s="145" t="s">
        <v>259</v>
      </c>
      <c r="G81" s="145" t="s">
        <v>453</v>
      </c>
      <c r="H81" s="145" t="s">
        <v>454</v>
      </c>
      <c r="I81" s="120">
        <v>103600</v>
      </c>
      <c r="J81" s="120">
        <v>103600</v>
      </c>
      <c r="K81" s="120">
        <v>103600</v>
      </c>
      <c r="L81" s="37"/>
      <c r="M81" s="37"/>
      <c r="N81" s="37"/>
      <c r="O81" s="37"/>
      <c r="P81" s="37"/>
      <c r="Q81" s="37"/>
      <c r="R81" s="37"/>
      <c r="S81" s="37"/>
      <c r="T81" s="37"/>
      <c r="U81" s="20"/>
      <c r="V81" s="37"/>
      <c r="W81" s="20"/>
    </row>
    <row r="82" ht="15" customHeight="1" spans="1:23">
      <c r="A82" s="145" t="s">
        <v>448</v>
      </c>
      <c r="B82" s="20" t="s">
        <v>577</v>
      </c>
      <c r="C82" s="146" t="s">
        <v>578</v>
      </c>
      <c r="D82" s="20" t="s">
        <v>70</v>
      </c>
      <c r="E82" s="145" t="s">
        <v>274</v>
      </c>
      <c r="F82" s="145" t="s">
        <v>275</v>
      </c>
      <c r="G82" s="145" t="s">
        <v>453</v>
      </c>
      <c r="H82" s="145" t="s">
        <v>454</v>
      </c>
      <c r="I82" s="120">
        <v>350000</v>
      </c>
      <c r="J82" s="120">
        <v>350000</v>
      </c>
      <c r="K82" s="120">
        <v>350000</v>
      </c>
      <c r="L82" s="37"/>
      <c r="M82" s="37"/>
      <c r="N82" s="37"/>
      <c r="O82" s="37"/>
      <c r="P82" s="37"/>
      <c r="Q82" s="37"/>
      <c r="R82" s="37"/>
      <c r="S82" s="37"/>
      <c r="T82" s="37"/>
      <c r="U82" s="20"/>
      <c r="V82" s="37"/>
      <c r="W82" s="20"/>
    </row>
    <row r="83" ht="15" customHeight="1" spans="1:23">
      <c r="A83" s="145" t="s">
        <v>448</v>
      </c>
      <c r="B83" s="20" t="s">
        <v>579</v>
      </c>
      <c r="C83" s="146" t="s">
        <v>580</v>
      </c>
      <c r="D83" s="20" t="s">
        <v>70</v>
      </c>
      <c r="E83" s="145" t="s">
        <v>235</v>
      </c>
      <c r="F83" s="145" t="s">
        <v>236</v>
      </c>
      <c r="G83" s="145" t="s">
        <v>453</v>
      </c>
      <c r="H83" s="145" t="s">
        <v>454</v>
      </c>
      <c r="I83" s="120">
        <v>650000</v>
      </c>
      <c r="J83" s="120">
        <v>650000</v>
      </c>
      <c r="K83" s="120">
        <v>650000</v>
      </c>
      <c r="L83" s="37"/>
      <c r="M83" s="37"/>
      <c r="N83" s="37"/>
      <c r="O83" s="37"/>
      <c r="P83" s="37"/>
      <c r="Q83" s="37"/>
      <c r="R83" s="37"/>
      <c r="S83" s="37"/>
      <c r="T83" s="37"/>
      <c r="U83" s="20"/>
      <c r="V83" s="37"/>
      <c r="W83" s="20"/>
    </row>
    <row r="84" ht="15" customHeight="1" spans="1:23">
      <c r="A84" s="145" t="s">
        <v>448</v>
      </c>
      <c r="B84" s="20" t="s">
        <v>581</v>
      </c>
      <c r="C84" s="146" t="s">
        <v>582</v>
      </c>
      <c r="D84" s="20" t="s">
        <v>70</v>
      </c>
      <c r="E84" s="145" t="s">
        <v>235</v>
      </c>
      <c r="F84" s="145" t="s">
        <v>236</v>
      </c>
      <c r="G84" s="145" t="s">
        <v>453</v>
      </c>
      <c r="H84" s="145" t="s">
        <v>454</v>
      </c>
      <c r="I84" s="120">
        <v>9925</v>
      </c>
      <c r="J84" s="120">
        <v>9925</v>
      </c>
      <c r="K84" s="120">
        <v>9925</v>
      </c>
      <c r="L84" s="37"/>
      <c r="M84" s="37"/>
      <c r="N84" s="37"/>
      <c r="O84" s="37"/>
      <c r="P84" s="37"/>
      <c r="Q84" s="37"/>
      <c r="R84" s="37"/>
      <c r="S84" s="37"/>
      <c r="T84" s="37"/>
      <c r="U84" s="20"/>
      <c r="V84" s="37"/>
      <c r="W84" s="20"/>
    </row>
    <row r="85" ht="15" customHeight="1" spans="1:23">
      <c r="A85" s="145" t="s">
        <v>448</v>
      </c>
      <c r="B85" s="20" t="s">
        <v>583</v>
      </c>
      <c r="C85" s="146" t="s">
        <v>584</v>
      </c>
      <c r="D85" s="20" t="s">
        <v>70</v>
      </c>
      <c r="E85" s="145" t="s">
        <v>235</v>
      </c>
      <c r="F85" s="145" t="s">
        <v>236</v>
      </c>
      <c r="G85" s="145" t="s">
        <v>453</v>
      </c>
      <c r="H85" s="145" t="s">
        <v>454</v>
      </c>
      <c r="I85" s="120">
        <v>200000</v>
      </c>
      <c r="J85" s="120">
        <v>200000</v>
      </c>
      <c r="K85" s="120">
        <v>200000</v>
      </c>
      <c r="L85" s="37"/>
      <c r="M85" s="37"/>
      <c r="N85" s="37"/>
      <c r="O85" s="37"/>
      <c r="P85" s="37"/>
      <c r="Q85" s="37"/>
      <c r="R85" s="37"/>
      <c r="S85" s="37"/>
      <c r="T85" s="37"/>
      <c r="U85" s="20"/>
      <c r="V85" s="37"/>
      <c r="W85" s="20"/>
    </row>
    <row r="86" ht="15" customHeight="1" spans="1:23">
      <c r="A86" s="145" t="s">
        <v>448</v>
      </c>
      <c r="B86" s="20" t="s">
        <v>585</v>
      </c>
      <c r="C86" s="146" t="s">
        <v>586</v>
      </c>
      <c r="D86" s="20" t="s">
        <v>70</v>
      </c>
      <c r="E86" s="145" t="s">
        <v>274</v>
      </c>
      <c r="F86" s="145" t="s">
        <v>275</v>
      </c>
      <c r="G86" s="145" t="s">
        <v>453</v>
      </c>
      <c r="H86" s="145" t="s">
        <v>454</v>
      </c>
      <c r="I86" s="120">
        <v>101588.6</v>
      </c>
      <c r="J86" s="120">
        <v>101588.6</v>
      </c>
      <c r="K86" s="120">
        <v>101588.6</v>
      </c>
      <c r="L86" s="37"/>
      <c r="M86" s="37"/>
      <c r="N86" s="37"/>
      <c r="O86" s="37"/>
      <c r="P86" s="37"/>
      <c r="Q86" s="37"/>
      <c r="R86" s="37"/>
      <c r="S86" s="37"/>
      <c r="T86" s="37"/>
      <c r="U86" s="20"/>
      <c r="V86" s="37"/>
      <c r="W86" s="20"/>
    </row>
    <row r="87" ht="15" customHeight="1" spans="1:23">
      <c r="A87" s="145" t="s">
        <v>448</v>
      </c>
      <c r="B87" s="20" t="s">
        <v>587</v>
      </c>
      <c r="C87" s="146" t="s">
        <v>588</v>
      </c>
      <c r="D87" s="20" t="s">
        <v>70</v>
      </c>
      <c r="E87" s="145" t="s">
        <v>274</v>
      </c>
      <c r="F87" s="145" t="s">
        <v>275</v>
      </c>
      <c r="G87" s="145" t="s">
        <v>453</v>
      </c>
      <c r="H87" s="145" t="s">
        <v>454</v>
      </c>
      <c r="I87" s="120">
        <v>190000</v>
      </c>
      <c r="J87" s="120">
        <v>190000</v>
      </c>
      <c r="K87" s="120">
        <v>190000</v>
      </c>
      <c r="L87" s="37"/>
      <c r="M87" s="37"/>
      <c r="N87" s="37"/>
      <c r="O87" s="37"/>
      <c r="P87" s="37"/>
      <c r="Q87" s="37"/>
      <c r="R87" s="37"/>
      <c r="S87" s="37"/>
      <c r="T87" s="37"/>
      <c r="U87" s="20"/>
      <c r="V87" s="37"/>
      <c r="W87" s="20"/>
    </row>
    <row r="88" ht="15" customHeight="1" spans="1:23">
      <c r="A88" s="145" t="s">
        <v>448</v>
      </c>
      <c r="B88" s="20" t="s">
        <v>589</v>
      </c>
      <c r="C88" s="146" t="s">
        <v>590</v>
      </c>
      <c r="D88" s="20" t="s">
        <v>70</v>
      </c>
      <c r="E88" s="145" t="s">
        <v>165</v>
      </c>
      <c r="F88" s="145" t="s">
        <v>166</v>
      </c>
      <c r="G88" s="145" t="s">
        <v>537</v>
      </c>
      <c r="H88" s="145" t="s">
        <v>538</v>
      </c>
      <c r="I88" s="120">
        <v>15000</v>
      </c>
      <c r="J88" s="120"/>
      <c r="K88" s="120"/>
      <c r="L88" s="37"/>
      <c r="M88" s="37"/>
      <c r="N88" s="37"/>
      <c r="O88" s="37"/>
      <c r="P88" s="37"/>
      <c r="Q88" s="37"/>
      <c r="R88" s="120">
        <v>15000</v>
      </c>
      <c r="S88" s="20"/>
      <c r="T88" s="20"/>
      <c r="U88" s="20"/>
      <c r="V88" s="20"/>
      <c r="W88" s="120">
        <v>15000</v>
      </c>
    </row>
    <row r="89" ht="15" customHeight="1" spans="1:23">
      <c r="A89" s="145" t="s">
        <v>448</v>
      </c>
      <c r="B89" s="20" t="s">
        <v>591</v>
      </c>
      <c r="C89" s="146" t="s">
        <v>592</v>
      </c>
      <c r="D89" s="20" t="s">
        <v>70</v>
      </c>
      <c r="E89" s="145" t="s">
        <v>165</v>
      </c>
      <c r="F89" s="145" t="s">
        <v>166</v>
      </c>
      <c r="G89" s="145" t="s">
        <v>537</v>
      </c>
      <c r="H89" s="145" t="s">
        <v>538</v>
      </c>
      <c r="I89" s="120">
        <v>9000</v>
      </c>
      <c r="J89" s="120"/>
      <c r="K89" s="120"/>
      <c r="L89" s="37"/>
      <c r="M89" s="37"/>
      <c r="N89" s="37"/>
      <c r="O89" s="37"/>
      <c r="P89" s="37"/>
      <c r="Q89" s="37"/>
      <c r="R89" s="120">
        <v>9000</v>
      </c>
      <c r="S89" s="20"/>
      <c r="T89" s="20"/>
      <c r="U89" s="20"/>
      <c r="V89" s="20"/>
      <c r="W89" s="120">
        <v>9000</v>
      </c>
    </row>
    <row r="90" ht="15" customHeight="1" spans="1:23">
      <c r="A90" s="145" t="s">
        <v>448</v>
      </c>
      <c r="B90" s="20" t="s">
        <v>593</v>
      </c>
      <c r="C90" s="146" t="s">
        <v>594</v>
      </c>
      <c r="D90" s="20" t="s">
        <v>70</v>
      </c>
      <c r="E90" s="145" t="s">
        <v>160</v>
      </c>
      <c r="F90" s="145" t="s">
        <v>98</v>
      </c>
      <c r="G90" s="145" t="s">
        <v>360</v>
      </c>
      <c r="H90" s="145" t="s">
        <v>361</v>
      </c>
      <c r="I90" s="120">
        <v>660000</v>
      </c>
      <c r="J90" s="120"/>
      <c r="K90" s="120"/>
      <c r="L90" s="37"/>
      <c r="M90" s="37"/>
      <c r="N90" s="37"/>
      <c r="O90" s="37"/>
      <c r="P90" s="37"/>
      <c r="Q90" s="37"/>
      <c r="R90" s="120">
        <v>660000</v>
      </c>
      <c r="S90" s="20"/>
      <c r="T90" s="20"/>
      <c r="U90" s="20"/>
      <c r="V90" s="20"/>
      <c r="W90" s="120">
        <v>660000</v>
      </c>
    </row>
    <row r="91" ht="15" customHeight="1" spans="1:23">
      <c r="A91" s="145" t="s">
        <v>448</v>
      </c>
      <c r="B91" s="20" t="s">
        <v>595</v>
      </c>
      <c r="C91" s="146" t="s">
        <v>596</v>
      </c>
      <c r="D91" s="20" t="s">
        <v>70</v>
      </c>
      <c r="E91" s="145" t="s">
        <v>136</v>
      </c>
      <c r="F91" s="145" t="s">
        <v>135</v>
      </c>
      <c r="G91" s="145" t="s">
        <v>543</v>
      </c>
      <c r="H91" s="145" t="s">
        <v>544</v>
      </c>
      <c r="I91" s="120">
        <v>3000</v>
      </c>
      <c r="J91" s="120"/>
      <c r="K91" s="120"/>
      <c r="L91" s="37"/>
      <c r="M91" s="37"/>
      <c r="N91" s="37"/>
      <c r="O91" s="37"/>
      <c r="P91" s="37"/>
      <c r="Q91" s="37"/>
      <c r="R91" s="120">
        <v>3000</v>
      </c>
      <c r="S91" s="20"/>
      <c r="T91" s="20"/>
      <c r="U91" s="20"/>
      <c r="V91" s="20"/>
      <c r="W91" s="120">
        <v>3000</v>
      </c>
    </row>
    <row r="92" ht="15" customHeight="1" spans="1:23">
      <c r="A92" s="145" t="s">
        <v>448</v>
      </c>
      <c r="B92" s="20" t="s">
        <v>597</v>
      </c>
      <c r="C92" s="146" t="s">
        <v>598</v>
      </c>
      <c r="D92" s="20" t="s">
        <v>70</v>
      </c>
      <c r="E92" s="145" t="s">
        <v>97</v>
      </c>
      <c r="F92" s="145" t="s">
        <v>98</v>
      </c>
      <c r="G92" s="145" t="s">
        <v>453</v>
      </c>
      <c r="H92" s="145" t="s">
        <v>454</v>
      </c>
      <c r="I92" s="120">
        <v>9878000</v>
      </c>
      <c r="J92" s="120"/>
      <c r="K92" s="120"/>
      <c r="L92" s="37"/>
      <c r="M92" s="37"/>
      <c r="N92" s="37"/>
      <c r="O92" s="37"/>
      <c r="P92" s="37"/>
      <c r="Q92" s="37"/>
      <c r="R92" s="120">
        <v>9878000</v>
      </c>
      <c r="S92" s="20"/>
      <c r="T92" s="20"/>
      <c r="U92" s="20"/>
      <c r="V92" s="20"/>
      <c r="W92" s="120">
        <v>9878000</v>
      </c>
    </row>
    <row r="93" ht="15" customHeight="1" spans="1:23">
      <c r="A93" s="145" t="s">
        <v>448</v>
      </c>
      <c r="B93" s="20" t="s">
        <v>599</v>
      </c>
      <c r="C93" s="146" t="s">
        <v>600</v>
      </c>
      <c r="D93" s="20" t="s">
        <v>70</v>
      </c>
      <c r="E93" s="145" t="s">
        <v>95</v>
      </c>
      <c r="F93" s="145" t="s">
        <v>96</v>
      </c>
      <c r="G93" s="145" t="s">
        <v>453</v>
      </c>
      <c r="H93" s="145" t="s">
        <v>454</v>
      </c>
      <c r="I93" s="120">
        <v>222000</v>
      </c>
      <c r="J93" s="120"/>
      <c r="K93" s="120"/>
      <c r="L93" s="37"/>
      <c r="M93" s="37"/>
      <c r="N93" s="37"/>
      <c r="O93" s="37"/>
      <c r="P93" s="37"/>
      <c r="Q93" s="37"/>
      <c r="R93" s="120">
        <v>222000</v>
      </c>
      <c r="S93" s="20"/>
      <c r="T93" s="20"/>
      <c r="U93" s="20"/>
      <c r="V93" s="20"/>
      <c r="W93" s="120">
        <v>222000</v>
      </c>
    </row>
    <row r="94" ht="15" customHeight="1" spans="1:23">
      <c r="A94" s="145" t="s">
        <v>448</v>
      </c>
      <c r="B94" s="20" t="s">
        <v>601</v>
      </c>
      <c r="C94" s="146" t="s">
        <v>602</v>
      </c>
      <c r="D94" s="20" t="s">
        <v>70</v>
      </c>
      <c r="E94" s="145" t="s">
        <v>95</v>
      </c>
      <c r="F94" s="145" t="s">
        <v>96</v>
      </c>
      <c r="G94" s="145" t="s">
        <v>453</v>
      </c>
      <c r="H94" s="145" t="s">
        <v>454</v>
      </c>
      <c r="I94" s="120">
        <v>680000</v>
      </c>
      <c r="J94" s="120"/>
      <c r="K94" s="120"/>
      <c r="L94" s="37"/>
      <c r="M94" s="37"/>
      <c r="N94" s="37"/>
      <c r="O94" s="37"/>
      <c r="P94" s="37"/>
      <c r="Q94" s="37"/>
      <c r="R94" s="120">
        <v>680000</v>
      </c>
      <c r="S94" s="20"/>
      <c r="T94" s="20"/>
      <c r="U94" s="20"/>
      <c r="V94" s="20"/>
      <c r="W94" s="120">
        <v>680000</v>
      </c>
    </row>
    <row r="95" ht="15" customHeight="1" spans="1:23">
      <c r="A95" s="145" t="s">
        <v>495</v>
      </c>
      <c r="B95" s="20" t="s">
        <v>603</v>
      </c>
      <c r="C95" s="146" t="s">
        <v>604</v>
      </c>
      <c r="D95" s="20" t="s">
        <v>70</v>
      </c>
      <c r="E95" s="145" t="s">
        <v>97</v>
      </c>
      <c r="F95" s="145" t="s">
        <v>98</v>
      </c>
      <c r="G95" s="145" t="s">
        <v>393</v>
      </c>
      <c r="H95" s="145" t="s">
        <v>394</v>
      </c>
      <c r="I95" s="120">
        <v>20000</v>
      </c>
      <c r="J95" s="120">
        <v>20000</v>
      </c>
      <c r="K95" s="120">
        <v>20000</v>
      </c>
      <c r="L95" s="37"/>
      <c r="M95" s="37"/>
      <c r="N95" s="37"/>
      <c r="O95" s="37"/>
      <c r="P95" s="37"/>
      <c r="Q95" s="37"/>
      <c r="R95" s="120"/>
      <c r="S95" s="20"/>
      <c r="T95" s="20"/>
      <c r="U95" s="20"/>
      <c r="V95" s="20"/>
      <c r="W95" s="120"/>
    </row>
    <row r="96" ht="15" customHeight="1" spans="1:23">
      <c r="A96" s="145" t="s">
        <v>495</v>
      </c>
      <c r="B96" s="216" t="s">
        <v>605</v>
      </c>
      <c r="C96" s="146" t="s">
        <v>606</v>
      </c>
      <c r="D96" s="20" t="s">
        <v>70</v>
      </c>
      <c r="E96" s="145" t="s">
        <v>107</v>
      </c>
      <c r="F96" s="145" t="s">
        <v>108</v>
      </c>
      <c r="G96" s="145" t="s">
        <v>393</v>
      </c>
      <c r="H96" s="145" t="s">
        <v>394</v>
      </c>
      <c r="I96" s="120">
        <v>6000</v>
      </c>
      <c r="J96" s="120">
        <v>6000</v>
      </c>
      <c r="K96" s="120">
        <v>6000</v>
      </c>
      <c r="L96" s="37"/>
      <c r="M96" s="37"/>
      <c r="N96" s="37"/>
      <c r="O96" s="37"/>
      <c r="P96" s="37"/>
      <c r="Q96" s="37"/>
      <c r="R96" s="120"/>
      <c r="S96" s="20"/>
      <c r="T96" s="20"/>
      <c r="U96" s="20"/>
      <c r="V96" s="20"/>
      <c r="W96" s="120"/>
    </row>
    <row r="97" ht="15" customHeight="1" spans="1:23">
      <c r="A97" s="145" t="s">
        <v>520</v>
      </c>
      <c r="B97" s="216" t="s">
        <v>607</v>
      </c>
      <c r="C97" s="146" t="s">
        <v>608</v>
      </c>
      <c r="D97" s="20" t="s">
        <v>70</v>
      </c>
      <c r="E97" s="145" t="s">
        <v>197</v>
      </c>
      <c r="F97" s="145" t="s">
        <v>198</v>
      </c>
      <c r="G97" s="145" t="s">
        <v>537</v>
      </c>
      <c r="H97" s="145" t="s">
        <v>538</v>
      </c>
      <c r="I97" s="120">
        <v>50000</v>
      </c>
      <c r="J97" s="120">
        <v>50000</v>
      </c>
      <c r="K97" s="120">
        <v>50000</v>
      </c>
      <c r="L97" s="37"/>
      <c r="M97" s="37"/>
      <c r="N97" s="37"/>
      <c r="O97" s="37"/>
      <c r="P97" s="37"/>
      <c r="Q97" s="37"/>
      <c r="R97" s="120"/>
      <c r="S97" s="20"/>
      <c r="T97" s="20"/>
      <c r="U97" s="20"/>
      <c r="V97" s="20"/>
      <c r="W97" s="120"/>
    </row>
    <row r="98" ht="15" customHeight="1" spans="1:23">
      <c r="A98" s="145" t="s">
        <v>520</v>
      </c>
      <c r="B98" s="216" t="s">
        <v>609</v>
      </c>
      <c r="C98" s="146" t="s">
        <v>610</v>
      </c>
      <c r="D98" s="20" t="s">
        <v>70</v>
      </c>
      <c r="E98" s="145" t="s">
        <v>153</v>
      </c>
      <c r="F98" s="145" t="s">
        <v>154</v>
      </c>
      <c r="G98" s="145" t="s">
        <v>393</v>
      </c>
      <c r="H98" s="145" t="s">
        <v>394</v>
      </c>
      <c r="I98" s="120">
        <v>6400</v>
      </c>
      <c r="J98" s="120">
        <v>6400</v>
      </c>
      <c r="K98" s="120">
        <v>6400</v>
      </c>
      <c r="L98" s="37"/>
      <c r="M98" s="37"/>
      <c r="N98" s="37"/>
      <c r="O98" s="37"/>
      <c r="P98" s="37"/>
      <c r="Q98" s="37"/>
      <c r="R98" s="120"/>
      <c r="S98" s="20"/>
      <c r="T98" s="20"/>
      <c r="U98" s="20"/>
      <c r="V98" s="20"/>
      <c r="W98" s="120"/>
    </row>
    <row r="99" ht="15" customHeight="1" spans="1:23">
      <c r="A99" s="145" t="s">
        <v>448</v>
      </c>
      <c r="B99" s="216" t="s">
        <v>611</v>
      </c>
      <c r="C99" s="146" t="s">
        <v>612</v>
      </c>
      <c r="D99" s="20" t="s">
        <v>70</v>
      </c>
      <c r="E99" s="145" t="s">
        <v>183</v>
      </c>
      <c r="F99" s="145" t="s">
        <v>184</v>
      </c>
      <c r="G99" s="145" t="s">
        <v>360</v>
      </c>
      <c r="H99" s="145" t="s">
        <v>361</v>
      </c>
      <c r="I99" s="120">
        <v>800</v>
      </c>
      <c r="J99" s="120">
        <v>800</v>
      </c>
      <c r="K99" s="120">
        <v>800</v>
      </c>
      <c r="L99" s="37"/>
      <c r="M99" s="37"/>
      <c r="N99" s="37"/>
      <c r="O99" s="37"/>
      <c r="P99" s="37"/>
      <c r="Q99" s="37"/>
      <c r="R99" s="120"/>
      <c r="S99" s="20"/>
      <c r="T99" s="20"/>
      <c r="U99" s="20"/>
      <c r="V99" s="20"/>
      <c r="W99" s="120"/>
    </row>
    <row r="100" ht="18.75" customHeight="1" spans="1:23">
      <c r="A100" s="34" t="s">
        <v>327</v>
      </c>
      <c r="B100" s="35"/>
      <c r="C100" s="35"/>
      <c r="D100" s="35"/>
      <c r="E100" s="35"/>
      <c r="F100" s="35"/>
      <c r="G100" s="35"/>
      <c r="H100" s="152"/>
      <c r="I100" s="120">
        <v>28042329.28</v>
      </c>
      <c r="J100" s="120">
        <v>16575329.28</v>
      </c>
      <c r="K100" s="120">
        <v>16575329.28</v>
      </c>
      <c r="L100" s="28"/>
      <c r="M100" s="28"/>
      <c r="N100" s="28"/>
      <c r="O100" s="28"/>
      <c r="P100" s="28"/>
      <c r="Q100" s="28"/>
      <c r="R100" s="120">
        <v>11467000</v>
      </c>
      <c r="S100" s="33"/>
      <c r="T100" s="33"/>
      <c r="U100" s="57"/>
      <c r="V100" s="33"/>
      <c r="W100" s="120">
        <v>11467000</v>
      </c>
    </row>
  </sheetData>
  <mergeCells count="28">
    <mergeCell ref="A3:W3"/>
    <mergeCell ref="A4:H4"/>
    <mergeCell ref="J5:M5"/>
    <mergeCell ref="N5:P5"/>
    <mergeCell ref="R5:W5"/>
    <mergeCell ref="A100:H100"/>
    <mergeCell ref="A5:A8"/>
    <mergeCell ref="B5:B8"/>
    <mergeCell ref="C5:C8"/>
    <mergeCell ref="D5:D8"/>
    <mergeCell ref="E5:E8"/>
    <mergeCell ref="F5:F8"/>
    <mergeCell ref="G5:G8"/>
    <mergeCell ref="H5:H8"/>
    <mergeCell ref="I5:I8"/>
    <mergeCell ref="L6:L8"/>
    <mergeCell ref="M6:M8"/>
    <mergeCell ref="N6:N8"/>
    <mergeCell ref="O6:O8"/>
    <mergeCell ref="P6:P8"/>
    <mergeCell ref="Q5:Q8"/>
    <mergeCell ref="R6:R8"/>
    <mergeCell ref="S6:S8"/>
    <mergeCell ref="T6:T8"/>
    <mergeCell ref="U6:U8"/>
    <mergeCell ref="V6:V8"/>
    <mergeCell ref="W6:W8"/>
    <mergeCell ref="J6:K7"/>
  </mergeCells>
  <pageMargins left="0.37" right="0.37" top="0.56" bottom="0.56" header="0.48" footer="0.48"/>
  <pageSetup paperSize="9" scale="56" orientation="landscape" horizontalDpi="600" vertic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737"/>
  <sheetViews>
    <sheetView showZeros="0" workbookViewId="0">
      <pane ySplit="1" topLeftCell="A2" activePane="bottomLeft" state="frozen"/>
      <selection/>
      <selection pane="bottomLeft" activeCell="H743" sqref="H743"/>
    </sheetView>
  </sheetViews>
  <sheetFormatPr defaultColWidth="9.14166666666667" defaultRowHeight="12" customHeight="1"/>
  <cols>
    <col min="1" max="1" width="34.2833333333333" customWidth="1"/>
    <col min="2" max="2" width="29" customWidth="1"/>
    <col min="3" max="5" width="23.575" customWidth="1"/>
    <col min="6" max="6" width="11.2833333333333" customWidth="1"/>
    <col min="7" max="7" width="25.1416666666667" customWidth="1"/>
    <col min="8" max="8" width="15.575" customWidth="1"/>
    <col min="9" max="9" width="13.425" customWidth="1"/>
    <col min="10" max="10" width="18.8583333333333" customWidth="1"/>
  </cols>
  <sheetData>
    <row r="1" ht="13.5" spans="1:10">
      <c r="A1" s="1"/>
      <c r="B1" s="1"/>
      <c r="C1" s="1"/>
      <c r="D1" s="1"/>
      <c r="E1" s="1"/>
      <c r="F1" s="1"/>
      <c r="G1" s="1"/>
      <c r="H1" s="1"/>
      <c r="I1" s="1"/>
      <c r="J1" s="1"/>
    </row>
    <row r="2" ht="18" customHeight="1" spans="10:10">
      <c r="J2" s="3" t="s">
        <v>613</v>
      </c>
    </row>
    <row r="3" ht="39.75" customHeight="1" spans="1:10">
      <c r="A3" s="63" t="str">
        <f>"2025"&amp;"年部门项目支出绩效目标表"</f>
        <v>2025年部门项目支出绩效目标表</v>
      </c>
      <c r="B3" s="4"/>
      <c r="C3" s="4"/>
      <c r="D3" s="4"/>
      <c r="E3" s="4"/>
      <c r="F3" s="64"/>
      <c r="G3" s="4"/>
      <c r="H3" s="64"/>
      <c r="I3" s="64"/>
      <c r="J3" s="4"/>
    </row>
    <row r="4" ht="17.25" customHeight="1" spans="1:1">
      <c r="A4" s="5" t="str">
        <f>"单位名称："&amp;"昆明市西山区人民政府海口街道办事处"</f>
        <v>单位名称：昆明市西山区人民政府海口街道办事处</v>
      </c>
    </row>
    <row r="5" ht="44.25" customHeight="1" spans="1:10">
      <c r="A5" s="65" t="s">
        <v>339</v>
      </c>
      <c r="B5" s="65" t="s">
        <v>614</v>
      </c>
      <c r="C5" s="65" t="s">
        <v>615</v>
      </c>
      <c r="D5" s="65" t="s">
        <v>616</v>
      </c>
      <c r="E5" s="65" t="s">
        <v>617</v>
      </c>
      <c r="F5" s="66" t="s">
        <v>618</v>
      </c>
      <c r="G5" s="65" t="s">
        <v>619</v>
      </c>
      <c r="H5" s="66" t="s">
        <v>620</v>
      </c>
      <c r="I5" s="66" t="s">
        <v>621</v>
      </c>
      <c r="J5" s="65" t="s">
        <v>622</v>
      </c>
    </row>
    <row r="6" ht="18.75" customHeight="1" spans="1:10">
      <c r="A6" s="138">
        <v>1</v>
      </c>
      <c r="B6" s="138">
        <v>2</v>
      </c>
      <c r="C6" s="138">
        <v>3</v>
      </c>
      <c r="D6" s="138">
        <v>4</v>
      </c>
      <c r="E6" s="138">
        <v>5</v>
      </c>
      <c r="F6" s="37">
        <v>6</v>
      </c>
      <c r="G6" s="138">
        <v>7</v>
      </c>
      <c r="H6" s="37">
        <v>8</v>
      </c>
      <c r="I6" s="37">
        <v>9</v>
      </c>
      <c r="J6" s="138">
        <v>10</v>
      </c>
    </row>
    <row r="7" ht="18.75" customHeight="1" spans="1:10">
      <c r="A7" s="139" t="s">
        <v>594</v>
      </c>
      <c r="B7" s="140" t="s">
        <v>623</v>
      </c>
      <c r="C7" s="140" t="s">
        <v>624</v>
      </c>
      <c r="D7" s="140" t="s">
        <v>625</v>
      </c>
      <c r="E7" s="140" t="s">
        <v>626</v>
      </c>
      <c r="F7" s="140" t="s">
        <v>627</v>
      </c>
      <c r="G7" s="140" t="s">
        <v>628</v>
      </c>
      <c r="H7" s="140" t="s">
        <v>629</v>
      </c>
      <c r="I7" s="140" t="s">
        <v>630</v>
      </c>
      <c r="J7" s="140" t="s">
        <v>631</v>
      </c>
    </row>
    <row r="8" ht="18.75" customHeight="1" spans="1:10">
      <c r="A8" s="139"/>
      <c r="B8" s="140" t="s">
        <v>623</v>
      </c>
      <c r="C8" s="140" t="s">
        <v>624</v>
      </c>
      <c r="D8" s="140" t="s">
        <v>632</v>
      </c>
      <c r="E8" s="140" t="s">
        <v>633</v>
      </c>
      <c r="F8" s="140" t="s">
        <v>627</v>
      </c>
      <c r="G8" s="140" t="s">
        <v>634</v>
      </c>
      <c r="H8" s="140" t="s">
        <v>635</v>
      </c>
      <c r="I8" s="140" t="s">
        <v>630</v>
      </c>
      <c r="J8" s="140" t="s">
        <v>631</v>
      </c>
    </row>
    <row r="9" ht="18.75" customHeight="1" spans="1:10">
      <c r="A9" s="139"/>
      <c r="B9" s="140" t="s">
        <v>623</v>
      </c>
      <c r="C9" s="140" t="s">
        <v>624</v>
      </c>
      <c r="D9" s="140" t="s">
        <v>636</v>
      </c>
      <c r="E9" s="140" t="s">
        <v>637</v>
      </c>
      <c r="F9" s="140" t="s">
        <v>627</v>
      </c>
      <c r="G9" s="140" t="s">
        <v>638</v>
      </c>
      <c r="H9" s="140" t="s">
        <v>639</v>
      </c>
      <c r="I9" s="140" t="s">
        <v>640</v>
      </c>
      <c r="J9" s="140" t="s">
        <v>631</v>
      </c>
    </row>
    <row r="10" ht="18.75" customHeight="1" spans="1:10">
      <c r="A10" s="139"/>
      <c r="B10" s="140" t="s">
        <v>623</v>
      </c>
      <c r="C10" s="140" t="s">
        <v>624</v>
      </c>
      <c r="D10" s="140" t="s">
        <v>641</v>
      </c>
      <c r="E10" s="140" t="s">
        <v>642</v>
      </c>
      <c r="F10" s="140" t="s">
        <v>627</v>
      </c>
      <c r="G10" s="140" t="s">
        <v>643</v>
      </c>
      <c r="H10" s="140" t="s">
        <v>644</v>
      </c>
      <c r="I10" s="140" t="s">
        <v>630</v>
      </c>
      <c r="J10" s="140" t="s">
        <v>631</v>
      </c>
    </row>
    <row r="11" ht="18.75" customHeight="1" spans="1:10">
      <c r="A11" s="139"/>
      <c r="B11" s="140" t="s">
        <v>623</v>
      </c>
      <c r="C11" s="140" t="s">
        <v>645</v>
      </c>
      <c r="D11" s="140" t="s">
        <v>646</v>
      </c>
      <c r="E11" s="140" t="s">
        <v>647</v>
      </c>
      <c r="F11" s="140" t="s">
        <v>648</v>
      </c>
      <c r="G11" s="140" t="s">
        <v>649</v>
      </c>
      <c r="H11" s="140" t="s">
        <v>635</v>
      </c>
      <c r="I11" s="140" t="s">
        <v>640</v>
      </c>
      <c r="J11" s="140" t="s">
        <v>631</v>
      </c>
    </row>
    <row r="12" ht="18.75" customHeight="1" spans="1:10">
      <c r="A12" s="139"/>
      <c r="B12" s="140" t="s">
        <v>623</v>
      </c>
      <c r="C12" s="140" t="s">
        <v>650</v>
      </c>
      <c r="D12" s="140" t="s">
        <v>651</v>
      </c>
      <c r="E12" s="140" t="s">
        <v>651</v>
      </c>
      <c r="F12" s="140" t="s">
        <v>648</v>
      </c>
      <c r="G12" s="140" t="s">
        <v>652</v>
      </c>
      <c r="H12" s="140" t="s">
        <v>635</v>
      </c>
      <c r="I12" s="140" t="s">
        <v>640</v>
      </c>
      <c r="J12" s="140" t="s">
        <v>631</v>
      </c>
    </row>
    <row r="13" ht="18.75" customHeight="1" spans="1:10">
      <c r="A13" s="139" t="s">
        <v>576</v>
      </c>
      <c r="B13" s="140" t="s">
        <v>653</v>
      </c>
      <c r="C13" s="140" t="s">
        <v>624</v>
      </c>
      <c r="D13" s="140" t="s">
        <v>625</v>
      </c>
      <c r="E13" s="140" t="s">
        <v>654</v>
      </c>
      <c r="F13" s="140" t="s">
        <v>627</v>
      </c>
      <c r="G13" s="140" t="s">
        <v>655</v>
      </c>
      <c r="H13" s="140" t="s">
        <v>656</v>
      </c>
      <c r="I13" s="140" t="s">
        <v>630</v>
      </c>
      <c r="J13" s="140" t="s">
        <v>657</v>
      </c>
    </row>
    <row r="14" ht="18.75" customHeight="1" spans="1:10">
      <c r="A14" s="139"/>
      <c r="B14" s="140" t="s">
        <v>653</v>
      </c>
      <c r="C14" s="140" t="s">
        <v>624</v>
      </c>
      <c r="D14" s="140" t="s">
        <v>625</v>
      </c>
      <c r="E14" s="140" t="s">
        <v>658</v>
      </c>
      <c r="F14" s="140" t="s">
        <v>627</v>
      </c>
      <c r="G14" s="140" t="s">
        <v>659</v>
      </c>
      <c r="H14" s="140" t="s">
        <v>660</v>
      </c>
      <c r="I14" s="140" t="s">
        <v>630</v>
      </c>
      <c r="J14" s="140" t="s">
        <v>657</v>
      </c>
    </row>
    <row r="15" ht="18.75" customHeight="1" spans="1:10">
      <c r="A15" s="139"/>
      <c r="B15" s="140" t="s">
        <v>653</v>
      </c>
      <c r="C15" s="140" t="s">
        <v>624</v>
      </c>
      <c r="D15" s="140" t="s">
        <v>625</v>
      </c>
      <c r="E15" s="140" t="s">
        <v>661</v>
      </c>
      <c r="F15" s="140" t="s">
        <v>627</v>
      </c>
      <c r="G15" s="140" t="s">
        <v>655</v>
      </c>
      <c r="H15" s="140" t="s">
        <v>656</v>
      </c>
      <c r="I15" s="140" t="s">
        <v>630</v>
      </c>
      <c r="J15" s="140" t="s">
        <v>657</v>
      </c>
    </row>
    <row r="16" ht="18.75" customHeight="1" spans="1:10">
      <c r="A16" s="139"/>
      <c r="B16" s="140" t="s">
        <v>653</v>
      </c>
      <c r="C16" s="140" t="s">
        <v>624</v>
      </c>
      <c r="D16" s="140" t="s">
        <v>625</v>
      </c>
      <c r="E16" s="140" t="s">
        <v>662</v>
      </c>
      <c r="F16" s="140" t="s">
        <v>627</v>
      </c>
      <c r="G16" s="140" t="s">
        <v>320</v>
      </c>
      <c r="H16" s="140" t="s">
        <v>663</v>
      </c>
      <c r="I16" s="140" t="s">
        <v>630</v>
      </c>
      <c r="J16" s="140" t="s">
        <v>657</v>
      </c>
    </row>
    <row r="17" ht="18.75" customHeight="1" spans="1:10">
      <c r="A17" s="139"/>
      <c r="B17" s="140" t="s">
        <v>653</v>
      </c>
      <c r="C17" s="140" t="s">
        <v>624</v>
      </c>
      <c r="D17" s="140" t="s">
        <v>625</v>
      </c>
      <c r="E17" s="140" t="s">
        <v>664</v>
      </c>
      <c r="F17" s="140" t="s">
        <v>627</v>
      </c>
      <c r="G17" s="140" t="s">
        <v>665</v>
      </c>
      <c r="H17" s="140" t="s">
        <v>629</v>
      </c>
      <c r="I17" s="140" t="s">
        <v>630</v>
      </c>
      <c r="J17" s="140" t="s">
        <v>657</v>
      </c>
    </row>
    <row r="18" ht="18.75" customHeight="1" spans="1:10">
      <c r="A18" s="139"/>
      <c r="B18" s="140" t="s">
        <v>653</v>
      </c>
      <c r="C18" s="140" t="s">
        <v>624</v>
      </c>
      <c r="D18" s="140" t="s">
        <v>632</v>
      </c>
      <c r="E18" s="140" t="s">
        <v>666</v>
      </c>
      <c r="F18" s="140" t="s">
        <v>627</v>
      </c>
      <c r="G18" s="140" t="s">
        <v>325</v>
      </c>
      <c r="H18" s="140" t="s">
        <v>656</v>
      </c>
      <c r="I18" s="140" t="s">
        <v>630</v>
      </c>
      <c r="J18" s="140" t="s">
        <v>657</v>
      </c>
    </row>
    <row r="19" ht="18.75" customHeight="1" spans="1:10">
      <c r="A19" s="139"/>
      <c r="B19" s="140" t="s">
        <v>653</v>
      </c>
      <c r="C19" s="140" t="s">
        <v>624</v>
      </c>
      <c r="D19" s="140" t="s">
        <v>632</v>
      </c>
      <c r="E19" s="140" t="s">
        <v>667</v>
      </c>
      <c r="F19" s="140" t="s">
        <v>627</v>
      </c>
      <c r="G19" s="140" t="s">
        <v>668</v>
      </c>
      <c r="H19" s="140" t="s">
        <v>629</v>
      </c>
      <c r="I19" s="140" t="s">
        <v>630</v>
      </c>
      <c r="J19" s="140" t="s">
        <v>657</v>
      </c>
    </row>
    <row r="20" ht="18.75" customHeight="1" spans="1:10">
      <c r="A20" s="139"/>
      <c r="B20" s="140" t="s">
        <v>653</v>
      </c>
      <c r="C20" s="140" t="s">
        <v>624</v>
      </c>
      <c r="D20" s="140" t="s">
        <v>632</v>
      </c>
      <c r="E20" s="140" t="s">
        <v>669</v>
      </c>
      <c r="F20" s="140" t="s">
        <v>627</v>
      </c>
      <c r="G20" s="140" t="s">
        <v>670</v>
      </c>
      <c r="H20" s="140" t="s">
        <v>671</v>
      </c>
      <c r="I20" s="140" t="s">
        <v>630</v>
      </c>
      <c r="J20" s="140" t="s">
        <v>657</v>
      </c>
    </row>
    <row r="21" ht="18.75" customHeight="1" spans="1:10">
      <c r="A21" s="139"/>
      <c r="B21" s="140" t="s">
        <v>653</v>
      </c>
      <c r="C21" s="140" t="s">
        <v>624</v>
      </c>
      <c r="D21" s="140" t="s">
        <v>632</v>
      </c>
      <c r="E21" s="140" t="s">
        <v>672</v>
      </c>
      <c r="F21" s="140" t="s">
        <v>627</v>
      </c>
      <c r="G21" s="140" t="s">
        <v>673</v>
      </c>
      <c r="H21" s="140" t="s">
        <v>674</v>
      </c>
      <c r="I21" s="140" t="s">
        <v>630</v>
      </c>
      <c r="J21" s="140" t="s">
        <v>657</v>
      </c>
    </row>
    <row r="22" ht="18.75" customHeight="1" spans="1:10">
      <c r="A22" s="139"/>
      <c r="B22" s="140" t="s">
        <v>653</v>
      </c>
      <c r="C22" s="140" t="s">
        <v>624</v>
      </c>
      <c r="D22" s="140" t="s">
        <v>632</v>
      </c>
      <c r="E22" s="140" t="s">
        <v>675</v>
      </c>
      <c r="F22" s="140" t="s">
        <v>676</v>
      </c>
      <c r="G22" s="140" t="s">
        <v>322</v>
      </c>
      <c r="H22" s="140" t="s">
        <v>656</v>
      </c>
      <c r="I22" s="140" t="s">
        <v>630</v>
      </c>
      <c r="J22" s="140" t="s">
        <v>657</v>
      </c>
    </row>
    <row r="23" ht="18.75" customHeight="1" spans="1:10">
      <c r="A23" s="139"/>
      <c r="B23" s="140" t="s">
        <v>653</v>
      </c>
      <c r="C23" s="140" t="s">
        <v>624</v>
      </c>
      <c r="D23" s="140" t="s">
        <v>632</v>
      </c>
      <c r="E23" s="140" t="s">
        <v>677</v>
      </c>
      <c r="F23" s="140" t="s">
        <v>676</v>
      </c>
      <c r="G23" s="140" t="s">
        <v>678</v>
      </c>
      <c r="H23" s="140" t="s">
        <v>679</v>
      </c>
      <c r="I23" s="140" t="s">
        <v>630</v>
      </c>
      <c r="J23" s="140" t="s">
        <v>657</v>
      </c>
    </row>
    <row r="24" ht="18.75" customHeight="1" spans="1:10">
      <c r="A24" s="139"/>
      <c r="B24" s="140" t="s">
        <v>653</v>
      </c>
      <c r="C24" s="140" t="s">
        <v>624</v>
      </c>
      <c r="D24" s="140" t="s">
        <v>632</v>
      </c>
      <c r="E24" s="140" t="s">
        <v>680</v>
      </c>
      <c r="F24" s="140" t="s">
        <v>627</v>
      </c>
      <c r="G24" s="140" t="s">
        <v>634</v>
      </c>
      <c r="H24" s="140" t="s">
        <v>635</v>
      </c>
      <c r="I24" s="140" t="s">
        <v>630</v>
      </c>
      <c r="J24" s="140" t="s">
        <v>657</v>
      </c>
    </row>
    <row r="25" ht="18.75" customHeight="1" spans="1:10">
      <c r="A25" s="139"/>
      <c r="B25" s="140" t="s">
        <v>653</v>
      </c>
      <c r="C25" s="140" t="s">
        <v>624</v>
      </c>
      <c r="D25" s="140" t="s">
        <v>636</v>
      </c>
      <c r="E25" s="140" t="s">
        <v>681</v>
      </c>
      <c r="F25" s="140" t="s">
        <v>627</v>
      </c>
      <c r="G25" s="140" t="s">
        <v>682</v>
      </c>
      <c r="H25" s="140" t="s">
        <v>639</v>
      </c>
      <c r="I25" s="140" t="s">
        <v>630</v>
      </c>
      <c r="J25" s="140" t="s">
        <v>657</v>
      </c>
    </row>
    <row r="26" ht="18.75" customHeight="1" spans="1:10">
      <c r="A26" s="139"/>
      <c r="B26" s="140" t="s">
        <v>653</v>
      </c>
      <c r="C26" s="140" t="s">
        <v>624</v>
      </c>
      <c r="D26" s="140" t="s">
        <v>636</v>
      </c>
      <c r="E26" s="140" t="s">
        <v>683</v>
      </c>
      <c r="F26" s="140" t="s">
        <v>627</v>
      </c>
      <c r="G26" s="140" t="s">
        <v>684</v>
      </c>
      <c r="H26" s="140" t="s">
        <v>639</v>
      </c>
      <c r="I26" s="140" t="s">
        <v>630</v>
      </c>
      <c r="J26" s="140" t="s">
        <v>657</v>
      </c>
    </row>
    <row r="27" ht="18.75" customHeight="1" spans="1:10">
      <c r="A27" s="139"/>
      <c r="B27" s="140" t="s">
        <v>653</v>
      </c>
      <c r="C27" s="140" t="s">
        <v>624</v>
      </c>
      <c r="D27" s="140" t="s">
        <v>636</v>
      </c>
      <c r="E27" s="140" t="s">
        <v>685</v>
      </c>
      <c r="F27" s="140" t="s">
        <v>627</v>
      </c>
      <c r="G27" s="140" t="s">
        <v>686</v>
      </c>
      <c r="H27" s="140" t="s">
        <v>639</v>
      </c>
      <c r="I27" s="140" t="s">
        <v>630</v>
      </c>
      <c r="J27" s="140" t="s">
        <v>657</v>
      </c>
    </row>
    <row r="28" ht="18.75" customHeight="1" spans="1:10">
      <c r="A28" s="139"/>
      <c r="B28" s="140" t="s">
        <v>653</v>
      </c>
      <c r="C28" s="140" t="s">
        <v>624</v>
      </c>
      <c r="D28" s="140" t="s">
        <v>636</v>
      </c>
      <c r="E28" s="140" t="s">
        <v>687</v>
      </c>
      <c r="F28" s="140" t="s">
        <v>627</v>
      </c>
      <c r="G28" s="140" t="s">
        <v>688</v>
      </c>
      <c r="H28" s="140" t="s">
        <v>689</v>
      </c>
      <c r="I28" s="140" t="s">
        <v>630</v>
      </c>
      <c r="J28" s="140" t="s">
        <v>657</v>
      </c>
    </row>
    <row r="29" ht="18.75" customHeight="1" spans="1:10">
      <c r="A29" s="139"/>
      <c r="B29" s="140" t="s">
        <v>653</v>
      </c>
      <c r="C29" s="140" t="s">
        <v>624</v>
      </c>
      <c r="D29" s="140" t="s">
        <v>641</v>
      </c>
      <c r="E29" s="140" t="s">
        <v>642</v>
      </c>
      <c r="F29" s="140" t="s">
        <v>627</v>
      </c>
      <c r="G29" s="140" t="s">
        <v>690</v>
      </c>
      <c r="H29" s="140" t="s">
        <v>644</v>
      </c>
      <c r="I29" s="140" t="s">
        <v>630</v>
      </c>
      <c r="J29" s="140" t="s">
        <v>657</v>
      </c>
    </row>
    <row r="30" ht="18.75" customHeight="1" spans="1:10">
      <c r="A30" s="139"/>
      <c r="B30" s="140" t="s">
        <v>653</v>
      </c>
      <c r="C30" s="140" t="s">
        <v>645</v>
      </c>
      <c r="D30" s="140" t="s">
        <v>646</v>
      </c>
      <c r="E30" s="140" t="s">
        <v>691</v>
      </c>
      <c r="F30" s="140" t="s">
        <v>627</v>
      </c>
      <c r="G30" s="140" t="s">
        <v>652</v>
      </c>
      <c r="H30" s="140" t="s">
        <v>635</v>
      </c>
      <c r="I30" s="140" t="s">
        <v>640</v>
      </c>
      <c r="J30" s="140" t="s">
        <v>657</v>
      </c>
    </row>
    <row r="31" ht="18.75" customHeight="1" spans="1:10">
      <c r="A31" s="139"/>
      <c r="B31" s="140" t="s">
        <v>653</v>
      </c>
      <c r="C31" s="140" t="s">
        <v>645</v>
      </c>
      <c r="D31" s="140" t="s">
        <v>646</v>
      </c>
      <c r="E31" s="140" t="s">
        <v>692</v>
      </c>
      <c r="F31" s="140" t="s">
        <v>627</v>
      </c>
      <c r="G31" s="140" t="s">
        <v>665</v>
      </c>
      <c r="H31" s="140" t="s">
        <v>629</v>
      </c>
      <c r="I31" s="140" t="s">
        <v>630</v>
      </c>
      <c r="J31" s="140" t="s">
        <v>657</v>
      </c>
    </row>
    <row r="32" ht="18.75" customHeight="1" spans="1:10">
      <c r="A32" s="139"/>
      <c r="B32" s="140" t="s">
        <v>653</v>
      </c>
      <c r="C32" s="140" t="s">
        <v>645</v>
      </c>
      <c r="D32" s="140" t="s">
        <v>693</v>
      </c>
      <c r="E32" s="140" t="s">
        <v>694</v>
      </c>
      <c r="F32" s="140" t="s">
        <v>627</v>
      </c>
      <c r="G32" s="140" t="s">
        <v>652</v>
      </c>
      <c r="H32" s="140" t="s">
        <v>635</v>
      </c>
      <c r="I32" s="140" t="s">
        <v>640</v>
      </c>
      <c r="J32" s="140" t="s">
        <v>657</v>
      </c>
    </row>
    <row r="33" ht="18.75" customHeight="1" spans="1:10">
      <c r="A33" s="139"/>
      <c r="B33" s="140" t="s">
        <v>653</v>
      </c>
      <c r="C33" s="140" t="s">
        <v>645</v>
      </c>
      <c r="D33" s="140" t="s">
        <v>695</v>
      </c>
      <c r="E33" s="140" t="s">
        <v>696</v>
      </c>
      <c r="F33" s="140" t="s">
        <v>627</v>
      </c>
      <c r="G33" s="140" t="s">
        <v>652</v>
      </c>
      <c r="H33" s="140" t="s">
        <v>635</v>
      </c>
      <c r="I33" s="140" t="s">
        <v>640</v>
      </c>
      <c r="J33" s="140" t="s">
        <v>657</v>
      </c>
    </row>
    <row r="34" ht="18.75" customHeight="1" spans="1:10">
      <c r="A34" s="139"/>
      <c r="B34" s="140" t="s">
        <v>653</v>
      </c>
      <c r="C34" s="140" t="s">
        <v>650</v>
      </c>
      <c r="D34" s="140" t="s">
        <v>651</v>
      </c>
      <c r="E34" s="140" t="s">
        <v>697</v>
      </c>
      <c r="F34" s="140" t="s">
        <v>627</v>
      </c>
      <c r="G34" s="140" t="s">
        <v>652</v>
      </c>
      <c r="H34" s="140" t="s">
        <v>635</v>
      </c>
      <c r="I34" s="140" t="s">
        <v>640</v>
      </c>
      <c r="J34" s="140" t="s">
        <v>657</v>
      </c>
    </row>
    <row r="35" ht="18.75" customHeight="1" spans="1:10">
      <c r="A35" s="139" t="s">
        <v>501</v>
      </c>
      <c r="B35" s="140" t="s">
        <v>698</v>
      </c>
      <c r="C35" s="140" t="s">
        <v>624</v>
      </c>
      <c r="D35" s="140" t="s">
        <v>625</v>
      </c>
      <c r="E35" s="140" t="s">
        <v>699</v>
      </c>
      <c r="F35" s="140" t="s">
        <v>627</v>
      </c>
      <c r="G35" s="140" t="s">
        <v>700</v>
      </c>
      <c r="H35" s="140" t="s">
        <v>679</v>
      </c>
      <c r="I35" s="140" t="s">
        <v>630</v>
      </c>
      <c r="J35" s="140" t="s">
        <v>701</v>
      </c>
    </row>
    <row r="36" ht="18.75" customHeight="1" spans="1:10">
      <c r="A36" s="139"/>
      <c r="B36" s="140" t="s">
        <v>698</v>
      </c>
      <c r="C36" s="140" t="s">
        <v>624</v>
      </c>
      <c r="D36" s="140" t="s">
        <v>632</v>
      </c>
      <c r="E36" s="140" t="s">
        <v>702</v>
      </c>
      <c r="F36" s="140" t="s">
        <v>627</v>
      </c>
      <c r="G36" s="140" t="s">
        <v>634</v>
      </c>
      <c r="H36" s="140" t="s">
        <v>635</v>
      </c>
      <c r="I36" s="140" t="s">
        <v>630</v>
      </c>
      <c r="J36" s="140" t="s">
        <v>701</v>
      </c>
    </row>
    <row r="37" ht="18.75" customHeight="1" spans="1:10">
      <c r="A37" s="139"/>
      <c r="B37" s="140" t="s">
        <v>698</v>
      </c>
      <c r="C37" s="140" t="s">
        <v>624</v>
      </c>
      <c r="D37" s="140" t="s">
        <v>636</v>
      </c>
      <c r="E37" s="140" t="s">
        <v>703</v>
      </c>
      <c r="F37" s="140" t="s">
        <v>627</v>
      </c>
      <c r="G37" s="140" t="s">
        <v>704</v>
      </c>
      <c r="H37" s="140" t="s">
        <v>639</v>
      </c>
      <c r="I37" s="140" t="s">
        <v>630</v>
      </c>
      <c r="J37" s="140" t="s">
        <v>701</v>
      </c>
    </row>
    <row r="38" ht="18.75" customHeight="1" spans="1:10">
      <c r="A38" s="139"/>
      <c r="B38" s="140" t="s">
        <v>698</v>
      </c>
      <c r="C38" s="140" t="s">
        <v>624</v>
      </c>
      <c r="D38" s="140" t="s">
        <v>641</v>
      </c>
      <c r="E38" s="140" t="s">
        <v>642</v>
      </c>
      <c r="F38" s="140" t="s">
        <v>627</v>
      </c>
      <c r="G38" s="140" t="s">
        <v>705</v>
      </c>
      <c r="H38" s="140" t="s">
        <v>644</v>
      </c>
      <c r="I38" s="140" t="s">
        <v>630</v>
      </c>
      <c r="J38" s="140" t="s">
        <v>701</v>
      </c>
    </row>
    <row r="39" ht="18.75" customHeight="1" spans="1:10">
      <c r="A39" s="139"/>
      <c r="B39" s="140" t="s">
        <v>698</v>
      </c>
      <c r="C39" s="140" t="s">
        <v>645</v>
      </c>
      <c r="D39" s="140" t="s">
        <v>646</v>
      </c>
      <c r="E39" s="140" t="s">
        <v>706</v>
      </c>
      <c r="F39" s="140" t="s">
        <v>627</v>
      </c>
      <c r="G39" s="140" t="s">
        <v>634</v>
      </c>
      <c r="H39" s="140" t="s">
        <v>635</v>
      </c>
      <c r="I39" s="140" t="s">
        <v>640</v>
      </c>
      <c r="J39" s="140" t="s">
        <v>701</v>
      </c>
    </row>
    <row r="40" ht="18.75" customHeight="1" spans="1:10">
      <c r="A40" s="139"/>
      <c r="B40" s="140" t="s">
        <v>698</v>
      </c>
      <c r="C40" s="140" t="s">
        <v>645</v>
      </c>
      <c r="D40" s="140" t="s">
        <v>693</v>
      </c>
      <c r="E40" s="140" t="s">
        <v>707</v>
      </c>
      <c r="F40" s="140" t="s">
        <v>627</v>
      </c>
      <c r="G40" s="140" t="s">
        <v>634</v>
      </c>
      <c r="H40" s="140" t="s">
        <v>635</v>
      </c>
      <c r="I40" s="140" t="s">
        <v>640</v>
      </c>
      <c r="J40" s="140" t="s">
        <v>701</v>
      </c>
    </row>
    <row r="41" ht="18.75" customHeight="1" spans="1:10">
      <c r="A41" s="139"/>
      <c r="B41" s="140" t="s">
        <v>698</v>
      </c>
      <c r="C41" s="140" t="s">
        <v>650</v>
      </c>
      <c r="D41" s="140" t="s">
        <v>651</v>
      </c>
      <c r="E41" s="140" t="s">
        <v>708</v>
      </c>
      <c r="F41" s="140" t="s">
        <v>627</v>
      </c>
      <c r="G41" s="140" t="s">
        <v>709</v>
      </c>
      <c r="H41" s="140" t="s">
        <v>635</v>
      </c>
      <c r="I41" s="140" t="s">
        <v>640</v>
      </c>
      <c r="J41" s="140" t="s">
        <v>701</v>
      </c>
    </row>
    <row r="42" ht="18.75" customHeight="1" spans="1:10">
      <c r="A42" s="139" t="s">
        <v>530</v>
      </c>
      <c r="B42" s="140" t="s">
        <v>710</v>
      </c>
      <c r="C42" s="140" t="s">
        <v>624</v>
      </c>
      <c r="D42" s="140" t="s">
        <v>625</v>
      </c>
      <c r="E42" s="140" t="s">
        <v>711</v>
      </c>
      <c r="F42" s="140" t="s">
        <v>627</v>
      </c>
      <c r="G42" s="140" t="s">
        <v>321</v>
      </c>
      <c r="H42" s="140" t="s">
        <v>629</v>
      </c>
      <c r="I42" s="140" t="s">
        <v>630</v>
      </c>
      <c r="J42" s="140" t="s">
        <v>712</v>
      </c>
    </row>
    <row r="43" ht="18.75" customHeight="1" spans="1:10">
      <c r="A43" s="139"/>
      <c r="B43" s="140" t="s">
        <v>710</v>
      </c>
      <c r="C43" s="140" t="s">
        <v>624</v>
      </c>
      <c r="D43" s="140" t="s">
        <v>632</v>
      </c>
      <c r="E43" s="140" t="s">
        <v>713</v>
      </c>
      <c r="F43" s="140" t="s">
        <v>627</v>
      </c>
      <c r="G43" s="140" t="s">
        <v>634</v>
      </c>
      <c r="H43" s="140" t="s">
        <v>635</v>
      </c>
      <c r="I43" s="140" t="s">
        <v>630</v>
      </c>
      <c r="J43" s="140" t="s">
        <v>712</v>
      </c>
    </row>
    <row r="44" ht="18.75" customHeight="1" spans="1:10">
      <c r="A44" s="139"/>
      <c r="B44" s="140" t="s">
        <v>710</v>
      </c>
      <c r="C44" s="140" t="s">
        <v>624</v>
      </c>
      <c r="D44" s="140" t="s">
        <v>636</v>
      </c>
      <c r="E44" s="140" t="s">
        <v>714</v>
      </c>
      <c r="F44" s="140" t="s">
        <v>627</v>
      </c>
      <c r="G44" s="140" t="s">
        <v>715</v>
      </c>
      <c r="H44" s="140" t="s">
        <v>639</v>
      </c>
      <c r="I44" s="140" t="s">
        <v>640</v>
      </c>
      <c r="J44" s="140" t="s">
        <v>712</v>
      </c>
    </row>
    <row r="45" ht="18.75" customHeight="1" spans="1:10">
      <c r="A45" s="139"/>
      <c r="B45" s="140" t="s">
        <v>710</v>
      </c>
      <c r="C45" s="140" t="s">
        <v>645</v>
      </c>
      <c r="D45" s="140" t="s">
        <v>646</v>
      </c>
      <c r="E45" s="140" t="s">
        <v>716</v>
      </c>
      <c r="F45" s="140" t="s">
        <v>627</v>
      </c>
      <c r="G45" s="140" t="s">
        <v>717</v>
      </c>
      <c r="H45" s="140" t="s">
        <v>635</v>
      </c>
      <c r="I45" s="140" t="s">
        <v>630</v>
      </c>
      <c r="J45" s="140" t="s">
        <v>712</v>
      </c>
    </row>
    <row r="46" ht="18.75" customHeight="1" spans="1:10">
      <c r="A46" s="139"/>
      <c r="B46" s="140" t="s">
        <v>710</v>
      </c>
      <c r="C46" s="140" t="s">
        <v>650</v>
      </c>
      <c r="D46" s="140" t="s">
        <v>651</v>
      </c>
      <c r="E46" s="140" t="s">
        <v>718</v>
      </c>
      <c r="F46" s="140" t="s">
        <v>627</v>
      </c>
      <c r="G46" s="140" t="s">
        <v>634</v>
      </c>
      <c r="H46" s="140" t="s">
        <v>635</v>
      </c>
      <c r="I46" s="140" t="s">
        <v>630</v>
      </c>
      <c r="J46" s="140" t="s">
        <v>712</v>
      </c>
    </row>
    <row r="47" ht="18.75" customHeight="1" spans="1:10">
      <c r="A47" s="139" t="s">
        <v>536</v>
      </c>
      <c r="B47" s="140" t="s">
        <v>719</v>
      </c>
      <c r="C47" s="140" t="s">
        <v>624</v>
      </c>
      <c r="D47" s="140" t="s">
        <v>625</v>
      </c>
      <c r="E47" s="140" t="s">
        <v>720</v>
      </c>
      <c r="F47" s="140" t="s">
        <v>627</v>
      </c>
      <c r="G47" s="140" t="s">
        <v>721</v>
      </c>
      <c r="H47" s="140" t="s">
        <v>629</v>
      </c>
      <c r="I47" s="140" t="s">
        <v>630</v>
      </c>
      <c r="J47" s="140" t="s">
        <v>722</v>
      </c>
    </row>
    <row r="48" ht="18.75" customHeight="1" spans="1:10">
      <c r="A48" s="139"/>
      <c r="B48" s="140" t="s">
        <v>719</v>
      </c>
      <c r="C48" s="140" t="s">
        <v>624</v>
      </c>
      <c r="D48" s="140" t="s">
        <v>632</v>
      </c>
      <c r="E48" s="140" t="s">
        <v>723</v>
      </c>
      <c r="F48" s="140" t="s">
        <v>627</v>
      </c>
      <c r="G48" s="140" t="s">
        <v>634</v>
      </c>
      <c r="H48" s="140" t="s">
        <v>635</v>
      </c>
      <c r="I48" s="140" t="s">
        <v>630</v>
      </c>
      <c r="J48" s="140" t="s">
        <v>724</v>
      </c>
    </row>
    <row r="49" ht="18.75" customHeight="1" spans="1:10">
      <c r="A49" s="139"/>
      <c r="B49" s="140" t="s">
        <v>719</v>
      </c>
      <c r="C49" s="140" t="s">
        <v>624</v>
      </c>
      <c r="D49" s="140" t="s">
        <v>636</v>
      </c>
      <c r="E49" s="140" t="s">
        <v>725</v>
      </c>
      <c r="F49" s="140" t="s">
        <v>627</v>
      </c>
      <c r="G49" s="140" t="s">
        <v>726</v>
      </c>
      <c r="H49" s="140" t="s">
        <v>639</v>
      </c>
      <c r="I49" s="140" t="s">
        <v>640</v>
      </c>
      <c r="J49" s="140" t="s">
        <v>722</v>
      </c>
    </row>
    <row r="50" ht="18.75" customHeight="1" spans="1:10">
      <c r="A50" s="139"/>
      <c r="B50" s="140" t="s">
        <v>719</v>
      </c>
      <c r="C50" s="140" t="s">
        <v>624</v>
      </c>
      <c r="D50" s="140" t="s">
        <v>641</v>
      </c>
      <c r="E50" s="140" t="s">
        <v>642</v>
      </c>
      <c r="F50" s="140" t="s">
        <v>627</v>
      </c>
      <c r="G50" s="140" t="s">
        <v>727</v>
      </c>
      <c r="H50" s="140" t="s">
        <v>644</v>
      </c>
      <c r="I50" s="140" t="s">
        <v>630</v>
      </c>
      <c r="J50" s="140" t="s">
        <v>722</v>
      </c>
    </row>
    <row r="51" ht="18.75" customHeight="1" spans="1:10">
      <c r="A51" s="139"/>
      <c r="B51" s="140" t="s">
        <v>719</v>
      </c>
      <c r="C51" s="140" t="s">
        <v>645</v>
      </c>
      <c r="D51" s="140" t="s">
        <v>646</v>
      </c>
      <c r="E51" s="140" t="s">
        <v>728</v>
      </c>
      <c r="F51" s="140" t="s">
        <v>627</v>
      </c>
      <c r="G51" s="140" t="s">
        <v>729</v>
      </c>
      <c r="H51" s="140" t="s">
        <v>635</v>
      </c>
      <c r="I51" s="140" t="s">
        <v>630</v>
      </c>
      <c r="J51" s="140" t="s">
        <v>724</v>
      </c>
    </row>
    <row r="52" ht="18.75" customHeight="1" spans="1:10">
      <c r="A52" s="139"/>
      <c r="B52" s="140" t="s">
        <v>719</v>
      </c>
      <c r="C52" s="140" t="s">
        <v>645</v>
      </c>
      <c r="D52" s="140" t="s">
        <v>695</v>
      </c>
      <c r="E52" s="140" t="s">
        <v>730</v>
      </c>
      <c r="F52" s="140" t="s">
        <v>627</v>
      </c>
      <c r="G52" s="140" t="s">
        <v>731</v>
      </c>
      <c r="H52" s="140" t="s">
        <v>635</v>
      </c>
      <c r="I52" s="140" t="s">
        <v>630</v>
      </c>
      <c r="J52" s="140" t="s">
        <v>724</v>
      </c>
    </row>
    <row r="53" ht="18.75" customHeight="1" spans="1:10">
      <c r="A53" s="139"/>
      <c r="B53" s="140" t="s">
        <v>719</v>
      </c>
      <c r="C53" s="140" t="s">
        <v>650</v>
      </c>
      <c r="D53" s="140" t="s">
        <v>651</v>
      </c>
      <c r="E53" s="140" t="s">
        <v>732</v>
      </c>
      <c r="F53" s="140" t="s">
        <v>627</v>
      </c>
      <c r="G53" s="140" t="s">
        <v>733</v>
      </c>
      <c r="H53" s="140" t="s">
        <v>635</v>
      </c>
      <c r="I53" s="140" t="s">
        <v>630</v>
      </c>
      <c r="J53" s="140" t="s">
        <v>722</v>
      </c>
    </row>
    <row r="54" ht="18.75" customHeight="1" spans="1:10">
      <c r="A54" s="139" t="s">
        <v>519</v>
      </c>
      <c r="B54" s="140" t="s">
        <v>734</v>
      </c>
      <c r="C54" s="140" t="s">
        <v>624</v>
      </c>
      <c r="D54" s="140" t="s">
        <v>625</v>
      </c>
      <c r="E54" s="140" t="s">
        <v>735</v>
      </c>
      <c r="F54" s="140" t="s">
        <v>627</v>
      </c>
      <c r="G54" s="140" t="s">
        <v>668</v>
      </c>
      <c r="H54" s="140" t="s">
        <v>656</v>
      </c>
      <c r="I54" s="140" t="s">
        <v>630</v>
      </c>
      <c r="J54" s="140" t="s">
        <v>736</v>
      </c>
    </row>
    <row r="55" ht="18.75" customHeight="1" spans="1:10">
      <c r="A55" s="139"/>
      <c r="B55" s="140" t="s">
        <v>734</v>
      </c>
      <c r="C55" s="140" t="s">
        <v>624</v>
      </c>
      <c r="D55" s="140" t="s">
        <v>632</v>
      </c>
      <c r="E55" s="140" t="s">
        <v>737</v>
      </c>
      <c r="F55" s="140" t="s">
        <v>627</v>
      </c>
      <c r="G55" s="140" t="s">
        <v>634</v>
      </c>
      <c r="H55" s="140" t="s">
        <v>635</v>
      </c>
      <c r="I55" s="140" t="s">
        <v>640</v>
      </c>
      <c r="J55" s="140" t="s">
        <v>736</v>
      </c>
    </row>
    <row r="56" ht="18.75" customHeight="1" spans="1:10">
      <c r="A56" s="139"/>
      <c r="B56" s="140" t="s">
        <v>734</v>
      </c>
      <c r="C56" s="140" t="s">
        <v>624</v>
      </c>
      <c r="D56" s="140" t="s">
        <v>636</v>
      </c>
      <c r="E56" s="140" t="s">
        <v>738</v>
      </c>
      <c r="F56" s="140" t="s">
        <v>627</v>
      </c>
      <c r="G56" s="140" t="s">
        <v>739</v>
      </c>
      <c r="H56" s="140" t="s">
        <v>639</v>
      </c>
      <c r="I56" s="140" t="s">
        <v>640</v>
      </c>
      <c r="J56" s="140" t="s">
        <v>736</v>
      </c>
    </row>
    <row r="57" ht="18.75" customHeight="1" spans="1:10">
      <c r="A57" s="139"/>
      <c r="B57" s="140" t="s">
        <v>734</v>
      </c>
      <c r="C57" s="140" t="s">
        <v>645</v>
      </c>
      <c r="D57" s="140" t="s">
        <v>646</v>
      </c>
      <c r="E57" s="140" t="s">
        <v>740</v>
      </c>
      <c r="F57" s="140" t="s">
        <v>627</v>
      </c>
      <c r="G57" s="140" t="s">
        <v>634</v>
      </c>
      <c r="H57" s="140" t="s">
        <v>635</v>
      </c>
      <c r="I57" s="140" t="s">
        <v>640</v>
      </c>
      <c r="J57" s="140" t="s">
        <v>736</v>
      </c>
    </row>
    <row r="58" ht="18.75" customHeight="1" spans="1:10">
      <c r="A58" s="139"/>
      <c r="B58" s="140" t="s">
        <v>734</v>
      </c>
      <c r="C58" s="140" t="s">
        <v>645</v>
      </c>
      <c r="D58" s="140" t="s">
        <v>693</v>
      </c>
      <c r="E58" s="140" t="s">
        <v>741</v>
      </c>
      <c r="F58" s="140" t="s">
        <v>627</v>
      </c>
      <c r="G58" s="140" t="s">
        <v>649</v>
      </c>
      <c r="H58" s="140" t="s">
        <v>635</v>
      </c>
      <c r="I58" s="140" t="s">
        <v>640</v>
      </c>
      <c r="J58" s="140" t="s">
        <v>736</v>
      </c>
    </row>
    <row r="59" ht="18.75" customHeight="1" spans="1:10">
      <c r="A59" s="139"/>
      <c r="B59" s="140" t="s">
        <v>734</v>
      </c>
      <c r="C59" s="140" t="s">
        <v>645</v>
      </c>
      <c r="D59" s="140" t="s">
        <v>695</v>
      </c>
      <c r="E59" s="140" t="s">
        <v>742</v>
      </c>
      <c r="F59" s="140" t="s">
        <v>627</v>
      </c>
      <c r="G59" s="140" t="s">
        <v>743</v>
      </c>
      <c r="H59" s="140" t="s">
        <v>635</v>
      </c>
      <c r="I59" s="140" t="s">
        <v>640</v>
      </c>
      <c r="J59" s="140" t="s">
        <v>736</v>
      </c>
    </row>
    <row r="60" ht="18.75" customHeight="1" spans="1:10">
      <c r="A60" s="139"/>
      <c r="B60" s="140" t="s">
        <v>734</v>
      </c>
      <c r="C60" s="140" t="s">
        <v>650</v>
      </c>
      <c r="D60" s="140" t="s">
        <v>651</v>
      </c>
      <c r="E60" s="140" t="s">
        <v>744</v>
      </c>
      <c r="F60" s="140" t="s">
        <v>627</v>
      </c>
      <c r="G60" s="140" t="s">
        <v>652</v>
      </c>
      <c r="H60" s="140" t="s">
        <v>635</v>
      </c>
      <c r="I60" s="140" t="s">
        <v>640</v>
      </c>
      <c r="J60" s="140" t="s">
        <v>736</v>
      </c>
    </row>
    <row r="61" ht="18.75" customHeight="1" spans="1:10">
      <c r="A61" s="139" t="s">
        <v>554</v>
      </c>
      <c r="B61" s="140" t="s">
        <v>745</v>
      </c>
      <c r="C61" s="140" t="s">
        <v>624</v>
      </c>
      <c r="D61" s="140" t="s">
        <v>625</v>
      </c>
      <c r="E61" s="140" t="s">
        <v>654</v>
      </c>
      <c r="F61" s="140" t="s">
        <v>627</v>
      </c>
      <c r="G61" s="140" t="s">
        <v>655</v>
      </c>
      <c r="H61" s="140" t="s">
        <v>656</v>
      </c>
      <c r="I61" s="140" t="s">
        <v>630</v>
      </c>
      <c r="J61" s="140" t="s">
        <v>746</v>
      </c>
    </row>
    <row r="62" ht="18.75" customHeight="1" spans="1:10">
      <c r="A62" s="139"/>
      <c r="B62" s="140" t="s">
        <v>745</v>
      </c>
      <c r="C62" s="140" t="s">
        <v>624</v>
      </c>
      <c r="D62" s="140" t="s">
        <v>625</v>
      </c>
      <c r="E62" s="140" t="s">
        <v>747</v>
      </c>
      <c r="F62" s="140" t="s">
        <v>627</v>
      </c>
      <c r="G62" s="140" t="s">
        <v>659</v>
      </c>
      <c r="H62" s="140" t="s">
        <v>660</v>
      </c>
      <c r="I62" s="140" t="s">
        <v>630</v>
      </c>
      <c r="J62" s="140" t="s">
        <v>748</v>
      </c>
    </row>
    <row r="63" ht="18.75" customHeight="1" spans="1:10">
      <c r="A63" s="139"/>
      <c r="B63" s="140" t="s">
        <v>745</v>
      </c>
      <c r="C63" s="140" t="s">
        <v>624</v>
      </c>
      <c r="D63" s="140" t="s">
        <v>625</v>
      </c>
      <c r="E63" s="140" t="s">
        <v>749</v>
      </c>
      <c r="F63" s="140" t="s">
        <v>627</v>
      </c>
      <c r="G63" s="140" t="s">
        <v>655</v>
      </c>
      <c r="H63" s="140" t="s">
        <v>750</v>
      </c>
      <c r="I63" s="140" t="s">
        <v>630</v>
      </c>
      <c r="J63" s="140" t="s">
        <v>748</v>
      </c>
    </row>
    <row r="64" ht="18.75" customHeight="1" spans="1:10">
      <c r="A64" s="139"/>
      <c r="B64" s="140" t="s">
        <v>745</v>
      </c>
      <c r="C64" s="140" t="s">
        <v>624</v>
      </c>
      <c r="D64" s="140" t="s">
        <v>632</v>
      </c>
      <c r="E64" s="140" t="s">
        <v>681</v>
      </c>
      <c r="F64" s="140" t="s">
        <v>627</v>
      </c>
      <c r="G64" s="140" t="s">
        <v>634</v>
      </c>
      <c r="H64" s="140" t="s">
        <v>635</v>
      </c>
      <c r="I64" s="140" t="s">
        <v>640</v>
      </c>
      <c r="J64" s="140" t="s">
        <v>746</v>
      </c>
    </row>
    <row r="65" ht="18.75" customHeight="1" spans="1:10">
      <c r="A65" s="139"/>
      <c r="B65" s="140" t="s">
        <v>745</v>
      </c>
      <c r="C65" s="140" t="s">
        <v>624</v>
      </c>
      <c r="D65" s="140" t="s">
        <v>632</v>
      </c>
      <c r="E65" s="140" t="s">
        <v>751</v>
      </c>
      <c r="F65" s="140" t="s">
        <v>627</v>
      </c>
      <c r="G65" s="140" t="s">
        <v>634</v>
      </c>
      <c r="H65" s="140" t="s">
        <v>635</v>
      </c>
      <c r="I65" s="140" t="s">
        <v>640</v>
      </c>
      <c r="J65" s="140" t="s">
        <v>746</v>
      </c>
    </row>
    <row r="66" ht="18.75" customHeight="1" spans="1:10">
      <c r="A66" s="139"/>
      <c r="B66" s="140" t="s">
        <v>745</v>
      </c>
      <c r="C66" s="140" t="s">
        <v>624</v>
      </c>
      <c r="D66" s="140" t="s">
        <v>636</v>
      </c>
      <c r="E66" s="140" t="s">
        <v>681</v>
      </c>
      <c r="F66" s="140" t="s">
        <v>627</v>
      </c>
      <c r="G66" s="140" t="s">
        <v>752</v>
      </c>
      <c r="H66" s="140" t="s">
        <v>639</v>
      </c>
      <c r="I66" s="140" t="s">
        <v>640</v>
      </c>
      <c r="J66" s="140" t="s">
        <v>746</v>
      </c>
    </row>
    <row r="67" ht="18.75" customHeight="1" spans="1:10">
      <c r="A67" s="139"/>
      <c r="B67" s="140" t="s">
        <v>745</v>
      </c>
      <c r="C67" s="140" t="s">
        <v>624</v>
      </c>
      <c r="D67" s="140" t="s">
        <v>636</v>
      </c>
      <c r="E67" s="140" t="s">
        <v>751</v>
      </c>
      <c r="F67" s="140" t="s">
        <v>627</v>
      </c>
      <c r="G67" s="140" t="s">
        <v>752</v>
      </c>
      <c r="H67" s="140" t="s">
        <v>639</v>
      </c>
      <c r="I67" s="140" t="s">
        <v>640</v>
      </c>
      <c r="J67" s="140" t="s">
        <v>746</v>
      </c>
    </row>
    <row r="68" ht="18.75" customHeight="1" spans="1:10">
      <c r="A68" s="139"/>
      <c r="B68" s="140" t="s">
        <v>745</v>
      </c>
      <c r="C68" s="140" t="s">
        <v>645</v>
      </c>
      <c r="D68" s="140" t="s">
        <v>646</v>
      </c>
      <c r="E68" s="140" t="s">
        <v>753</v>
      </c>
      <c r="F68" s="140" t="s">
        <v>627</v>
      </c>
      <c r="G68" s="140" t="s">
        <v>634</v>
      </c>
      <c r="H68" s="140" t="s">
        <v>635</v>
      </c>
      <c r="I68" s="140" t="s">
        <v>640</v>
      </c>
      <c r="J68" s="140" t="s">
        <v>746</v>
      </c>
    </row>
    <row r="69" ht="18.75" customHeight="1" spans="1:10">
      <c r="A69" s="139"/>
      <c r="B69" s="140" t="s">
        <v>745</v>
      </c>
      <c r="C69" s="140" t="s">
        <v>645</v>
      </c>
      <c r="D69" s="140" t="s">
        <v>695</v>
      </c>
      <c r="E69" s="140" t="s">
        <v>754</v>
      </c>
      <c r="F69" s="140" t="s">
        <v>627</v>
      </c>
      <c r="G69" s="140" t="s">
        <v>634</v>
      </c>
      <c r="H69" s="140" t="s">
        <v>635</v>
      </c>
      <c r="I69" s="140" t="s">
        <v>640</v>
      </c>
      <c r="J69" s="140" t="s">
        <v>746</v>
      </c>
    </row>
    <row r="70" ht="18.75" customHeight="1" spans="1:10">
      <c r="A70" s="139"/>
      <c r="B70" s="140" t="s">
        <v>745</v>
      </c>
      <c r="C70" s="140" t="s">
        <v>650</v>
      </c>
      <c r="D70" s="140" t="s">
        <v>651</v>
      </c>
      <c r="E70" s="140" t="s">
        <v>755</v>
      </c>
      <c r="F70" s="140" t="s">
        <v>648</v>
      </c>
      <c r="G70" s="140" t="s">
        <v>649</v>
      </c>
      <c r="H70" s="140" t="s">
        <v>635</v>
      </c>
      <c r="I70" s="140" t="s">
        <v>640</v>
      </c>
      <c r="J70" s="140" t="s">
        <v>746</v>
      </c>
    </row>
    <row r="71" ht="18.75" customHeight="1" spans="1:10">
      <c r="A71" s="139" t="s">
        <v>524</v>
      </c>
      <c r="B71" s="140" t="s">
        <v>756</v>
      </c>
      <c r="C71" s="140" t="s">
        <v>624</v>
      </c>
      <c r="D71" s="140" t="s">
        <v>625</v>
      </c>
      <c r="E71" s="140" t="s">
        <v>757</v>
      </c>
      <c r="F71" s="140" t="s">
        <v>627</v>
      </c>
      <c r="G71" s="140" t="s">
        <v>758</v>
      </c>
      <c r="H71" s="140" t="s">
        <v>635</v>
      </c>
      <c r="I71" s="140" t="s">
        <v>630</v>
      </c>
      <c r="J71" s="140" t="s">
        <v>759</v>
      </c>
    </row>
    <row r="72" ht="18.75" customHeight="1" spans="1:10">
      <c r="A72" s="139"/>
      <c r="B72" s="140" t="s">
        <v>756</v>
      </c>
      <c r="C72" s="140" t="s">
        <v>624</v>
      </c>
      <c r="D72" s="140" t="s">
        <v>632</v>
      </c>
      <c r="E72" s="140" t="s">
        <v>760</v>
      </c>
      <c r="F72" s="140" t="s">
        <v>627</v>
      </c>
      <c r="G72" s="140" t="s">
        <v>634</v>
      </c>
      <c r="H72" s="140" t="s">
        <v>635</v>
      </c>
      <c r="I72" s="140" t="s">
        <v>630</v>
      </c>
      <c r="J72" s="140" t="s">
        <v>759</v>
      </c>
    </row>
    <row r="73" ht="18.75" customHeight="1" spans="1:10">
      <c r="A73" s="139"/>
      <c r="B73" s="140" t="s">
        <v>756</v>
      </c>
      <c r="C73" s="140" t="s">
        <v>624</v>
      </c>
      <c r="D73" s="140" t="s">
        <v>636</v>
      </c>
      <c r="E73" s="140" t="s">
        <v>761</v>
      </c>
      <c r="F73" s="140" t="s">
        <v>627</v>
      </c>
      <c r="G73" s="140" t="s">
        <v>715</v>
      </c>
      <c r="H73" s="140" t="s">
        <v>639</v>
      </c>
      <c r="I73" s="140" t="s">
        <v>640</v>
      </c>
      <c r="J73" s="140" t="s">
        <v>759</v>
      </c>
    </row>
    <row r="74" ht="18.75" customHeight="1" spans="1:10">
      <c r="A74" s="139"/>
      <c r="B74" s="140" t="s">
        <v>756</v>
      </c>
      <c r="C74" s="140" t="s">
        <v>645</v>
      </c>
      <c r="D74" s="140" t="s">
        <v>646</v>
      </c>
      <c r="E74" s="140" t="s">
        <v>762</v>
      </c>
      <c r="F74" s="140" t="s">
        <v>627</v>
      </c>
      <c r="G74" s="140" t="s">
        <v>763</v>
      </c>
      <c r="H74" s="140" t="s">
        <v>635</v>
      </c>
      <c r="I74" s="140" t="s">
        <v>630</v>
      </c>
      <c r="J74" s="140" t="s">
        <v>759</v>
      </c>
    </row>
    <row r="75" ht="18.75" customHeight="1" spans="1:10">
      <c r="A75" s="139"/>
      <c r="B75" s="140" t="s">
        <v>756</v>
      </c>
      <c r="C75" s="140" t="s">
        <v>650</v>
      </c>
      <c r="D75" s="140" t="s">
        <v>651</v>
      </c>
      <c r="E75" s="140" t="s">
        <v>764</v>
      </c>
      <c r="F75" s="140" t="s">
        <v>627</v>
      </c>
      <c r="G75" s="140" t="s">
        <v>634</v>
      </c>
      <c r="H75" s="140" t="s">
        <v>635</v>
      </c>
      <c r="I75" s="140" t="s">
        <v>630</v>
      </c>
      <c r="J75" s="140" t="s">
        <v>759</v>
      </c>
    </row>
    <row r="76" ht="18.75" customHeight="1" spans="1:10">
      <c r="A76" s="139" t="s">
        <v>564</v>
      </c>
      <c r="B76" s="140" t="s">
        <v>765</v>
      </c>
      <c r="C76" s="140" t="s">
        <v>624</v>
      </c>
      <c r="D76" s="140" t="s">
        <v>625</v>
      </c>
      <c r="E76" s="140" t="s">
        <v>766</v>
      </c>
      <c r="F76" s="140" t="s">
        <v>627</v>
      </c>
      <c r="G76" s="140" t="s">
        <v>767</v>
      </c>
      <c r="H76" s="140" t="s">
        <v>629</v>
      </c>
      <c r="I76" s="140" t="s">
        <v>640</v>
      </c>
      <c r="J76" s="140" t="s">
        <v>768</v>
      </c>
    </row>
    <row r="77" ht="18.75" customHeight="1" spans="1:10">
      <c r="A77" s="139"/>
      <c r="B77" s="140" t="s">
        <v>765</v>
      </c>
      <c r="C77" s="140" t="s">
        <v>624</v>
      </c>
      <c r="D77" s="140" t="s">
        <v>625</v>
      </c>
      <c r="E77" s="140" t="s">
        <v>769</v>
      </c>
      <c r="F77" s="140" t="s">
        <v>627</v>
      </c>
      <c r="G77" s="140" t="s">
        <v>767</v>
      </c>
      <c r="H77" s="140" t="s">
        <v>629</v>
      </c>
      <c r="I77" s="140" t="s">
        <v>640</v>
      </c>
      <c r="J77" s="140" t="s">
        <v>768</v>
      </c>
    </row>
    <row r="78" ht="18.75" customHeight="1" spans="1:10">
      <c r="A78" s="139"/>
      <c r="B78" s="140" t="s">
        <v>765</v>
      </c>
      <c r="C78" s="140" t="s">
        <v>624</v>
      </c>
      <c r="D78" s="140" t="s">
        <v>632</v>
      </c>
      <c r="E78" s="140" t="s">
        <v>770</v>
      </c>
      <c r="F78" s="140" t="s">
        <v>627</v>
      </c>
      <c r="G78" s="140" t="s">
        <v>634</v>
      </c>
      <c r="H78" s="140" t="s">
        <v>635</v>
      </c>
      <c r="I78" s="140" t="s">
        <v>640</v>
      </c>
      <c r="J78" s="140" t="s">
        <v>768</v>
      </c>
    </row>
    <row r="79" ht="18.75" customHeight="1" spans="1:10">
      <c r="A79" s="139"/>
      <c r="B79" s="140" t="s">
        <v>765</v>
      </c>
      <c r="C79" s="140" t="s">
        <v>624</v>
      </c>
      <c r="D79" s="140" t="s">
        <v>636</v>
      </c>
      <c r="E79" s="140" t="s">
        <v>771</v>
      </c>
      <c r="F79" s="140" t="s">
        <v>627</v>
      </c>
      <c r="G79" s="140" t="s">
        <v>772</v>
      </c>
      <c r="H79" s="140" t="s">
        <v>639</v>
      </c>
      <c r="I79" s="140" t="s">
        <v>640</v>
      </c>
      <c r="J79" s="140" t="s">
        <v>768</v>
      </c>
    </row>
    <row r="80" ht="18.75" customHeight="1" spans="1:10">
      <c r="A80" s="139"/>
      <c r="B80" s="140" t="s">
        <v>765</v>
      </c>
      <c r="C80" s="140" t="s">
        <v>624</v>
      </c>
      <c r="D80" s="140" t="s">
        <v>641</v>
      </c>
      <c r="E80" s="140" t="s">
        <v>642</v>
      </c>
      <c r="F80" s="140" t="s">
        <v>627</v>
      </c>
      <c r="G80" s="140" t="s">
        <v>773</v>
      </c>
      <c r="H80" s="140" t="s">
        <v>644</v>
      </c>
      <c r="I80" s="140" t="s">
        <v>630</v>
      </c>
      <c r="J80" s="140" t="s">
        <v>768</v>
      </c>
    </row>
    <row r="81" ht="18.75" customHeight="1" spans="1:10">
      <c r="A81" s="139"/>
      <c r="B81" s="140" t="s">
        <v>765</v>
      </c>
      <c r="C81" s="140" t="s">
        <v>645</v>
      </c>
      <c r="D81" s="140" t="s">
        <v>646</v>
      </c>
      <c r="E81" s="140" t="s">
        <v>774</v>
      </c>
      <c r="F81" s="140" t="s">
        <v>627</v>
      </c>
      <c r="G81" s="140" t="s">
        <v>775</v>
      </c>
      <c r="H81" s="140" t="s">
        <v>635</v>
      </c>
      <c r="I81" s="140" t="s">
        <v>640</v>
      </c>
      <c r="J81" s="140" t="s">
        <v>768</v>
      </c>
    </row>
    <row r="82" ht="18.75" customHeight="1" spans="1:10">
      <c r="A82" s="139"/>
      <c r="B82" s="140" t="s">
        <v>765</v>
      </c>
      <c r="C82" s="140" t="s">
        <v>645</v>
      </c>
      <c r="D82" s="140" t="s">
        <v>695</v>
      </c>
      <c r="E82" s="140" t="s">
        <v>776</v>
      </c>
      <c r="F82" s="140" t="s">
        <v>627</v>
      </c>
      <c r="G82" s="140" t="s">
        <v>777</v>
      </c>
      <c r="H82" s="140" t="s">
        <v>635</v>
      </c>
      <c r="I82" s="140" t="s">
        <v>640</v>
      </c>
      <c r="J82" s="140" t="s">
        <v>768</v>
      </c>
    </row>
    <row r="83" ht="18.75" customHeight="1" spans="1:10">
      <c r="A83" s="139"/>
      <c r="B83" s="140" t="s">
        <v>765</v>
      </c>
      <c r="C83" s="140" t="s">
        <v>650</v>
      </c>
      <c r="D83" s="140" t="s">
        <v>651</v>
      </c>
      <c r="E83" s="140" t="s">
        <v>651</v>
      </c>
      <c r="F83" s="140" t="s">
        <v>627</v>
      </c>
      <c r="G83" s="140" t="s">
        <v>652</v>
      </c>
      <c r="H83" s="140" t="s">
        <v>635</v>
      </c>
      <c r="I83" s="140" t="s">
        <v>640</v>
      </c>
      <c r="J83" s="140" t="s">
        <v>768</v>
      </c>
    </row>
    <row r="84" ht="18.75" customHeight="1" spans="1:10">
      <c r="A84" s="139" t="s">
        <v>598</v>
      </c>
      <c r="B84" s="140" t="s">
        <v>778</v>
      </c>
      <c r="C84" s="140" t="s">
        <v>624</v>
      </c>
      <c r="D84" s="140" t="s">
        <v>625</v>
      </c>
      <c r="E84" s="140" t="s">
        <v>779</v>
      </c>
      <c r="F84" s="140" t="s">
        <v>627</v>
      </c>
      <c r="G84" s="140" t="s">
        <v>780</v>
      </c>
      <c r="H84" s="140" t="s">
        <v>750</v>
      </c>
      <c r="I84" s="140" t="s">
        <v>630</v>
      </c>
      <c r="J84" s="140" t="s">
        <v>781</v>
      </c>
    </row>
    <row r="85" ht="18.75" customHeight="1" spans="1:10">
      <c r="A85" s="139"/>
      <c r="B85" s="140" t="s">
        <v>778</v>
      </c>
      <c r="C85" s="140" t="s">
        <v>624</v>
      </c>
      <c r="D85" s="140" t="s">
        <v>632</v>
      </c>
      <c r="E85" s="140" t="s">
        <v>782</v>
      </c>
      <c r="F85" s="140" t="s">
        <v>627</v>
      </c>
      <c r="G85" s="140" t="s">
        <v>634</v>
      </c>
      <c r="H85" s="140" t="s">
        <v>635</v>
      </c>
      <c r="I85" s="140" t="s">
        <v>630</v>
      </c>
      <c r="J85" s="140" t="s">
        <v>781</v>
      </c>
    </row>
    <row r="86" ht="18.75" customHeight="1" spans="1:10">
      <c r="A86" s="139"/>
      <c r="B86" s="140" t="s">
        <v>778</v>
      </c>
      <c r="C86" s="140" t="s">
        <v>624</v>
      </c>
      <c r="D86" s="140" t="s">
        <v>636</v>
      </c>
      <c r="E86" s="140" t="s">
        <v>783</v>
      </c>
      <c r="F86" s="140" t="s">
        <v>627</v>
      </c>
      <c r="G86" s="140" t="s">
        <v>784</v>
      </c>
      <c r="H86" s="140" t="s">
        <v>639</v>
      </c>
      <c r="I86" s="140" t="s">
        <v>640</v>
      </c>
      <c r="J86" s="140" t="s">
        <v>781</v>
      </c>
    </row>
    <row r="87" ht="18.75" customHeight="1" spans="1:10">
      <c r="A87" s="139"/>
      <c r="B87" s="140" t="s">
        <v>778</v>
      </c>
      <c r="C87" s="140" t="s">
        <v>624</v>
      </c>
      <c r="D87" s="140" t="s">
        <v>641</v>
      </c>
      <c r="E87" s="140" t="s">
        <v>642</v>
      </c>
      <c r="F87" s="140" t="s">
        <v>627</v>
      </c>
      <c r="G87" s="140" t="s">
        <v>785</v>
      </c>
      <c r="H87" s="140" t="s">
        <v>644</v>
      </c>
      <c r="I87" s="140" t="s">
        <v>630</v>
      </c>
      <c r="J87" s="140" t="s">
        <v>781</v>
      </c>
    </row>
    <row r="88" ht="18.75" customHeight="1" spans="1:10">
      <c r="A88" s="139"/>
      <c r="B88" s="140" t="s">
        <v>778</v>
      </c>
      <c r="C88" s="140" t="s">
        <v>645</v>
      </c>
      <c r="D88" s="140" t="s">
        <v>646</v>
      </c>
      <c r="E88" s="140" t="s">
        <v>779</v>
      </c>
      <c r="F88" s="140" t="s">
        <v>648</v>
      </c>
      <c r="G88" s="140" t="s">
        <v>652</v>
      </c>
      <c r="H88" s="140" t="s">
        <v>635</v>
      </c>
      <c r="I88" s="140" t="s">
        <v>640</v>
      </c>
      <c r="J88" s="140" t="s">
        <v>781</v>
      </c>
    </row>
    <row r="89" ht="18.75" customHeight="1" spans="1:10">
      <c r="A89" s="139"/>
      <c r="B89" s="140" t="s">
        <v>778</v>
      </c>
      <c r="C89" s="140" t="s">
        <v>650</v>
      </c>
      <c r="D89" s="140" t="s">
        <v>651</v>
      </c>
      <c r="E89" s="140" t="s">
        <v>786</v>
      </c>
      <c r="F89" s="140" t="s">
        <v>648</v>
      </c>
      <c r="G89" s="140" t="s">
        <v>652</v>
      </c>
      <c r="H89" s="140" t="s">
        <v>635</v>
      </c>
      <c r="I89" s="140" t="s">
        <v>640</v>
      </c>
      <c r="J89" s="140" t="s">
        <v>781</v>
      </c>
    </row>
    <row r="90" ht="18.75" customHeight="1" spans="1:10">
      <c r="A90" s="139" t="s">
        <v>586</v>
      </c>
      <c r="B90" s="140" t="s">
        <v>787</v>
      </c>
      <c r="C90" s="140" t="s">
        <v>624</v>
      </c>
      <c r="D90" s="140" t="s">
        <v>625</v>
      </c>
      <c r="E90" s="140" t="s">
        <v>788</v>
      </c>
      <c r="F90" s="140" t="s">
        <v>627</v>
      </c>
      <c r="G90" s="140" t="s">
        <v>789</v>
      </c>
      <c r="H90" s="140" t="s">
        <v>750</v>
      </c>
      <c r="I90" s="140" t="s">
        <v>630</v>
      </c>
      <c r="J90" s="140" t="s">
        <v>790</v>
      </c>
    </row>
    <row r="91" ht="18.75" customHeight="1" spans="1:10">
      <c r="A91" s="139"/>
      <c r="B91" s="140" t="s">
        <v>787</v>
      </c>
      <c r="C91" s="140" t="s">
        <v>624</v>
      </c>
      <c r="D91" s="140" t="s">
        <v>632</v>
      </c>
      <c r="E91" s="140" t="s">
        <v>791</v>
      </c>
      <c r="F91" s="140" t="s">
        <v>627</v>
      </c>
      <c r="G91" s="140" t="s">
        <v>791</v>
      </c>
      <c r="H91" s="140" t="s">
        <v>792</v>
      </c>
      <c r="I91" s="140" t="s">
        <v>630</v>
      </c>
      <c r="J91" s="140" t="s">
        <v>793</v>
      </c>
    </row>
    <row r="92" ht="18.75" customHeight="1" spans="1:10">
      <c r="A92" s="139"/>
      <c r="B92" s="140" t="s">
        <v>787</v>
      </c>
      <c r="C92" s="140" t="s">
        <v>624</v>
      </c>
      <c r="D92" s="140" t="s">
        <v>636</v>
      </c>
      <c r="E92" s="140" t="s">
        <v>794</v>
      </c>
      <c r="F92" s="140" t="s">
        <v>627</v>
      </c>
      <c r="G92" s="140" t="s">
        <v>795</v>
      </c>
      <c r="H92" s="140" t="s">
        <v>639</v>
      </c>
      <c r="I92" s="140" t="s">
        <v>630</v>
      </c>
      <c r="J92" s="140" t="s">
        <v>796</v>
      </c>
    </row>
    <row r="93" ht="18.75" customHeight="1" spans="1:10">
      <c r="A93" s="139"/>
      <c r="B93" s="140" t="s">
        <v>787</v>
      </c>
      <c r="C93" s="140" t="s">
        <v>624</v>
      </c>
      <c r="D93" s="140" t="s">
        <v>641</v>
      </c>
      <c r="E93" s="140" t="s">
        <v>642</v>
      </c>
      <c r="F93" s="140" t="s">
        <v>627</v>
      </c>
      <c r="G93" s="140" t="s">
        <v>797</v>
      </c>
      <c r="H93" s="140" t="s">
        <v>644</v>
      </c>
      <c r="I93" s="140" t="s">
        <v>630</v>
      </c>
      <c r="J93" s="140" t="s">
        <v>798</v>
      </c>
    </row>
    <row r="94" ht="18.75" customHeight="1" spans="1:10">
      <c r="A94" s="139"/>
      <c r="B94" s="140" t="s">
        <v>787</v>
      </c>
      <c r="C94" s="140" t="s">
        <v>645</v>
      </c>
      <c r="D94" s="140" t="s">
        <v>693</v>
      </c>
      <c r="E94" s="140" t="s">
        <v>799</v>
      </c>
      <c r="F94" s="140" t="s">
        <v>627</v>
      </c>
      <c r="G94" s="140" t="s">
        <v>800</v>
      </c>
      <c r="H94" s="140" t="s">
        <v>792</v>
      </c>
      <c r="I94" s="140" t="s">
        <v>630</v>
      </c>
      <c r="J94" s="140" t="s">
        <v>801</v>
      </c>
    </row>
    <row r="95" ht="18.75" customHeight="1" spans="1:10">
      <c r="A95" s="139"/>
      <c r="B95" s="140" t="s">
        <v>787</v>
      </c>
      <c r="C95" s="140" t="s">
        <v>645</v>
      </c>
      <c r="D95" s="140" t="s">
        <v>695</v>
      </c>
      <c r="E95" s="140" t="s">
        <v>802</v>
      </c>
      <c r="F95" s="140" t="s">
        <v>627</v>
      </c>
      <c r="G95" s="140" t="s">
        <v>803</v>
      </c>
      <c r="H95" s="140" t="s">
        <v>792</v>
      </c>
      <c r="I95" s="140" t="s">
        <v>630</v>
      </c>
      <c r="J95" s="140" t="s">
        <v>803</v>
      </c>
    </row>
    <row r="96" ht="18.75" customHeight="1" spans="1:10">
      <c r="A96" s="139"/>
      <c r="B96" s="140" t="s">
        <v>787</v>
      </c>
      <c r="C96" s="140" t="s">
        <v>650</v>
      </c>
      <c r="D96" s="140" t="s">
        <v>651</v>
      </c>
      <c r="E96" s="140" t="s">
        <v>804</v>
      </c>
      <c r="F96" s="140" t="s">
        <v>627</v>
      </c>
      <c r="G96" s="140" t="s">
        <v>652</v>
      </c>
      <c r="H96" s="140" t="s">
        <v>635</v>
      </c>
      <c r="I96" s="140" t="s">
        <v>640</v>
      </c>
      <c r="J96" s="140" t="s">
        <v>805</v>
      </c>
    </row>
    <row r="97" ht="18.75" customHeight="1" spans="1:10">
      <c r="A97" s="139" t="s">
        <v>578</v>
      </c>
      <c r="B97" s="140" t="s">
        <v>806</v>
      </c>
      <c r="C97" s="140" t="s">
        <v>624</v>
      </c>
      <c r="D97" s="140" t="s">
        <v>625</v>
      </c>
      <c r="E97" s="140" t="s">
        <v>807</v>
      </c>
      <c r="F97" s="140" t="s">
        <v>627</v>
      </c>
      <c r="G97" s="140" t="s">
        <v>808</v>
      </c>
      <c r="H97" s="140" t="s">
        <v>679</v>
      </c>
      <c r="I97" s="140" t="s">
        <v>630</v>
      </c>
      <c r="J97" s="140" t="s">
        <v>809</v>
      </c>
    </row>
    <row r="98" ht="18.75" customHeight="1" spans="1:10">
      <c r="A98" s="139"/>
      <c r="B98" s="140" t="s">
        <v>806</v>
      </c>
      <c r="C98" s="140" t="s">
        <v>624</v>
      </c>
      <c r="D98" s="140" t="s">
        <v>632</v>
      </c>
      <c r="E98" s="140" t="s">
        <v>810</v>
      </c>
      <c r="F98" s="140" t="s">
        <v>627</v>
      </c>
      <c r="G98" s="140" t="s">
        <v>634</v>
      </c>
      <c r="H98" s="140" t="s">
        <v>635</v>
      </c>
      <c r="I98" s="140" t="s">
        <v>630</v>
      </c>
      <c r="J98" s="140" t="s">
        <v>811</v>
      </c>
    </row>
    <row r="99" ht="18.75" customHeight="1" spans="1:10">
      <c r="A99" s="139"/>
      <c r="B99" s="140" t="s">
        <v>806</v>
      </c>
      <c r="C99" s="140" t="s">
        <v>624</v>
      </c>
      <c r="D99" s="140" t="s">
        <v>636</v>
      </c>
      <c r="E99" s="140" t="s">
        <v>812</v>
      </c>
      <c r="F99" s="140" t="s">
        <v>627</v>
      </c>
      <c r="G99" s="140" t="s">
        <v>813</v>
      </c>
      <c r="H99" s="140" t="s">
        <v>639</v>
      </c>
      <c r="I99" s="140" t="s">
        <v>630</v>
      </c>
      <c r="J99" s="140" t="s">
        <v>814</v>
      </c>
    </row>
    <row r="100" ht="18.75" customHeight="1" spans="1:10">
      <c r="A100" s="139"/>
      <c r="B100" s="140" t="s">
        <v>806</v>
      </c>
      <c r="C100" s="140" t="s">
        <v>624</v>
      </c>
      <c r="D100" s="140" t="s">
        <v>641</v>
      </c>
      <c r="E100" s="140" t="s">
        <v>642</v>
      </c>
      <c r="F100" s="140" t="s">
        <v>627</v>
      </c>
      <c r="G100" s="140" t="s">
        <v>815</v>
      </c>
      <c r="H100" s="140" t="s">
        <v>644</v>
      </c>
      <c r="I100" s="140" t="s">
        <v>630</v>
      </c>
      <c r="J100" s="140" t="s">
        <v>816</v>
      </c>
    </row>
    <row r="101" ht="18.75" customHeight="1" spans="1:10">
      <c r="A101" s="139"/>
      <c r="B101" s="140" t="s">
        <v>806</v>
      </c>
      <c r="C101" s="140" t="s">
        <v>645</v>
      </c>
      <c r="D101" s="140" t="s">
        <v>646</v>
      </c>
      <c r="E101" s="140" t="s">
        <v>817</v>
      </c>
      <c r="F101" s="140" t="s">
        <v>627</v>
      </c>
      <c r="G101" s="140" t="s">
        <v>818</v>
      </c>
      <c r="H101" s="140" t="s">
        <v>792</v>
      </c>
      <c r="I101" s="140" t="s">
        <v>640</v>
      </c>
      <c r="J101" s="140" t="s">
        <v>819</v>
      </c>
    </row>
    <row r="102" ht="18.75" customHeight="1" spans="1:10">
      <c r="A102" s="139"/>
      <c r="B102" s="140" t="s">
        <v>806</v>
      </c>
      <c r="C102" s="140" t="s">
        <v>645</v>
      </c>
      <c r="D102" s="140" t="s">
        <v>693</v>
      </c>
      <c r="E102" s="140" t="s">
        <v>820</v>
      </c>
      <c r="F102" s="140" t="s">
        <v>627</v>
      </c>
      <c r="G102" s="140" t="s">
        <v>821</v>
      </c>
      <c r="H102" s="140" t="s">
        <v>822</v>
      </c>
      <c r="I102" s="140" t="s">
        <v>640</v>
      </c>
      <c r="J102" s="140" t="s">
        <v>823</v>
      </c>
    </row>
    <row r="103" ht="18.75" customHeight="1" spans="1:10">
      <c r="A103" s="139"/>
      <c r="B103" s="140" t="s">
        <v>806</v>
      </c>
      <c r="C103" s="140" t="s">
        <v>645</v>
      </c>
      <c r="D103" s="140" t="s">
        <v>695</v>
      </c>
      <c r="E103" s="140" t="s">
        <v>824</v>
      </c>
      <c r="F103" s="140" t="s">
        <v>627</v>
      </c>
      <c r="G103" s="140" t="s">
        <v>825</v>
      </c>
      <c r="H103" s="140" t="s">
        <v>792</v>
      </c>
      <c r="I103" s="140" t="s">
        <v>640</v>
      </c>
      <c r="J103" s="140" t="s">
        <v>826</v>
      </c>
    </row>
    <row r="104" ht="18.75" customHeight="1" spans="1:10">
      <c r="A104" s="139"/>
      <c r="B104" s="140" t="s">
        <v>806</v>
      </c>
      <c r="C104" s="140" t="s">
        <v>650</v>
      </c>
      <c r="D104" s="140" t="s">
        <v>651</v>
      </c>
      <c r="E104" s="140" t="s">
        <v>697</v>
      </c>
      <c r="F104" s="140" t="s">
        <v>648</v>
      </c>
      <c r="G104" s="140" t="s">
        <v>652</v>
      </c>
      <c r="H104" s="140" t="s">
        <v>635</v>
      </c>
      <c r="I104" s="140" t="s">
        <v>640</v>
      </c>
      <c r="J104" s="140" t="s">
        <v>827</v>
      </c>
    </row>
    <row r="105" ht="18.75" customHeight="1" spans="1:10">
      <c r="A105" s="139" t="s">
        <v>460</v>
      </c>
      <c r="B105" s="140" t="s">
        <v>828</v>
      </c>
      <c r="C105" s="140" t="s">
        <v>624</v>
      </c>
      <c r="D105" s="140" t="s">
        <v>625</v>
      </c>
      <c r="E105" s="140" t="s">
        <v>829</v>
      </c>
      <c r="F105" s="140" t="s">
        <v>648</v>
      </c>
      <c r="G105" s="140" t="s">
        <v>830</v>
      </c>
      <c r="H105" s="140" t="s">
        <v>831</v>
      </c>
      <c r="I105" s="140" t="s">
        <v>630</v>
      </c>
      <c r="J105" s="140" t="s">
        <v>832</v>
      </c>
    </row>
    <row r="106" ht="18.75" customHeight="1" spans="1:10">
      <c r="A106" s="139"/>
      <c r="B106" s="140" t="s">
        <v>828</v>
      </c>
      <c r="C106" s="140" t="s">
        <v>624</v>
      </c>
      <c r="D106" s="140" t="s">
        <v>625</v>
      </c>
      <c r="E106" s="140" t="s">
        <v>833</v>
      </c>
      <c r="F106" s="140" t="s">
        <v>648</v>
      </c>
      <c r="G106" s="140" t="s">
        <v>834</v>
      </c>
      <c r="H106" s="140" t="s">
        <v>831</v>
      </c>
      <c r="I106" s="140" t="s">
        <v>630</v>
      </c>
      <c r="J106" s="140" t="s">
        <v>832</v>
      </c>
    </row>
    <row r="107" ht="18.75" customHeight="1" spans="1:10">
      <c r="A107" s="139"/>
      <c r="B107" s="140" t="s">
        <v>828</v>
      </c>
      <c r="C107" s="140" t="s">
        <v>624</v>
      </c>
      <c r="D107" s="140" t="s">
        <v>625</v>
      </c>
      <c r="E107" s="140" t="s">
        <v>835</v>
      </c>
      <c r="F107" s="140" t="s">
        <v>648</v>
      </c>
      <c r="G107" s="140" t="s">
        <v>836</v>
      </c>
      <c r="H107" s="140" t="s">
        <v>831</v>
      </c>
      <c r="I107" s="140" t="s">
        <v>630</v>
      </c>
      <c r="J107" s="140" t="s">
        <v>832</v>
      </c>
    </row>
    <row r="108" ht="18.75" customHeight="1" spans="1:10">
      <c r="A108" s="139"/>
      <c r="B108" s="140" t="s">
        <v>828</v>
      </c>
      <c r="C108" s="140" t="s">
        <v>624</v>
      </c>
      <c r="D108" s="140" t="s">
        <v>625</v>
      </c>
      <c r="E108" s="140" t="s">
        <v>837</v>
      </c>
      <c r="F108" s="140" t="s">
        <v>648</v>
      </c>
      <c r="G108" s="140" t="s">
        <v>655</v>
      </c>
      <c r="H108" s="140" t="s">
        <v>838</v>
      </c>
      <c r="I108" s="140" t="s">
        <v>630</v>
      </c>
      <c r="J108" s="140" t="s">
        <v>832</v>
      </c>
    </row>
    <row r="109" ht="18.75" customHeight="1" spans="1:10">
      <c r="A109" s="139"/>
      <c r="B109" s="140" t="s">
        <v>828</v>
      </c>
      <c r="C109" s="140" t="s">
        <v>624</v>
      </c>
      <c r="D109" s="140" t="s">
        <v>625</v>
      </c>
      <c r="E109" s="140" t="s">
        <v>839</v>
      </c>
      <c r="F109" s="140" t="s">
        <v>648</v>
      </c>
      <c r="G109" s="140" t="s">
        <v>321</v>
      </c>
      <c r="H109" s="140" t="s">
        <v>831</v>
      </c>
      <c r="I109" s="140" t="s">
        <v>630</v>
      </c>
      <c r="J109" s="140" t="s">
        <v>832</v>
      </c>
    </row>
    <row r="110" ht="18.75" customHeight="1" spans="1:10">
      <c r="A110" s="139"/>
      <c r="B110" s="140" t="s">
        <v>828</v>
      </c>
      <c r="C110" s="140" t="s">
        <v>624</v>
      </c>
      <c r="D110" s="140" t="s">
        <v>625</v>
      </c>
      <c r="E110" s="140" t="s">
        <v>840</v>
      </c>
      <c r="F110" s="140" t="s">
        <v>648</v>
      </c>
      <c r="G110" s="140" t="s">
        <v>841</v>
      </c>
      <c r="H110" s="140" t="s">
        <v>689</v>
      </c>
      <c r="I110" s="140" t="s">
        <v>630</v>
      </c>
      <c r="J110" s="140" t="s">
        <v>832</v>
      </c>
    </row>
    <row r="111" ht="18.75" customHeight="1" spans="1:10">
      <c r="A111" s="139"/>
      <c r="B111" s="140" t="s">
        <v>828</v>
      </c>
      <c r="C111" s="140" t="s">
        <v>624</v>
      </c>
      <c r="D111" s="140" t="s">
        <v>632</v>
      </c>
      <c r="E111" s="140" t="s">
        <v>842</v>
      </c>
      <c r="F111" s="140" t="s">
        <v>627</v>
      </c>
      <c r="G111" s="140" t="s">
        <v>634</v>
      </c>
      <c r="H111" s="140" t="s">
        <v>635</v>
      </c>
      <c r="I111" s="140" t="s">
        <v>630</v>
      </c>
      <c r="J111" s="140" t="s">
        <v>832</v>
      </c>
    </row>
    <row r="112" ht="18.75" customHeight="1" spans="1:10">
      <c r="A112" s="139"/>
      <c r="B112" s="140" t="s">
        <v>828</v>
      </c>
      <c r="C112" s="140" t="s">
        <v>624</v>
      </c>
      <c r="D112" s="140" t="s">
        <v>632</v>
      </c>
      <c r="E112" s="140" t="s">
        <v>843</v>
      </c>
      <c r="F112" s="140" t="s">
        <v>627</v>
      </c>
      <c r="G112" s="140" t="s">
        <v>634</v>
      </c>
      <c r="H112" s="140" t="s">
        <v>635</v>
      </c>
      <c r="I112" s="140" t="s">
        <v>630</v>
      </c>
      <c r="J112" s="140" t="s">
        <v>832</v>
      </c>
    </row>
    <row r="113" ht="18.75" customHeight="1" spans="1:10">
      <c r="A113" s="139"/>
      <c r="B113" s="140" t="s">
        <v>828</v>
      </c>
      <c r="C113" s="140" t="s">
        <v>624</v>
      </c>
      <c r="D113" s="140" t="s">
        <v>632</v>
      </c>
      <c r="E113" s="140" t="s">
        <v>844</v>
      </c>
      <c r="F113" s="140" t="s">
        <v>627</v>
      </c>
      <c r="G113" s="140" t="s">
        <v>634</v>
      </c>
      <c r="H113" s="140" t="s">
        <v>635</v>
      </c>
      <c r="I113" s="140" t="s">
        <v>630</v>
      </c>
      <c r="J113" s="140" t="s">
        <v>832</v>
      </c>
    </row>
    <row r="114" ht="18.75" customHeight="1" spans="1:10">
      <c r="A114" s="139"/>
      <c r="B114" s="140" t="s">
        <v>828</v>
      </c>
      <c r="C114" s="140" t="s">
        <v>624</v>
      </c>
      <c r="D114" s="140" t="s">
        <v>632</v>
      </c>
      <c r="E114" s="140" t="s">
        <v>845</v>
      </c>
      <c r="F114" s="140" t="s">
        <v>627</v>
      </c>
      <c r="G114" s="140" t="s">
        <v>634</v>
      </c>
      <c r="H114" s="140" t="s">
        <v>635</v>
      </c>
      <c r="I114" s="140" t="s">
        <v>630</v>
      </c>
      <c r="J114" s="140" t="s">
        <v>832</v>
      </c>
    </row>
    <row r="115" ht="18.75" customHeight="1" spans="1:10">
      <c r="A115" s="139"/>
      <c r="B115" s="140" t="s">
        <v>828</v>
      </c>
      <c r="C115" s="140" t="s">
        <v>624</v>
      </c>
      <c r="D115" s="140" t="s">
        <v>632</v>
      </c>
      <c r="E115" s="140" t="s">
        <v>846</v>
      </c>
      <c r="F115" s="140" t="s">
        <v>627</v>
      </c>
      <c r="G115" s="140" t="s">
        <v>634</v>
      </c>
      <c r="H115" s="140" t="s">
        <v>635</v>
      </c>
      <c r="I115" s="140" t="s">
        <v>630</v>
      </c>
      <c r="J115" s="140" t="s">
        <v>832</v>
      </c>
    </row>
    <row r="116" ht="18.75" customHeight="1" spans="1:10">
      <c r="A116" s="139"/>
      <c r="B116" s="140" t="s">
        <v>828</v>
      </c>
      <c r="C116" s="140" t="s">
        <v>624</v>
      </c>
      <c r="D116" s="140" t="s">
        <v>632</v>
      </c>
      <c r="E116" s="140" t="s">
        <v>847</v>
      </c>
      <c r="F116" s="140" t="s">
        <v>627</v>
      </c>
      <c r="G116" s="140" t="s">
        <v>634</v>
      </c>
      <c r="H116" s="140" t="s">
        <v>635</v>
      </c>
      <c r="I116" s="140" t="s">
        <v>630</v>
      </c>
      <c r="J116" s="140" t="s">
        <v>832</v>
      </c>
    </row>
    <row r="117" ht="18.75" customHeight="1" spans="1:10">
      <c r="A117" s="139"/>
      <c r="B117" s="140" t="s">
        <v>828</v>
      </c>
      <c r="C117" s="140" t="s">
        <v>624</v>
      </c>
      <c r="D117" s="140" t="s">
        <v>636</v>
      </c>
      <c r="E117" s="140" t="s">
        <v>848</v>
      </c>
      <c r="F117" s="140" t="s">
        <v>627</v>
      </c>
      <c r="G117" s="140" t="s">
        <v>655</v>
      </c>
      <c r="H117" s="140" t="s">
        <v>849</v>
      </c>
      <c r="I117" s="140" t="s">
        <v>640</v>
      </c>
      <c r="J117" s="140" t="s">
        <v>832</v>
      </c>
    </row>
    <row r="118" ht="18.75" customHeight="1" spans="1:10">
      <c r="A118" s="139"/>
      <c r="B118" s="140" t="s">
        <v>828</v>
      </c>
      <c r="C118" s="140" t="s">
        <v>624</v>
      </c>
      <c r="D118" s="140" t="s">
        <v>636</v>
      </c>
      <c r="E118" s="140" t="s">
        <v>850</v>
      </c>
      <c r="F118" s="140" t="s">
        <v>627</v>
      </c>
      <c r="G118" s="140" t="s">
        <v>655</v>
      </c>
      <c r="H118" s="140" t="s">
        <v>849</v>
      </c>
      <c r="I118" s="140" t="s">
        <v>640</v>
      </c>
      <c r="J118" s="140" t="s">
        <v>832</v>
      </c>
    </row>
    <row r="119" ht="18.75" customHeight="1" spans="1:10">
      <c r="A119" s="139"/>
      <c r="B119" s="140" t="s">
        <v>828</v>
      </c>
      <c r="C119" s="140" t="s">
        <v>624</v>
      </c>
      <c r="D119" s="140" t="s">
        <v>636</v>
      </c>
      <c r="E119" s="140" t="s">
        <v>851</v>
      </c>
      <c r="F119" s="140" t="s">
        <v>627</v>
      </c>
      <c r="G119" s="140" t="s">
        <v>655</v>
      </c>
      <c r="H119" s="140" t="s">
        <v>849</v>
      </c>
      <c r="I119" s="140" t="s">
        <v>640</v>
      </c>
      <c r="J119" s="140" t="s">
        <v>832</v>
      </c>
    </row>
    <row r="120" ht="18.75" customHeight="1" spans="1:10">
      <c r="A120" s="139"/>
      <c r="B120" s="140" t="s">
        <v>828</v>
      </c>
      <c r="C120" s="140" t="s">
        <v>624</v>
      </c>
      <c r="D120" s="140" t="s">
        <v>636</v>
      </c>
      <c r="E120" s="140" t="s">
        <v>852</v>
      </c>
      <c r="F120" s="140" t="s">
        <v>627</v>
      </c>
      <c r="G120" s="140" t="s">
        <v>655</v>
      </c>
      <c r="H120" s="140" t="s">
        <v>849</v>
      </c>
      <c r="I120" s="140" t="s">
        <v>640</v>
      </c>
      <c r="J120" s="140" t="s">
        <v>832</v>
      </c>
    </row>
    <row r="121" ht="18.75" customHeight="1" spans="1:10">
      <c r="A121" s="139"/>
      <c r="B121" s="140" t="s">
        <v>828</v>
      </c>
      <c r="C121" s="140" t="s">
        <v>624</v>
      </c>
      <c r="D121" s="140" t="s">
        <v>636</v>
      </c>
      <c r="E121" s="140" t="s">
        <v>853</v>
      </c>
      <c r="F121" s="140" t="s">
        <v>627</v>
      </c>
      <c r="G121" s="140" t="s">
        <v>655</v>
      </c>
      <c r="H121" s="140" t="s">
        <v>849</v>
      </c>
      <c r="I121" s="140" t="s">
        <v>640</v>
      </c>
      <c r="J121" s="140" t="s">
        <v>832</v>
      </c>
    </row>
    <row r="122" ht="18.75" customHeight="1" spans="1:10">
      <c r="A122" s="139"/>
      <c r="B122" s="140" t="s">
        <v>828</v>
      </c>
      <c r="C122" s="140" t="s">
        <v>624</v>
      </c>
      <c r="D122" s="140" t="s">
        <v>636</v>
      </c>
      <c r="E122" s="140" t="s">
        <v>854</v>
      </c>
      <c r="F122" s="140" t="s">
        <v>627</v>
      </c>
      <c r="G122" s="140" t="s">
        <v>655</v>
      </c>
      <c r="H122" s="140" t="s">
        <v>849</v>
      </c>
      <c r="I122" s="140" t="s">
        <v>640</v>
      </c>
      <c r="J122" s="140" t="s">
        <v>832</v>
      </c>
    </row>
    <row r="123" ht="18.75" customHeight="1" spans="1:10">
      <c r="A123" s="139"/>
      <c r="B123" s="140" t="s">
        <v>828</v>
      </c>
      <c r="C123" s="140" t="s">
        <v>645</v>
      </c>
      <c r="D123" s="140" t="s">
        <v>646</v>
      </c>
      <c r="E123" s="140" t="s">
        <v>855</v>
      </c>
      <c r="F123" s="140" t="s">
        <v>627</v>
      </c>
      <c r="G123" s="140" t="s">
        <v>856</v>
      </c>
      <c r="H123" s="140" t="s">
        <v>639</v>
      </c>
      <c r="I123" s="140" t="s">
        <v>630</v>
      </c>
      <c r="J123" s="140" t="s">
        <v>832</v>
      </c>
    </row>
    <row r="124" ht="18.75" customHeight="1" spans="1:10">
      <c r="A124" s="139"/>
      <c r="B124" s="140" t="s">
        <v>828</v>
      </c>
      <c r="C124" s="140" t="s">
        <v>645</v>
      </c>
      <c r="D124" s="140" t="s">
        <v>695</v>
      </c>
      <c r="E124" s="140" t="s">
        <v>857</v>
      </c>
      <c r="F124" s="140" t="s">
        <v>627</v>
      </c>
      <c r="G124" s="140" t="s">
        <v>858</v>
      </c>
      <c r="H124" s="140" t="s">
        <v>639</v>
      </c>
      <c r="I124" s="140" t="s">
        <v>630</v>
      </c>
      <c r="J124" s="140" t="s">
        <v>832</v>
      </c>
    </row>
    <row r="125" ht="18.75" customHeight="1" spans="1:10">
      <c r="A125" s="139"/>
      <c r="B125" s="140" t="s">
        <v>828</v>
      </c>
      <c r="C125" s="140" t="s">
        <v>650</v>
      </c>
      <c r="D125" s="140" t="s">
        <v>651</v>
      </c>
      <c r="E125" s="140" t="s">
        <v>859</v>
      </c>
      <c r="F125" s="140" t="s">
        <v>648</v>
      </c>
      <c r="G125" s="140" t="s">
        <v>652</v>
      </c>
      <c r="H125" s="140" t="s">
        <v>635</v>
      </c>
      <c r="I125" s="140" t="s">
        <v>630</v>
      </c>
      <c r="J125" s="140" t="s">
        <v>832</v>
      </c>
    </row>
    <row r="126" ht="18.75" customHeight="1" spans="1:10">
      <c r="A126" s="139" t="s">
        <v>546</v>
      </c>
      <c r="B126" s="140" t="s">
        <v>860</v>
      </c>
      <c r="C126" s="140" t="s">
        <v>624</v>
      </c>
      <c r="D126" s="140" t="s">
        <v>625</v>
      </c>
      <c r="E126" s="140" t="s">
        <v>861</v>
      </c>
      <c r="F126" s="140" t="s">
        <v>627</v>
      </c>
      <c r="G126" s="140" t="s">
        <v>780</v>
      </c>
      <c r="H126" s="140" t="s">
        <v>750</v>
      </c>
      <c r="I126" s="140" t="s">
        <v>630</v>
      </c>
      <c r="J126" s="140" t="s">
        <v>862</v>
      </c>
    </row>
    <row r="127" ht="18.75" customHeight="1" spans="1:10">
      <c r="A127" s="139"/>
      <c r="B127" s="140" t="s">
        <v>860</v>
      </c>
      <c r="C127" s="140" t="s">
        <v>624</v>
      </c>
      <c r="D127" s="140" t="s">
        <v>632</v>
      </c>
      <c r="E127" s="140" t="s">
        <v>863</v>
      </c>
      <c r="F127" s="140" t="s">
        <v>627</v>
      </c>
      <c r="G127" s="140" t="s">
        <v>634</v>
      </c>
      <c r="H127" s="140" t="s">
        <v>635</v>
      </c>
      <c r="I127" s="140" t="s">
        <v>640</v>
      </c>
      <c r="J127" s="140" t="s">
        <v>862</v>
      </c>
    </row>
    <row r="128" ht="18.75" customHeight="1" spans="1:10">
      <c r="A128" s="139"/>
      <c r="B128" s="140" t="s">
        <v>860</v>
      </c>
      <c r="C128" s="140" t="s">
        <v>624</v>
      </c>
      <c r="D128" s="140" t="s">
        <v>636</v>
      </c>
      <c r="E128" s="140" t="s">
        <v>863</v>
      </c>
      <c r="F128" s="140" t="s">
        <v>627</v>
      </c>
      <c r="G128" s="140" t="s">
        <v>864</v>
      </c>
      <c r="H128" s="140" t="s">
        <v>639</v>
      </c>
      <c r="I128" s="140" t="s">
        <v>640</v>
      </c>
      <c r="J128" s="140" t="s">
        <v>862</v>
      </c>
    </row>
    <row r="129" ht="18.75" customHeight="1" spans="1:10">
      <c r="A129" s="139"/>
      <c r="B129" s="140" t="s">
        <v>860</v>
      </c>
      <c r="C129" s="140" t="s">
        <v>624</v>
      </c>
      <c r="D129" s="140" t="s">
        <v>641</v>
      </c>
      <c r="E129" s="140" t="s">
        <v>642</v>
      </c>
      <c r="F129" s="140" t="s">
        <v>627</v>
      </c>
      <c r="G129" s="140" t="s">
        <v>865</v>
      </c>
      <c r="H129" s="140" t="s">
        <v>644</v>
      </c>
      <c r="I129" s="140" t="s">
        <v>630</v>
      </c>
      <c r="J129" s="140" t="s">
        <v>862</v>
      </c>
    </row>
    <row r="130" ht="18.75" customHeight="1" spans="1:10">
      <c r="A130" s="139"/>
      <c r="B130" s="140" t="s">
        <v>860</v>
      </c>
      <c r="C130" s="140" t="s">
        <v>645</v>
      </c>
      <c r="D130" s="140" t="s">
        <v>646</v>
      </c>
      <c r="E130" s="140" t="s">
        <v>866</v>
      </c>
      <c r="F130" s="140" t="s">
        <v>627</v>
      </c>
      <c r="G130" s="140" t="s">
        <v>634</v>
      </c>
      <c r="H130" s="140" t="s">
        <v>635</v>
      </c>
      <c r="I130" s="140" t="s">
        <v>640</v>
      </c>
      <c r="J130" s="140" t="s">
        <v>862</v>
      </c>
    </row>
    <row r="131" ht="18.75" customHeight="1" spans="1:10">
      <c r="A131" s="139"/>
      <c r="B131" s="140" t="s">
        <v>860</v>
      </c>
      <c r="C131" s="140" t="s">
        <v>645</v>
      </c>
      <c r="D131" s="140" t="s">
        <v>693</v>
      </c>
      <c r="E131" s="140" t="s">
        <v>867</v>
      </c>
      <c r="F131" s="140" t="s">
        <v>627</v>
      </c>
      <c r="G131" s="140" t="s">
        <v>634</v>
      </c>
      <c r="H131" s="140" t="s">
        <v>635</v>
      </c>
      <c r="I131" s="140" t="s">
        <v>640</v>
      </c>
      <c r="J131" s="140" t="s">
        <v>862</v>
      </c>
    </row>
    <row r="132" ht="18.75" customHeight="1" spans="1:10">
      <c r="A132" s="139"/>
      <c r="B132" s="140" t="s">
        <v>860</v>
      </c>
      <c r="C132" s="140" t="s">
        <v>645</v>
      </c>
      <c r="D132" s="140" t="s">
        <v>695</v>
      </c>
      <c r="E132" s="140" t="s">
        <v>868</v>
      </c>
      <c r="F132" s="140" t="s">
        <v>627</v>
      </c>
      <c r="G132" s="140" t="s">
        <v>777</v>
      </c>
      <c r="H132" s="140" t="s">
        <v>635</v>
      </c>
      <c r="I132" s="140" t="s">
        <v>640</v>
      </c>
      <c r="J132" s="140" t="s">
        <v>862</v>
      </c>
    </row>
    <row r="133" ht="18.75" customHeight="1" spans="1:10">
      <c r="A133" s="139"/>
      <c r="B133" s="140" t="s">
        <v>860</v>
      </c>
      <c r="C133" s="140" t="s">
        <v>650</v>
      </c>
      <c r="D133" s="140" t="s">
        <v>651</v>
      </c>
      <c r="E133" s="140" t="s">
        <v>869</v>
      </c>
      <c r="F133" s="140" t="s">
        <v>627</v>
      </c>
      <c r="G133" s="140" t="s">
        <v>634</v>
      </c>
      <c r="H133" s="140" t="s">
        <v>635</v>
      </c>
      <c r="I133" s="140" t="s">
        <v>640</v>
      </c>
      <c r="J133" s="140" t="s">
        <v>862</v>
      </c>
    </row>
    <row r="134" ht="18.75" customHeight="1" spans="1:10">
      <c r="A134" s="139" t="s">
        <v>474</v>
      </c>
      <c r="B134" s="140" t="s">
        <v>870</v>
      </c>
      <c r="C134" s="140" t="s">
        <v>624</v>
      </c>
      <c r="D134" s="140" t="s">
        <v>625</v>
      </c>
      <c r="E134" s="140" t="s">
        <v>871</v>
      </c>
      <c r="F134" s="140" t="s">
        <v>627</v>
      </c>
      <c r="G134" s="140" t="s">
        <v>872</v>
      </c>
      <c r="H134" s="140" t="s">
        <v>873</v>
      </c>
      <c r="I134" s="140" t="s">
        <v>630</v>
      </c>
      <c r="J134" s="140" t="s">
        <v>874</v>
      </c>
    </row>
    <row r="135" ht="18.75" customHeight="1" spans="1:10">
      <c r="A135" s="139"/>
      <c r="B135" s="140" t="s">
        <v>870</v>
      </c>
      <c r="C135" s="140" t="s">
        <v>624</v>
      </c>
      <c r="D135" s="140" t="s">
        <v>632</v>
      </c>
      <c r="E135" s="140" t="s">
        <v>875</v>
      </c>
      <c r="F135" s="140" t="s">
        <v>627</v>
      </c>
      <c r="G135" s="140" t="s">
        <v>634</v>
      </c>
      <c r="H135" s="140" t="s">
        <v>635</v>
      </c>
      <c r="I135" s="140" t="s">
        <v>630</v>
      </c>
      <c r="J135" s="140" t="s">
        <v>874</v>
      </c>
    </row>
    <row r="136" ht="18.75" customHeight="1" spans="1:10">
      <c r="A136" s="139"/>
      <c r="B136" s="140" t="s">
        <v>870</v>
      </c>
      <c r="C136" s="140" t="s">
        <v>624</v>
      </c>
      <c r="D136" s="140" t="s">
        <v>636</v>
      </c>
      <c r="E136" s="140" t="s">
        <v>876</v>
      </c>
      <c r="F136" s="140" t="s">
        <v>627</v>
      </c>
      <c r="G136" s="140" t="s">
        <v>739</v>
      </c>
      <c r="H136" s="140" t="s">
        <v>639</v>
      </c>
      <c r="I136" s="140" t="s">
        <v>640</v>
      </c>
      <c r="J136" s="140" t="s">
        <v>877</v>
      </c>
    </row>
    <row r="137" ht="18.75" customHeight="1" spans="1:10">
      <c r="A137" s="139"/>
      <c r="B137" s="140" t="s">
        <v>870</v>
      </c>
      <c r="C137" s="140" t="s">
        <v>645</v>
      </c>
      <c r="D137" s="140" t="s">
        <v>646</v>
      </c>
      <c r="E137" s="140" t="s">
        <v>878</v>
      </c>
      <c r="F137" s="140" t="s">
        <v>627</v>
      </c>
      <c r="G137" s="140" t="s">
        <v>879</v>
      </c>
      <c r="H137" s="140" t="s">
        <v>639</v>
      </c>
      <c r="I137" s="140" t="s">
        <v>630</v>
      </c>
      <c r="J137" s="140" t="s">
        <v>874</v>
      </c>
    </row>
    <row r="138" ht="18.75" customHeight="1" spans="1:10">
      <c r="A138" s="139"/>
      <c r="B138" s="140" t="s">
        <v>870</v>
      </c>
      <c r="C138" s="140" t="s">
        <v>645</v>
      </c>
      <c r="D138" s="140" t="s">
        <v>646</v>
      </c>
      <c r="E138" s="140" t="s">
        <v>880</v>
      </c>
      <c r="F138" s="140" t="s">
        <v>627</v>
      </c>
      <c r="G138" s="140" t="s">
        <v>879</v>
      </c>
      <c r="H138" s="140" t="s">
        <v>639</v>
      </c>
      <c r="I138" s="140" t="s">
        <v>630</v>
      </c>
      <c r="J138" s="140" t="s">
        <v>874</v>
      </c>
    </row>
    <row r="139" ht="18.75" customHeight="1" spans="1:10">
      <c r="A139" s="139"/>
      <c r="B139" s="140" t="s">
        <v>870</v>
      </c>
      <c r="C139" s="140" t="s">
        <v>645</v>
      </c>
      <c r="D139" s="140" t="s">
        <v>693</v>
      </c>
      <c r="E139" s="140" t="s">
        <v>881</v>
      </c>
      <c r="F139" s="140" t="s">
        <v>627</v>
      </c>
      <c r="G139" s="140" t="s">
        <v>879</v>
      </c>
      <c r="H139" s="140" t="s">
        <v>639</v>
      </c>
      <c r="I139" s="140" t="s">
        <v>630</v>
      </c>
      <c r="J139" s="140" t="s">
        <v>874</v>
      </c>
    </row>
    <row r="140" ht="18.75" customHeight="1" spans="1:10">
      <c r="A140" s="139"/>
      <c r="B140" s="140" t="s">
        <v>870</v>
      </c>
      <c r="C140" s="140" t="s">
        <v>650</v>
      </c>
      <c r="D140" s="140" t="s">
        <v>651</v>
      </c>
      <c r="E140" s="140" t="s">
        <v>882</v>
      </c>
      <c r="F140" s="140" t="s">
        <v>648</v>
      </c>
      <c r="G140" s="140" t="s">
        <v>652</v>
      </c>
      <c r="H140" s="140" t="s">
        <v>635</v>
      </c>
      <c r="I140" s="140" t="s">
        <v>630</v>
      </c>
      <c r="J140" s="140" t="s">
        <v>874</v>
      </c>
    </row>
    <row r="141" ht="18.75" customHeight="1" spans="1:10">
      <c r="A141" s="139" t="s">
        <v>606</v>
      </c>
      <c r="B141" s="140" t="s">
        <v>883</v>
      </c>
      <c r="C141" s="140" t="s">
        <v>624</v>
      </c>
      <c r="D141" s="140" t="s">
        <v>625</v>
      </c>
      <c r="E141" s="140" t="s">
        <v>884</v>
      </c>
      <c r="F141" s="140" t="s">
        <v>648</v>
      </c>
      <c r="G141" s="140" t="s">
        <v>885</v>
      </c>
      <c r="H141" s="140" t="s">
        <v>656</v>
      </c>
      <c r="I141" s="140" t="s">
        <v>630</v>
      </c>
      <c r="J141" s="140" t="s">
        <v>886</v>
      </c>
    </row>
    <row r="142" ht="18.75" customHeight="1" spans="1:10">
      <c r="A142" s="139"/>
      <c r="B142" s="140" t="s">
        <v>883</v>
      </c>
      <c r="C142" s="140" t="s">
        <v>624</v>
      </c>
      <c r="D142" s="140" t="s">
        <v>625</v>
      </c>
      <c r="E142" s="140" t="s">
        <v>887</v>
      </c>
      <c r="F142" s="140" t="s">
        <v>648</v>
      </c>
      <c r="G142" s="140" t="s">
        <v>834</v>
      </c>
      <c r="H142" s="140" t="s">
        <v>656</v>
      </c>
      <c r="I142" s="140" t="s">
        <v>630</v>
      </c>
      <c r="J142" s="140" t="s">
        <v>886</v>
      </c>
    </row>
    <row r="143" ht="18.75" customHeight="1" spans="1:10">
      <c r="A143" s="139"/>
      <c r="B143" s="140" t="s">
        <v>883</v>
      </c>
      <c r="C143" s="140" t="s">
        <v>624</v>
      </c>
      <c r="D143" s="140" t="s">
        <v>625</v>
      </c>
      <c r="E143" s="140" t="s">
        <v>888</v>
      </c>
      <c r="F143" s="140" t="s">
        <v>627</v>
      </c>
      <c r="G143" s="140" t="s">
        <v>889</v>
      </c>
      <c r="H143" s="140" t="s">
        <v>629</v>
      </c>
      <c r="I143" s="140" t="s">
        <v>630</v>
      </c>
      <c r="J143" s="140" t="s">
        <v>886</v>
      </c>
    </row>
    <row r="144" ht="18.75" customHeight="1" spans="1:10">
      <c r="A144" s="139"/>
      <c r="B144" s="140" t="s">
        <v>883</v>
      </c>
      <c r="C144" s="140" t="s">
        <v>624</v>
      </c>
      <c r="D144" s="140" t="s">
        <v>632</v>
      </c>
      <c r="E144" s="140" t="s">
        <v>890</v>
      </c>
      <c r="F144" s="140" t="s">
        <v>627</v>
      </c>
      <c r="G144" s="140" t="s">
        <v>634</v>
      </c>
      <c r="H144" s="140" t="s">
        <v>635</v>
      </c>
      <c r="I144" s="140" t="s">
        <v>640</v>
      </c>
      <c r="J144" s="140" t="s">
        <v>886</v>
      </c>
    </row>
    <row r="145" ht="18.75" customHeight="1" spans="1:10">
      <c r="A145" s="139"/>
      <c r="B145" s="140" t="s">
        <v>883</v>
      </c>
      <c r="C145" s="140" t="s">
        <v>624</v>
      </c>
      <c r="D145" s="140" t="s">
        <v>632</v>
      </c>
      <c r="E145" s="140" t="s">
        <v>891</v>
      </c>
      <c r="F145" s="140" t="s">
        <v>627</v>
      </c>
      <c r="G145" s="140" t="s">
        <v>634</v>
      </c>
      <c r="H145" s="140" t="s">
        <v>635</v>
      </c>
      <c r="I145" s="140" t="s">
        <v>640</v>
      </c>
      <c r="J145" s="140" t="s">
        <v>886</v>
      </c>
    </row>
    <row r="146" ht="18.75" customHeight="1" spans="1:10">
      <c r="A146" s="139"/>
      <c r="B146" s="140" t="s">
        <v>883</v>
      </c>
      <c r="C146" s="140" t="s">
        <v>624</v>
      </c>
      <c r="D146" s="140" t="s">
        <v>636</v>
      </c>
      <c r="E146" s="140" t="s">
        <v>884</v>
      </c>
      <c r="F146" s="140" t="s">
        <v>627</v>
      </c>
      <c r="G146" s="140" t="s">
        <v>323</v>
      </c>
      <c r="H146" s="140" t="s">
        <v>849</v>
      </c>
      <c r="I146" s="140" t="s">
        <v>640</v>
      </c>
      <c r="J146" s="140" t="s">
        <v>886</v>
      </c>
    </row>
    <row r="147" ht="18.75" customHeight="1" spans="1:10">
      <c r="A147" s="139"/>
      <c r="B147" s="140" t="s">
        <v>883</v>
      </c>
      <c r="C147" s="140" t="s">
        <v>624</v>
      </c>
      <c r="D147" s="140" t="s">
        <v>636</v>
      </c>
      <c r="E147" s="140" t="s">
        <v>892</v>
      </c>
      <c r="F147" s="140" t="s">
        <v>627</v>
      </c>
      <c r="G147" s="140" t="s">
        <v>893</v>
      </c>
      <c r="H147" s="140" t="s">
        <v>849</v>
      </c>
      <c r="I147" s="140" t="s">
        <v>640</v>
      </c>
      <c r="J147" s="140" t="s">
        <v>886</v>
      </c>
    </row>
    <row r="148" ht="18.75" customHeight="1" spans="1:10">
      <c r="A148" s="139"/>
      <c r="B148" s="140" t="s">
        <v>883</v>
      </c>
      <c r="C148" s="140" t="s">
        <v>624</v>
      </c>
      <c r="D148" s="140" t="s">
        <v>641</v>
      </c>
      <c r="E148" s="140" t="s">
        <v>894</v>
      </c>
      <c r="F148" s="140" t="s">
        <v>627</v>
      </c>
      <c r="G148" s="140" t="s">
        <v>895</v>
      </c>
      <c r="H148" s="140" t="s">
        <v>644</v>
      </c>
      <c r="I148" s="140" t="s">
        <v>630</v>
      </c>
      <c r="J148" s="140" t="s">
        <v>886</v>
      </c>
    </row>
    <row r="149" ht="18.75" customHeight="1" spans="1:10">
      <c r="A149" s="139"/>
      <c r="B149" s="140" t="s">
        <v>883</v>
      </c>
      <c r="C149" s="140" t="s">
        <v>645</v>
      </c>
      <c r="D149" s="140" t="s">
        <v>646</v>
      </c>
      <c r="E149" s="140" t="s">
        <v>896</v>
      </c>
      <c r="F149" s="140" t="s">
        <v>648</v>
      </c>
      <c r="G149" s="140" t="s">
        <v>709</v>
      </c>
      <c r="H149" s="140" t="s">
        <v>635</v>
      </c>
      <c r="I149" s="140" t="s">
        <v>640</v>
      </c>
      <c r="J149" s="140" t="s">
        <v>886</v>
      </c>
    </row>
    <row r="150" ht="18.75" customHeight="1" spans="1:10">
      <c r="A150" s="139"/>
      <c r="B150" s="140" t="s">
        <v>883</v>
      </c>
      <c r="C150" s="140" t="s">
        <v>650</v>
      </c>
      <c r="D150" s="140" t="s">
        <v>651</v>
      </c>
      <c r="E150" s="140" t="s">
        <v>897</v>
      </c>
      <c r="F150" s="140" t="s">
        <v>648</v>
      </c>
      <c r="G150" s="140" t="s">
        <v>709</v>
      </c>
      <c r="H150" s="140" t="s">
        <v>635</v>
      </c>
      <c r="I150" s="140" t="s">
        <v>640</v>
      </c>
      <c r="J150" s="140" t="s">
        <v>886</v>
      </c>
    </row>
    <row r="151" ht="18.75" customHeight="1" spans="1:10">
      <c r="A151" s="139"/>
      <c r="B151" s="140" t="s">
        <v>883</v>
      </c>
      <c r="C151" s="140" t="s">
        <v>650</v>
      </c>
      <c r="D151" s="140" t="s">
        <v>651</v>
      </c>
      <c r="E151" s="140" t="s">
        <v>898</v>
      </c>
      <c r="F151" s="140" t="s">
        <v>648</v>
      </c>
      <c r="G151" s="140" t="s">
        <v>709</v>
      </c>
      <c r="H151" s="140" t="s">
        <v>635</v>
      </c>
      <c r="I151" s="140" t="s">
        <v>640</v>
      </c>
      <c r="J151" s="140" t="s">
        <v>886</v>
      </c>
    </row>
    <row r="152" ht="18.75" customHeight="1" spans="1:10">
      <c r="A152" s="139" t="s">
        <v>574</v>
      </c>
      <c r="B152" s="140" t="s">
        <v>899</v>
      </c>
      <c r="C152" s="140" t="s">
        <v>624</v>
      </c>
      <c r="D152" s="140" t="s">
        <v>625</v>
      </c>
      <c r="E152" s="140" t="s">
        <v>900</v>
      </c>
      <c r="F152" s="140" t="s">
        <v>627</v>
      </c>
      <c r="G152" s="140" t="s">
        <v>321</v>
      </c>
      <c r="H152" s="140" t="s">
        <v>750</v>
      </c>
      <c r="I152" s="140" t="s">
        <v>630</v>
      </c>
      <c r="J152" s="140" t="s">
        <v>901</v>
      </c>
    </row>
    <row r="153" ht="18.75" customHeight="1" spans="1:10">
      <c r="A153" s="139"/>
      <c r="B153" s="140" t="s">
        <v>899</v>
      </c>
      <c r="C153" s="140" t="s">
        <v>624</v>
      </c>
      <c r="D153" s="140" t="s">
        <v>625</v>
      </c>
      <c r="E153" s="140" t="s">
        <v>902</v>
      </c>
      <c r="F153" s="140" t="s">
        <v>627</v>
      </c>
      <c r="G153" s="140" t="s">
        <v>324</v>
      </c>
      <c r="H153" s="140" t="s">
        <v>750</v>
      </c>
      <c r="I153" s="140" t="s">
        <v>630</v>
      </c>
      <c r="J153" s="140" t="s">
        <v>901</v>
      </c>
    </row>
    <row r="154" ht="18.75" customHeight="1" spans="1:10">
      <c r="A154" s="139"/>
      <c r="B154" s="140" t="s">
        <v>899</v>
      </c>
      <c r="C154" s="140" t="s">
        <v>624</v>
      </c>
      <c r="D154" s="140" t="s">
        <v>632</v>
      </c>
      <c r="E154" s="140" t="s">
        <v>903</v>
      </c>
      <c r="F154" s="140" t="s">
        <v>627</v>
      </c>
      <c r="G154" s="140" t="s">
        <v>634</v>
      </c>
      <c r="H154" s="140" t="s">
        <v>635</v>
      </c>
      <c r="I154" s="140" t="s">
        <v>630</v>
      </c>
      <c r="J154" s="140" t="s">
        <v>901</v>
      </c>
    </row>
    <row r="155" ht="18.75" customHeight="1" spans="1:10">
      <c r="A155" s="139"/>
      <c r="B155" s="140" t="s">
        <v>899</v>
      </c>
      <c r="C155" s="140" t="s">
        <v>624</v>
      </c>
      <c r="D155" s="140" t="s">
        <v>636</v>
      </c>
      <c r="E155" s="140" t="s">
        <v>783</v>
      </c>
      <c r="F155" s="140" t="s">
        <v>627</v>
      </c>
      <c r="G155" s="140" t="s">
        <v>715</v>
      </c>
      <c r="H155" s="140" t="s">
        <v>639</v>
      </c>
      <c r="I155" s="140" t="s">
        <v>630</v>
      </c>
      <c r="J155" s="140" t="s">
        <v>901</v>
      </c>
    </row>
    <row r="156" ht="18.75" customHeight="1" spans="1:10">
      <c r="A156" s="139"/>
      <c r="B156" s="140" t="s">
        <v>899</v>
      </c>
      <c r="C156" s="140" t="s">
        <v>624</v>
      </c>
      <c r="D156" s="140" t="s">
        <v>641</v>
      </c>
      <c r="E156" s="140" t="s">
        <v>894</v>
      </c>
      <c r="F156" s="140" t="s">
        <v>627</v>
      </c>
      <c r="G156" s="140" t="s">
        <v>904</v>
      </c>
      <c r="H156" s="140" t="s">
        <v>644</v>
      </c>
      <c r="I156" s="140" t="s">
        <v>630</v>
      </c>
      <c r="J156" s="140" t="s">
        <v>901</v>
      </c>
    </row>
    <row r="157" ht="18.75" customHeight="1" spans="1:10">
      <c r="A157" s="139"/>
      <c r="B157" s="140" t="s">
        <v>899</v>
      </c>
      <c r="C157" s="140" t="s">
        <v>645</v>
      </c>
      <c r="D157" s="140" t="s">
        <v>646</v>
      </c>
      <c r="E157" s="140" t="s">
        <v>905</v>
      </c>
      <c r="F157" s="140" t="s">
        <v>627</v>
      </c>
      <c r="G157" s="140" t="s">
        <v>634</v>
      </c>
      <c r="H157" s="140" t="s">
        <v>635</v>
      </c>
      <c r="I157" s="140" t="s">
        <v>630</v>
      </c>
      <c r="J157" s="140" t="s">
        <v>901</v>
      </c>
    </row>
    <row r="158" ht="18.75" customHeight="1" spans="1:10">
      <c r="A158" s="139"/>
      <c r="B158" s="140" t="s">
        <v>899</v>
      </c>
      <c r="C158" s="140" t="s">
        <v>650</v>
      </c>
      <c r="D158" s="140" t="s">
        <v>651</v>
      </c>
      <c r="E158" s="140" t="s">
        <v>804</v>
      </c>
      <c r="F158" s="140" t="s">
        <v>627</v>
      </c>
      <c r="G158" s="140" t="s">
        <v>652</v>
      </c>
      <c r="H158" s="140" t="s">
        <v>635</v>
      </c>
      <c r="I158" s="140" t="s">
        <v>630</v>
      </c>
      <c r="J158" s="140" t="s">
        <v>901</v>
      </c>
    </row>
    <row r="159" ht="18.75" customHeight="1" spans="1:10">
      <c r="A159" s="139" t="s">
        <v>466</v>
      </c>
      <c r="B159" s="140" t="s">
        <v>906</v>
      </c>
      <c r="C159" s="140" t="s">
        <v>624</v>
      </c>
      <c r="D159" s="140" t="s">
        <v>625</v>
      </c>
      <c r="E159" s="140" t="s">
        <v>907</v>
      </c>
      <c r="F159" s="140" t="s">
        <v>648</v>
      </c>
      <c r="G159" s="140" t="s">
        <v>908</v>
      </c>
      <c r="H159" s="140" t="s">
        <v>629</v>
      </c>
      <c r="I159" s="140" t="s">
        <v>630</v>
      </c>
      <c r="J159" s="140" t="s">
        <v>909</v>
      </c>
    </row>
    <row r="160" ht="18.75" customHeight="1" spans="1:10">
      <c r="A160" s="139"/>
      <c r="B160" s="140" t="s">
        <v>906</v>
      </c>
      <c r="C160" s="140" t="s">
        <v>624</v>
      </c>
      <c r="D160" s="140" t="s">
        <v>625</v>
      </c>
      <c r="E160" s="140" t="s">
        <v>910</v>
      </c>
      <c r="F160" s="140" t="s">
        <v>648</v>
      </c>
      <c r="G160" s="140" t="s">
        <v>911</v>
      </c>
      <c r="H160" s="140" t="s">
        <v>656</v>
      </c>
      <c r="I160" s="140" t="s">
        <v>630</v>
      </c>
      <c r="J160" s="140" t="s">
        <v>909</v>
      </c>
    </row>
    <row r="161" ht="18.75" customHeight="1" spans="1:10">
      <c r="A161" s="139"/>
      <c r="B161" s="140" t="s">
        <v>906</v>
      </c>
      <c r="C161" s="140" t="s">
        <v>624</v>
      </c>
      <c r="D161" s="140" t="s">
        <v>625</v>
      </c>
      <c r="E161" s="140" t="s">
        <v>912</v>
      </c>
      <c r="F161" s="140" t="s">
        <v>648</v>
      </c>
      <c r="G161" s="140" t="s">
        <v>913</v>
      </c>
      <c r="H161" s="140" t="s">
        <v>629</v>
      </c>
      <c r="I161" s="140" t="s">
        <v>630</v>
      </c>
      <c r="J161" s="140" t="s">
        <v>909</v>
      </c>
    </row>
    <row r="162" ht="18.75" customHeight="1" spans="1:10">
      <c r="A162" s="139"/>
      <c r="B162" s="140" t="s">
        <v>906</v>
      </c>
      <c r="C162" s="140" t="s">
        <v>624</v>
      </c>
      <c r="D162" s="140" t="s">
        <v>625</v>
      </c>
      <c r="E162" s="140" t="s">
        <v>914</v>
      </c>
      <c r="F162" s="140" t="s">
        <v>648</v>
      </c>
      <c r="G162" s="140" t="s">
        <v>915</v>
      </c>
      <c r="H162" s="140" t="s">
        <v>656</v>
      </c>
      <c r="I162" s="140" t="s">
        <v>630</v>
      </c>
      <c r="J162" s="140" t="s">
        <v>909</v>
      </c>
    </row>
    <row r="163" ht="18.75" customHeight="1" spans="1:10">
      <c r="A163" s="139"/>
      <c r="B163" s="140" t="s">
        <v>906</v>
      </c>
      <c r="C163" s="140" t="s">
        <v>624</v>
      </c>
      <c r="D163" s="140" t="s">
        <v>625</v>
      </c>
      <c r="E163" s="140" t="s">
        <v>916</v>
      </c>
      <c r="F163" s="140" t="s">
        <v>648</v>
      </c>
      <c r="G163" s="140" t="s">
        <v>917</v>
      </c>
      <c r="H163" s="140" t="s">
        <v>656</v>
      </c>
      <c r="I163" s="140" t="s">
        <v>630</v>
      </c>
      <c r="J163" s="140" t="s">
        <v>909</v>
      </c>
    </row>
    <row r="164" ht="18.75" customHeight="1" spans="1:10">
      <c r="A164" s="139"/>
      <c r="B164" s="140" t="s">
        <v>906</v>
      </c>
      <c r="C164" s="140" t="s">
        <v>624</v>
      </c>
      <c r="D164" s="140" t="s">
        <v>625</v>
      </c>
      <c r="E164" s="140" t="s">
        <v>918</v>
      </c>
      <c r="F164" s="140" t="s">
        <v>627</v>
      </c>
      <c r="G164" s="140" t="s">
        <v>919</v>
      </c>
      <c r="H164" s="140" t="s">
        <v>750</v>
      </c>
      <c r="I164" s="140" t="s">
        <v>630</v>
      </c>
      <c r="J164" s="140" t="s">
        <v>909</v>
      </c>
    </row>
    <row r="165" ht="18.75" customHeight="1" spans="1:10">
      <c r="A165" s="139"/>
      <c r="B165" s="140" t="s">
        <v>906</v>
      </c>
      <c r="C165" s="140" t="s">
        <v>624</v>
      </c>
      <c r="D165" s="140" t="s">
        <v>625</v>
      </c>
      <c r="E165" s="140" t="s">
        <v>920</v>
      </c>
      <c r="F165" s="140" t="s">
        <v>627</v>
      </c>
      <c r="G165" s="140" t="s">
        <v>920</v>
      </c>
      <c r="H165" s="140" t="s">
        <v>644</v>
      </c>
      <c r="I165" s="140" t="s">
        <v>630</v>
      </c>
      <c r="J165" s="140" t="s">
        <v>909</v>
      </c>
    </row>
    <row r="166" ht="18.75" customHeight="1" spans="1:10">
      <c r="A166" s="139"/>
      <c r="B166" s="140" t="s">
        <v>906</v>
      </c>
      <c r="C166" s="140" t="s">
        <v>624</v>
      </c>
      <c r="D166" s="140" t="s">
        <v>625</v>
      </c>
      <c r="E166" s="140" t="s">
        <v>921</v>
      </c>
      <c r="F166" s="140" t="s">
        <v>627</v>
      </c>
      <c r="G166" s="140" t="s">
        <v>922</v>
      </c>
      <c r="H166" s="140" t="s">
        <v>750</v>
      </c>
      <c r="I166" s="140" t="s">
        <v>630</v>
      </c>
      <c r="J166" s="140" t="s">
        <v>909</v>
      </c>
    </row>
    <row r="167" ht="18.75" customHeight="1" spans="1:10">
      <c r="A167" s="139"/>
      <c r="B167" s="140" t="s">
        <v>906</v>
      </c>
      <c r="C167" s="140" t="s">
        <v>624</v>
      </c>
      <c r="D167" s="140" t="s">
        <v>625</v>
      </c>
      <c r="E167" s="140" t="s">
        <v>923</v>
      </c>
      <c r="F167" s="140" t="s">
        <v>648</v>
      </c>
      <c r="G167" s="140" t="s">
        <v>924</v>
      </c>
      <c r="H167" s="140" t="s">
        <v>750</v>
      </c>
      <c r="I167" s="140" t="s">
        <v>630</v>
      </c>
      <c r="J167" s="140" t="s">
        <v>909</v>
      </c>
    </row>
    <row r="168" ht="18.75" customHeight="1" spans="1:10">
      <c r="A168" s="139"/>
      <c r="B168" s="140" t="s">
        <v>906</v>
      </c>
      <c r="C168" s="140" t="s">
        <v>624</v>
      </c>
      <c r="D168" s="140" t="s">
        <v>625</v>
      </c>
      <c r="E168" s="140" t="s">
        <v>925</v>
      </c>
      <c r="F168" s="140" t="s">
        <v>648</v>
      </c>
      <c r="G168" s="140" t="s">
        <v>926</v>
      </c>
      <c r="H168" s="140" t="s">
        <v>750</v>
      </c>
      <c r="I168" s="140" t="s">
        <v>630</v>
      </c>
      <c r="J168" s="140" t="s">
        <v>909</v>
      </c>
    </row>
    <row r="169" ht="18.75" customHeight="1" spans="1:10">
      <c r="A169" s="139"/>
      <c r="B169" s="140" t="s">
        <v>906</v>
      </c>
      <c r="C169" s="140" t="s">
        <v>624</v>
      </c>
      <c r="D169" s="140" t="s">
        <v>625</v>
      </c>
      <c r="E169" s="140" t="s">
        <v>927</v>
      </c>
      <c r="F169" s="140" t="s">
        <v>648</v>
      </c>
      <c r="G169" s="140" t="s">
        <v>928</v>
      </c>
      <c r="H169" s="140" t="s">
        <v>849</v>
      </c>
      <c r="I169" s="140" t="s">
        <v>630</v>
      </c>
      <c r="J169" s="140" t="s">
        <v>909</v>
      </c>
    </row>
    <row r="170" ht="18.75" customHeight="1" spans="1:10">
      <c r="A170" s="139"/>
      <c r="B170" s="140" t="s">
        <v>906</v>
      </c>
      <c r="C170" s="140" t="s">
        <v>624</v>
      </c>
      <c r="D170" s="140" t="s">
        <v>632</v>
      </c>
      <c r="E170" s="140" t="s">
        <v>929</v>
      </c>
      <c r="F170" s="140" t="s">
        <v>627</v>
      </c>
      <c r="G170" s="140" t="s">
        <v>634</v>
      </c>
      <c r="H170" s="140" t="s">
        <v>635</v>
      </c>
      <c r="I170" s="140" t="s">
        <v>630</v>
      </c>
      <c r="J170" s="140" t="s">
        <v>909</v>
      </c>
    </row>
    <row r="171" ht="18.75" customHeight="1" spans="1:10">
      <c r="A171" s="139"/>
      <c r="B171" s="140" t="s">
        <v>906</v>
      </c>
      <c r="C171" s="140" t="s">
        <v>624</v>
      </c>
      <c r="D171" s="140" t="s">
        <v>636</v>
      </c>
      <c r="E171" s="140" t="s">
        <v>929</v>
      </c>
      <c r="F171" s="140" t="s">
        <v>627</v>
      </c>
      <c r="G171" s="140" t="s">
        <v>930</v>
      </c>
      <c r="H171" s="140" t="s">
        <v>639</v>
      </c>
      <c r="I171" s="140" t="s">
        <v>640</v>
      </c>
      <c r="J171" s="140" t="s">
        <v>909</v>
      </c>
    </row>
    <row r="172" ht="18.75" customHeight="1" spans="1:10">
      <c r="A172" s="139"/>
      <c r="B172" s="140" t="s">
        <v>906</v>
      </c>
      <c r="C172" s="140" t="s">
        <v>624</v>
      </c>
      <c r="D172" s="140" t="s">
        <v>641</v>
      </c>
      <c r="E172" s="140" t="s">
        <v>642</v>
      </c>
      <c r="F172" s="140" t="s">
        <v>627</v>
      </c>
      <c r="G172" s="140" t="s">
        <v>931</v>
      </c>
      <c r="H172" s="140" t="s">
        <v>644</v>
      </c>
      <c r="I172" s="140" t="s">
        <v>630</v>
      </c>
      <c r="J172" s="140" t="s">
        <v>909</v>
      </c>
    </row>
    <row r="173" ht="18.75" customHeight="1" spans="1:10">
      <c r="A173" s="139"/>
      <c r="B173" s="140" t="s">
        <v>906</v>
      </c>
      <c r="C173" s="140" t="s">
        <v>645</v>
      </c>
      <c r="D173" s="140" t="s">
        <v>932</v>
      </c>
      <c r="E173" s="140" t="s">
        <v>933</v>
      </c>
      <c r="F173" s="140" t="s">
        <v>627</v>
      </c>
      <c r="G173" s="140" t="s">
        <v>634</v>
      </c>
      <c r="H173" s="140" t="s">
        <v>635</v>
      </c>
      <c r="I173" s="140" t="s">
        <v>630</v>
      </c>
      <c r="J173" s="140" t="s">
        <v>909</v>
      </c>
    </row>
    <row r="174" ht="18.75" customHeight="1" spans="1:10">
      <c r="A174" s="139"/>
      <c r="B174" s="140" t="s">
        <v>906</v>
      </c>
      <c r="C174" s="140" t="s">
        <v>645</v>
      </c>
      <c r="D174" s="140" t="s">
        <v>646</v>
      </c>
      <c r="E174" s="140" t="s">
        <v>934</v>
      </c>
      <c r="F174" s="140" t="s">
        <v>627</v>
      </c>
      <c r="G174" s="140" t="s">
        <v>634</v>
      </c>
      <c r="H174" s="140" t="s">
        <v>635</v>
      </c>
      <c r="I174" s="140" t="s">
        <v>630</v>
      </c>
      <c r="J174" s="140" t="s">
        <v>909</v>
      </c>
    </row>
    <row r="175" ht="18.75" customHeight="1" spans="1:10">
      <c r="A175" s="139"/>
      <c r="B175" s="140" t="s">
        <v>906</v>
      </c>
      <c r="C175" s="140" t="s">
        <v>645</v>
      </c>
      <c r="D175" s="140" t="s">
        <v>646</v>
      </c>
      <c r="E175" s="140" t="s">
        <v>935</v>
      </c>
      <c r="F175" s="140" t="s">
        <v>627</v>
      </c>
      <c r="G175" s="140" t="s">
        <v>634</v>
      </c>
      <c r="H175" s="140" t="s">
        <v>635</v>
      </c>
      <c r="I175" s="140" t="s">
        <v>630</v>
      </c>
      <c r="J175" s="140" t="s">
        <v>909</v>
      </c>
    </row>
    <row r="176" ht="18.75" customHeight="1" spans="1:10">
      <c r="A176" s="139"/>
      <c r="B176" s="140" t="s">
        <v>906</v>
      </c>
      <c r="C176" s="140" t="s">
        <v>645</v>
      </c>
      <c r="D176" s="140" t="s">
        <v>646</v>
      </c>
      <c r="E176" s="140" t="s">
        <v>936</v>
      </c>
      <c r="F176" s="140" t="s">
        <v>627</v>
      </c>
      <c r="G176" s="140" t="s">
        <v>634</v>
      </c>
      <c r="H176" s="140" t="s">
        <v>635</v>
      </c>
      <c r="I176" s="140" t="s">
        <v>630</v>
      </c>
      <c r="J176" s="140" t="s">
        <v>909</v>
      </c>
    </row>
    <row r="177" ht="18.75" customHeight="1" spans="1:10">
      <c r="A177" s="139"/>
      <c r="B177" s="140" t="s">
        <v>906</v>
      </c>
      <c r="C177" s="140" t="s">
        <v>645</v>
      </c>
      <c r="D177" s="140" t="s">
        <v>646</v>
      </c>
      <c r="E177" s="140" t="s">
        <v>937</v>
      </c>
      <c r="F177" s="140" t="s">
        <v>627</v>
      </c>
      <c r="G177" s="140" t="s">
        <v>634</v>
      </c>
      <c r="H177" s="140" t="s">
        <v>635</v>
      </c>
      <c r="I177" s="140" t="s">
        <v>630</v>
      </c>
      <c r="J177" s="140" t="s">
        <v>909</v>
      </c>
    </row>
    <row r="178" ht="18.75" customHeight="1" spans="1:10">
      <c r="A178" s="139"/>
      <c r="B178" s="140" t="s">
        <v>906</v>
      </c>
      <c r="C178" s="140" t="s">
        <v>645</v>
      </c>
      <c r="D178" s="140" t="s">
        <v>646</v>
      </c>
      <c r="E178" s="140" t="s">
        <v>938</v>
      </c>
      <c r="F178" s="140" t="s">
        <v>627</v>
      </c>
      <c r="G178" s="140" t="s">
        <v>634</v>
      </c>
      <c r="H178" s="140" t="s">
        <v>635</v>
      </c>
      <c r="I178" s="140" t="s">
        <v>630</v>
      </c>
      <c r="J178" s="140" t="s">
        <v>909</v>
      </c>
    </row>
    <row r="179" ht="18.75" customHeight="1" spans="1:10">
      <c r="A179" s="139"/>
      <c r="B179" s="140" t="s">
        <v>906</v>
      </c>
      <c r="C179" s="140" t="s">
        <v>645</v>
      </c>
      <c r="D179" s="140" t="s">
        <v>646</v>
      </c>
      <c r="E179" s="140" t="s">
        <v>939</v>
      </c>
      <c r="F179" s="140" t="s">
        <v>627</v>
      </c>
      <c r="G179" s="140" t="s">
        <v>634</v>
      </c>
      <c r="H179" s="140" t="s">
        <v>635</v>
      </c>
      <c r="I179" s="140" t="s">
        <v>630</v>
      </c>
      <c r="J179" s="140" t="s">
        <v>909</v>
      </c>
    </row>
    <row r="180" ht="18.75" customHeight="1" spans="1:10">
      <c r="A180" s="139"/>
      <c r="B180" s="140" t="s">
        <v>906</v>
      </c>
      <c r="C180" s="140" t="s">
        <v>645</v>
      </c>
      <c r="D180" s="140" t="s">
        <v>646</v>
      </c>
      <c r="E180" s="140" t="s">
        <v>940</v>
      </c>
      <c r="F180" s="140" t="s">
        <v>627</v>
      </c>
      <c r="G180" s="140" t="s">
        <v>634</v>
      </c>
      <c r="H180" s="140" t="s">
        <v>635</v>
      </c>
      <c r="I180" s="140" t="s">
        <v>630</v>
      </c>
      <c r="J180" s="140" t="s">
        <v>909</v>
      </c>
    </row>
    <row r="181" ht="18.75" customHeight="1" spans="1:10">
      <c r="A181" s="139"/>
      <c r="B181" s="140" t="s">
        <v>906</v>
      </c>
      <c r="C181" s="140" t="s">
        <v>645</v>
      </c>
      <c r="D181" s="140" t="s">
        <v>695</v>
      </c>
      <c r="E181" s="140" t="s">
        <v>941</v>
      </c>
      <c r="F181" s="140" t="s">
        <v>627</v>
      </c>
      <c r="G181" s="140" t="s">
        <v>634</v>
      </c>
      <c r="H181" s="140" t="s">
        <v>635</v>
      </c>
      <c r="I181" s="140" t="s">
        <v>630</v>
      </c>
      <c r="J181" s="140" t="s">
        <v>909</v>
      </c>
    </row>
    <row r="182" ht="18.75" customHeight="1" spans="1:10">
      <c r="A182" s="139"/>
      <c r="B182" s="140" t="s">
        <v>906</v>
      </c>
      <c r="C182" s="140" t="s">
        <v>645</v>
      </c>
      <c r="D182" s="140" t="s">
        <v>695</v>
      </c>
      <c r="E182" s="140" t="s">
        <v>942</v>
      </c>
      <c r="F182" s="140" t="s">
        <v>627</v>
      </c>
      <c r="G182" s="140" t="s">
        <v>634</v>
      </c>
      <c r="H182" s="140" t="s">
        <v>635</v>
      </c>
      <c r="I182" s="140" t="s">
        <v>630</v>
      </c>
      <c r="J182" s="140" t="s">
        <v>909</v>
      </c>
    </row>
    <row r="183" ht="18.75" customHeight="1" spans="1:10">
      <c r="A183" s="139"/>
      <c r="B183" s="140" t="s">
        <v>906</v>
      </c>
      <c r="C183" s="140" t="s">
        <v>650</v>
      </c>
      <c r="D183" s="140" t="s">
        <v>651</v>
      </c>
      <c r="E183" s="140" t="s">
        <v>943</v>
      </c>
      <c r="F183" s="140" t="s">
        <v>648</v>
      </c>
      <c r="G183" s="140" t="s">
        <v>944</v>
      </c>
      <c r="H183" s="140" t="s">
        <v>635</v>
      </c>
      <c r="I183" s="140" t="s">
        <v>630</v>
      </c>
      <c r="J183" s="140" t="s">
        <v>909</v>
      </c>
    </row>
    <row r="184" ht="18.75" customHeight="1" spans="1:10">
      <c r="A184" s="139"/>
      <c r="B184" s="140" t="s">
        <v>906</v>
      </c>
      <c r="C184" s="140" t="s">
        <v>650</v>
      </c>
      <c r="D184" s="140" t="s">
        <v>651</v>
      </c>
      <c r="E184" s="140" t="s">
        <v>945</v>
      </c>
      <c r="F184" s="140" t="s">
        <v>648</v>
      </c>
      <c r="G184" s="140" t="s">
        <v>944</v>
      </c>
      <c r="H184" s="140" t="s">
        <v>635</v>
      </c>
      <c r="I184" s="140" t="s">
        <v>630</v>
      </c>
      <c r="J184" s="140" t="s">
        <v>909</v>
      </c>
    </row>
    <row r="185" ht="18.75" customHeight="1" spans="1:10">
      <c r="A185" s="139" t="s">
        <v>513</v>
      </c>
      <c r="B185" s="140" t="s">
        <v>946</v>
      </c>
      <c r="C185" s="140" t="s">
        <v>624</v>
      </c>
      <c r="D185" s="140" t="s">
        <v>625</v>
      </c>
      <c r="E185" s="140" t="s">
        <v>947</v>
      </c>
      <c r="F185" s="140" t="s">
        <v>648</v>
      </c>
      <c r="G185" s="140" t="s">
        <v>709</v>
      </c>
      <c r="H185" s="140" t="s">
        <v>635</v>
      </c>
      <c r="I185" s="140" t="s">
        <v>630</v>
      </c>
      <c r="J185" s="140" t="s">
        <v>948</v>
      </c>
    </row>
    <row r="186" ht="18.75" customHeight="1" spans="1:10">
      <c r="A186" s="139"/>
      <c r="B186" s="140" t="s">
        <v>946</v>
      </c>
      <c r="C186" s="140" t="s">
        <v>624</v>
      </c>
      <c r="D186" s="140" t="s">
        <v>625</v>
      </c>
      <c r="E186" s="140" t="s">
        <v>949</v>
      </c>
      <c r="F186" s="140" t="s">
        <v>648</v>
      </c>
      <c r="G186" s="140" t="s">
        <v>649</v>
      </c>
      <c r="H186" s="140" t="s">
        <v>635</v>
      </c>
      <c r="I186" s="140" t="s">
        <v>630</v>
      </c>
      <c r="J186" s="140" t="s">
        <v>948</v>
      </c>
    </row>
    <row r="187" ht="18.75" customHeight="1" spans="1:10">
      <c r="A187" s="139"/>
      <c r="B187" s="140" t="s">
        <v>946</v>
      </c>
      <c r="C187" s="140" t="s">
        <v>624</v>
      </c>
      <c r="D187" s="140" t="s">
        <v>625</v>
      </c>
      <c r="E187" s="140" t="s">
        <v>950</v>
      </c>
      <c r="F187" s="140" t="s">
        <v>627</v>
      </c>
      <c r="G187" s="140" t="s">
        <v>634</v>
      </c>
      <c r="H187" s="140" t="s">
        <v>635</v>
      </c>
      <c r="I187" s="140" t="s">
        <v>630</v>
      </c>
      <c r="J187" s="140" t="s">
        <v>948</v>
      </c>
    </row>
    <row r="188" ht="18.75" customHeight="1" spans="1:10">
      <c r="A188" s="139"/>
      <c r="B188" s="140" t="s">
        <v>946</v>
      </c>
      <c r="C188" s="140" t="s">
        <v>624</v>
      </c>
      <c r="D188" s="140" t="s">
        <v>625</v>
      </c>
      <c r="E188" s="140" t="s">
        <v>951</v>
      </c>
      <c r="F188" s="140" t="s">
        <v>627</v>
      </c>
      <c r="G188" s="140" t="s">
        <v>952</v>
      </c>
      <c r="H188" s="140" t="s">
        <v>635</v>
      </c>
      <c r="I188" s="140" t="s">
        <v>630</v>
      </c>
      <c r="J188" s="140" t="s">
        <v>948</v>
      </c>
    </row>
    <row r="189" ht="18.75" customHeight="1" spans="1:10">
      <c r="A189" s="139"/>
      <c r="B189" s="140" t="s">
        <v>946</v>
      </c>
      <c r="C189" s="140" t="s">
        <v>624</v>
      </c>
      <c r="D189" s="140" t="s">
        <v>632</v>
      </c>
      <c r="E189" s="140" t="s">
        <v>953</v>
      </c>
      <c r="F189" s="140" t="s">
        <v>627</v>
      </c>
      <c r="G189" s="140" t="s">
        <v>954</v>
      </c>
      <c r="H189" s="140" t="s">
        <v>635</v>
      </c>
      <c r="I189" s="140" t="s">
        <v>640</v>
      </c>
      <c r="J189" s="140" t="s">
        <v>948</v>
      </c>
    </row>
    <row r="190" ht="18.75" customHeight="1" spans="1:10">
      <c r="A190" s="139"/>
      <c r="B190" s="140" t="s">
        <v>946</v>
      </c>
      <c r="C190" s="140" t="s">
        <v>624</v>
      </c>
      <c r="D190" s="140" t="s">
        <v>636</v>
      </c>
      <c r="E190" s="140" t="s">
        <v>953</v>
      </c>
      <c r="F190" s="140" t="s">
        <v>627</v>
      </c>
      <c r="G190" s="140" t="s">
        <v>954</v>
      </c>
      <c r="H190" s="140" t="s">
        <v>639</v>
      </c>
      <c r="I190" s="140" t="s">
        <v>640</v>
      </c>
      <c r="J190" s="140" t="s">
        <v>948</v>
      </c>
    </row>
    <row r="191" ht="18.75" customHeight="1" spans="1:10">
      <c r="A191" s="139"/>
      <c r="B191" s="140" t="s">
        <v>946</v>
      </c>
      <c r="C191" s="140" t="s">
        <v>624</v>
      </c>
      <c r="D191" s="140" t="s">
        <v>641</v>
      </c>
      <c r="E191" s="140" t="s">
        <v>642</v>
      </c>
      <c r="F191" s="140" t="s">
        <v>627</v>
      </c>
      <c r="G191" s="140" t="s">
        <v>865</v>
      </c>
      <c r="H191" s="140" t="s">
        <v>644</v>
      </c>
      <c r="I191" s="140" t="s">
        <v>630</v>
      </c>
      <c r="J191" s="140" t="s">
        <v>948</v>
      </c>
    </row>
    <row r="192" ht="18.75" customHeight="1" spans="1:10">
      <c r="A192" s="139"/>
      <c r="B192" s="140" t="s">
        <v>946</v>
      </c>
      <c r="C192" s="140" t="s">
        <v>645</v>
      </c>
      <c r="D192" s="140" t="s">
        <v>646</v>
      </c>
      <c r="E192" s="140" t="s">
        <v>955</v>
      </c>
      <c r="F192" s="140" t="s">
        <v>627</v>
      </c>
      <c r="G192" s="140" t="s">
        <v>634</v>
      </c>
      <c r="H192" s="140" t="s">
        <v>635</v>
      </c>
      <c r="I192" s="140" t="s">
        <v>640</v>
      </c>
      <c r="J192" s="140" t="s">
        <v>956</v>
      </c>
    </row>
    <row r="193" ht="18.75" customHeight="1" spans="1:10">
      <c r="A193" s="139"/>
      <c r="B193" s="140" t="s">
        <v>946</v>
      </c>
      <c r="C193" s="140" t="s">
        <v>645</v>
      </c>
      <c r="D193" s="140" t="s">
        <v>693</v>
      </c>
      <c r="E193" s="140" t="s">
        <v>957</v>
      </c>
      <c r="F193" s="140" t="s">
        <v>648</v>
      </c>
      <c r="G193" s="140" t="s">
        <v>649</v>
      </c>
      <c r="H193" s="140" t="s">
        <v>635</v>
      </c>
      <c r="I193" s="140" t="s">
        <v>640</v>
      </c>
      <c r="J193" s="140" t="s">
        <v>956</v>
      </c>
    </row>
    <row r="194" ht="18.75" customHeight="1" spans="1:10">
      <c r="A194" s="139"/>
      <c r="B194" s="140" t="s">
        <v>946</v>
      </c>
      <c r="C194" s="140" t="s">
        <v>645</v>
      </c>
      <c r="D194" s="140" t="s">
        <v>695</v>
      </c>
      <c r="E194" s="140" t="s">
        <v>958</v>
      </c>
      <c r="F194" s="140" t="s">
        <v>627</v>
      </c>
      <c r="G194" s="140" t="s">
        <v>634</v>
      </c>
      <c r="H194" s="140" t="s">
        <v>635</v>
      </c>
      <c r="I194" s="140" t="s">
        <v>640</v>
      </c>
      <c r="J194" s="140" t="s">
        <v>956</v>
      </c>
    </row>
    <row r="195" ht="18.75" customHeight="1" spans="1:10">
      <c r="A195" s="139"/>
      <c r="B195" s="140" t="s">
        <v>946</v>
      </c>
      <c r="C195" s="140" t="s">
        <v>650</v>
      </c>
      <c r="D195" s="140" t="s">
        <v>651</v>
      </c>
      <c r="E195" s="140" t="s">
        <v>959</v>
      </c>
      <c r="F195" s="140" t="s">
        <v>648</v>
      </c>
      <c r="G195" s="140" t="s">
        <v>649</v>
      </c>
      <c r="H195" s="140" t="s">
        <v>635</v>
      </c>
      <c r="I195" s="140" t="s">
        <v>640</v>
      </c>
      <c r="J195" s="140" t="s">
        <v>960</v>
      </c>
    </row>
    <row r="196" ht="18.75" customHeight="1" spans="1:10">
      <c r="A196" s="139" t="s">
        <v>470</v>
      </c>
      <c r="B196" s="140" t="s">
        <v>961</v>
      </c>
      <c r="C196" s="140" t="s">
        <v>624</v>
      </c>
      <c r="D196" s="140" t="s">
        <v>625</v>
      </c>
      <c r="E196" s="140" t="s">
        <v>962</v>
      </c>
      <c r="F196" s="140" t="s">
        <v>627</v>
      </c>
      <c r="G196" s="140" t="s">
        <v>655</v>
      </c>
      <c r="H196" s="140" t="s">
        <v>656</v>
      </c>
      <c r="I196" s="140" t="s">
        <v>630</v>
      </c>
      <c r="J196" s="140" t="s">
        <v>963</v>
      </c>
    </row>
    <row r="197" ht="18.75" customHeight="1" spans="1:10">
      <c r="A197" s="139"/>
      <c r="B197" s="140" t="s">
        <v>961</v>
      </c>
      <c r="C197" s="140" t="s">
        <v>624</v>
      </c>
      <c r="D197" s="140" t="s">
        <v>632</v>
      </c>
      <c r="E197" s="140" t="s">
        <v>964</v>
      </c>
      <c r="F197" s="140" t="s">
        <v>627</v>
      </c>
      <c r="G197" s="140" t="s">
        <v>634</v>
      </c>
      <c r="H197" s="140" t="s">
        <v>635</v>
      </c>
      <c r="I197" s="140" t="s">
        <v>630</v>
      </c>
      <c r="J197" s="140" t="s">
        <v>963</v>
      </c>
    </row>
    <row r="198" ht="18.75" customHeight="1" spans="1:10">
      <c r="A198" s="139"/>
      <c r="B198" s="140" t="s">
        <v>961</v>
      </c>
      <c r="C198" s="140" t="s">
        <v>624</v>
      </c>
      <c r="D198" s="140" t="s">
        <v>636</v>
      </c>
      <c r="E198" s="140" t="s">
        <v>965</v>
      </c>
      <c r="F198" s="140" t="s">
        <v>627</v>
      </c>
      <c r="G198" s="140" t="s">
        <v>739</v>
      </c>
      <c r="H198" s="140" t="s">
        <v>639</v>
      </c>
      <c r="I198" s="140" t="s">
        <v>640</v>
      </c>
      <c r="J198" s="140" t="s">
        <v>963</v>
      </c>
    </row>
    <row r="199" ht="18.75" customHeight="1" spans="1:10">
      <c r="A199" s="139"/>
      <c r="B199" s="140" t="s">
        <v>961</v>
      </c>
      <c r="C199" s="140" t="s">
        <v>645</v>
      </c>
      <c r="D199" s="140" t="s">
        <v>646</v>
      </c>
      <c r="E199" s="140" t="s">
        <v>880</v>
      </c>
      <c r="F199" s="140" t="s">
        <v>627</v>
      </c>
      <c r="G199" s="140" t="s">
        <v>879</v>
      </c>
      <c r="H199" s="140" t="s">
        <v>639</v>
      </c>
      <c r="I199" s="140" t="s">
        <v>630</v>
      </c>
      <c r="J199" s="140" t="s">
        <v>963</v>
      </c>
    </row>
    <row r="200" ht="18.75" customHeight="1" spans="1:10">
      <c r="A200" s="139"/>
      <c r="B200" s="140" t="s">
        <v>961</v>
      </c>
      <c r="C200" s="140" t="s">
        <v>645</v>
      </c>
      <c r="D200" s="140" t="s">
        <v>695</v>
      </c>
      <c r="E200" s="140" t="s">
        <v>966</v>
      </c>
      <c r="F200" s="140" t="s">
        <v>627</v>
      </c>
      <c r="G200" s="140" t="s">
        <v>967</v>
      </c>
      <c r="H200" s="140" t="s">
        <v>639</v>
      </c>
      <c r="I200" s="140" t="s">
        <v>630</v>
      </c>
      <c r="J200" s="140" t="s">
        <v>963</v>
      </c>
    </row>
    <row r="201" ht="18.75" customHeight="1" spans="1:10">
      <c r="A201" s="139"/>
      <c r="B201" s="140" t="s">
        <v>961</v>
      </c>
      <c r="C201" s="140" t="s">
        <v>650</v>
      </c>
      <c r="D201" s="140" t="s">
        <v>651</v>
      </c>
      <c r="E201" s="140" t="s">
        <v>882</v>
      </c>
      <c r="F201" s="140" t="s">
        <v>648</v>
      </c>
      <c r="G201" s="140" t="s">
        <v>709</v>
      </c>
      <c r="H201" s="140" t="s">
        <v>635</v>
      </c>
      <c r="I201" s="140" t="s">
        <v>630</v>
      </c>
      <c r="J201" s="140" t="s">
        <v>963</v>
      </c>
    </row>
    <row r="202" ht="18.75" customHeight="1" spans="1:10">
      <c r="A202" s="139" t="s">
        <v>532</v>
      </c>
      <c r="B202" s="140" t="s">
        <v>968</v>
      </c>
      <c r="C202" s="140" t="s">
        <v>624</v>
      </c>
      <c r="D202" s="140" t="s">
        <v>625</v>
      </c>
      <c r="E202" s="140" t="s">
        <v>969</v>
      </c>
      <c r="F202" s="140" t="s">
        <v>627</v>
      </c>
      <c r="G202" s="140" t="s">
        <v>970</v>
      </c>
      <c r="H202" s="140" t="s">
        <v>629</v>
      </c>
      <c r="I202" s="140" t="s">
        <v>630</v>
      </c>
      <c r="J202" s="140" t="s">
        <v>971</v>
      </c>
    </row>
    <row r="203" ht="18.75" customHeight="1" spans="1:10">
      <c r="A203" s="139"/>
      <c r="B203" s="140" t="s">
        <v>968</v>
      </c>
      <c r="C203" s="140" t="s">
        <v>624</v>
      </c>
      <c r="D203" s="140" t="s">
        <v>632</v>
      </c>
      <c r="E203" s="140" t="s">
        <v>782</v>
      </c>
      <c r="F203" s="140" t="s">
        <v>627</v>
      </c>
      <c r="G203" s="140" t="s">
        <v>634</v>
      </c>
      <c r="H203" s="140" t="s">
        <v>635</v>
      </c>
      <c r="I203" s="140" t="s">
        <v>630</v>
      </c>
      <c r="J203" s="140" t="s">
        <v>968</v>
      </c>
    </row>
    <row r="204" ht="18.75" customHeight="1" spans="1:10">
      <c r="A204" s="139"/>
      <c r="B204" s="140" t="s">
        <v>968</v>
      </c>
      <c r="C204" s="140" t="s">
        <v>624</v>
      </c>
      <c r="D204" s="140" t="s">
        <v>636</v>
      </c>
      <c r="E204" s="140" t="s">
        <v>972</v>
      </c>
      <c r="F204" s="140" t="s">
        <v>627</v>
      </c>
      <c r="G204" s="140" t="s">
        <v>715</v>
      </c>
      <c r="H204" s="140" t="s">
        <v>639</v>
      </c>
      <c r="I204" s="140" t="s">
        <v>640</v>
      </c>
      <c r="J204" s="140" t="s">
        <v>971</v>
      </c>
    </row>
    <row r="205" ht="18.75" customHeight="1" spans="1:10">
      <c r="A205" s="139"/>
      <c r="B205" s="140" t="s">
        <v>968</v>
      </c>
      <c r="C205" s="140" t="s">
        <v>645</v>
      </c>
      <c r="D205" s="140" t="s">
        <v>646</v>
      </c>
      <c r="E205" s="140" t="s">
        <v>973</v>
      </c>
      <c r="F205" s="140" t="s">
        <v>627</v>
      </c>
      <c r="G205" s="140" t="s">
        <v>974</v>
      </c>
      <c r="H205" s="140" t="s">
        <v>639</v>
      </c>
      <c r="I205" s="140" t="s">
        <v>630</v>
      </c>
      <c r="J205" s="140" t="s">
        <v>968</v>
      </c>
    </row>
    <row r="206" ht="18.75" customHeight="1" spans="1:10">
      <c r="A206" s="139"/>
      <c r="B206" s="140" t="s">
        <v>968</v>
      </c>
      <c r="C206" s="140" t="s">
        <v>650</v>
      </c>
      <c r="D206" s="140" t="s">
        <v>651</v>
      </c>
      <c r="E206" s="140" t="s">
        <v>975</v>
      </c>
      <c r="F206" s="140" t="s">
        <v>627</v>
      </c>
      <c r="G206" s="140" t="s">
        <v>649</v>
      </c>
      <c r="H206" s="140" t="s">
        <v>635</v>
      </c>
      <c r="I206" s="140" t="s">
        <v>630</v>
      </c>
      <c r="J206" s="140" t="s">
        <v>968</v>
      </c>
    </row>
    <row r="207" ht="18.75" customHeight="1" spans="1:10">
      <c r="A207" s="139" t="s">
        <v>600</v>
      </c>
      <c r="B207" s="140" t="s">
        <v>976</v>
      </c>
      <c r="C207" s="140" t="s">
        <v>624</v>
      </c>
      <c r="D207" s="140" t="s">
        <v>625</v>
      </c>
      <c r="E207" s="140" t="s">
        <v>977</v>
      </c>
      <c r="F207" s="140" t="s">
        <v>627</v>
      </c>
      <c r="G207" s="140" t="s">
        <v>978</v>
      </c>
      <c r="H207" s="140" t="s">
        <v>629</v>
      </c>
      <c r="I207" s="140" t="s">
        <v>630</v>
      </c>
      <c r="J207" s="140" t="s">
        <v>979</v>
      </c>
    </row>
    <row r="208" ht="18.75" customHeight="1" spans="1:10">
      <c r="A208" s="139"/>
      <c r="B208" s="140" t="s">
        <v>976</v>
      </c>
      <c r="C208" s="140" t="s">
        <v>624</v>
      </c>
      <c r="D208" s="140" t="s">
        <v>625</v>
      </c>
      <c r="E208" s="140" t="s">
        <v>980</v>
      </c>
      <c r="F208" s="140" t="s">
        <v>627</v>
      </c>
      <c r="G208" s="140" t="s">
        <v>321</v>
      </c>
      <c r="H208" s="140" t="s">
        <v>750</v>
      </c>
      <c r="I208" s="140" t="s">
        <v>630</v>
      </c>
      <c r="J208" s="140" t="s">
        <v>979</v>
      </c>
    </row>
    <row r="209" ht="18.75" customHeight="1" spans="1:10">
      <c r="A209" s="139"/>
      <c r="B209" s="140" t="s">
        <v>976</v>
      </c>
      <c r="C209" s="140" t="s">
        <v>624</v>
      </c>
      <c r="D209" s="140" t="s">
        <v>625</v>
      </c>
      <c r="E209" s="140" t="s">
        <v>981</v>
      </c>
      <c r="F209" s="140" t="s">
        <v>627</v>
      </c>
      <c r="G209" s="140" t="s">
        <v>321</v>
      </c>
      <c r="H209" s="140" t="s">
        <v>982</v>
      </c>
      <c r="I209" s="140" t="s">
        <v>630</v>
      </c>
      <c r="J209" s="140" t="s">
        <v>979</v>
      </c>
    </row>
    <row r="210" ht="18.75" customHeight="1" spans="1:10">
      <c r="A210" s="139"/>
      <c r="B210" s="140" t="s">
        <v>976</v>
      </c>
      <c r="C210" s="140" t="s">
        <v>624</v>
      </c>
      <c r="D210" s="140" t="s">
        <v>632</v>
      </c>
      <c r="E210" s="140" t="s">
        <v>983</v>
      </c>
      <c r="F210" s="140" t="s">
        <v>627</v>
      </c>
      <c r="G210" s="140" t="s">
        <v>984</v>
      </c>
      <c r="H210" s="140" t="s">
        <v>985</v>
      </c>
      <c r="I210" s="140" t="s">
        <v>630</v>
      </c>
      <c r="J210" s="140" t="s">
        <v>979</v>
      </c>
    </row>
    <row r="211" ht="18.75" customHeight="1" spans="1:10">
      <c r="A211" s="139"/>
      <c r="B211" s="140" t="s">
        <v>976</v>
      </c>
      <c r="C211" s="140" t="s">
        <v>624</v>
      </c>
      <c r="D211" s="140" t="s">
        <v>632</v>
      </c>
      <c r="E211" s="140" t="s">
        <v>986</v>
      </c>
      <c r="F211" s="140" t="s">
        <v>627</v>
      </c>
      <c r="G211" s="140" t="s">
        <v>634</v>
      </c>
      <c r="H211" s="140" t="s">
        <v>635</v>
      </c>
      <c r="I211" s="140" t="s">
        <v>640</v>
      </c>
      <c r="J211" s="140" t="s">
        <v>979</v>
      </c>
    </row>
    <row r="212" ht="18.75" customHeight="1" spans="1:10">
      <c r="A212" s="139"/>
      <c r="B212" s="140" t="s">
        <v>976</v>
      </c>
      <c r="C212" s="140" t="s">
        <v>624</v>
      </c>
      <c r="D212" s="140" t="s">
        <v>636</v>
      </c>
      <c r="E212" s="140" t="s">
        <v>987</v>
      </c>
      <c r="F212" s="140" t="s">
        <v>627</v>
      </c>
      <c r="G212" s="140" t="s">
        <v>988</v>
      </c>
      <c r="H212" s="140" t="s">
        <v>656</v>
      </c>
      <c r="I212" s="140" t="s">
        <v>630</v>
      </c>
      <c r="J212" s="140" t="s">
        <v>979</v>
      </c>
    </row>
    <row r="213" ht="18.75" customHeight="1" spans="1:10">
      <c r="A213" s="139"/>
      <c r="B213" s="140" t="s">
        <v>976</v>
      </c>
      <c r="C213" s="140" t="s">
        <v>624</v>
      </c>
      <c r="D213" s="140" t="s">
        <v>641</v>
      </c>
      <c r="E213" s="140" t="s">
        <v>642</v>
      </c>
      <c r="F213" s="140" t="s">
        <v>627</v>
      </c>
      <c r="G213" s="140" t="s">
        <v>989</v>
      </c>
      <c r="H213" s="140" t="s">
        <v>644</v>
      </c>
      <c r="I213" s="140" t="s">
        <v>630</v>
      </c>
      <c r="J213" s="140" t="s">
        <v>979</v>
      </c>
    </row>
    <row r="214" ht="18.75" customHeight="1" spans="1:10">
      <c r="A214" s="139"/>
      <c r="B214" s="140" t="s">
        <v>976</v>
      </c>
      <c r="C214" s="140" t="s">
        <v>645</v>
      </c>
      <c r="D214" s="140" t="s">
        <v>646</v>
      </c>
      <c r="E214" s="140" t="s">
        <v>990</v>
      </c>
      <c r="F214" s="140" t="s">
        <v>627</v>
      </c>
      <c r="G214" s="140" t="s">
        <v>634</v>
      </c>
      <c r="H214" s="140" t="s">
        <v>635</v>
      </c>
      <c r="I214" s="140" t="s">
        <v>640</v>
      </c>
      <c r="J214" s="140" t="s">
        <v>979</v>
      </c>
    </row>
    <row r="215" ht="18.75" customHeight="1" spans="1:10">
      <c r="A215" s="139"/>
      <c r="B215" s="140" t="s">
        <v>976</v>
      </c>
      <c r="C215" s="140" t="s">
        <v>650</v>
      </c>
      <c r="D215" s="140" t="s">
        <v>651</v>
      </c>
      <c r="E215" s="140" t="s">
        <v>991</v>
      </c>
      <c r="F215" s="140" t="s">
        <v>627</v>
      </c>
      <c r="G215" s="140" t="s">
        <v>634</v>
      </c>
      <c r="H215" s="140" t="s">
        <v>635</v>
      </c>
      <c r="I215" s="140" t="s">
        <v>630</v>
      </c>
      <c r="J215" s="140" t="s">
        <v>979</v>
      </c>
    </row>
    <row r="216" ht="18.75" customHeight="1" spans="1:10">
      <c r="A216" s="139" t="s">
        <v>494</v>
      </c>
      <c r="B216" s="140" t="s">
        <v>992</v>
      </c>
      <c r="C216" s="140" t="s">
        <v>624</v>
      </c>
      <c r="D216" s="140" t="s">
        <v>625</v>
      </c>
      <c r="E216" s="140" t="s">
        <v>625</v>
      </c>
      <c r="F216" s="140" t="s">
        <v>648</v>
      </c>
      <c r="G216" s="140" t="s">
        <v>993</v>
      </c>
      <c r="H216" s="140" t="s">
        <v>629</v>
      </c>
      <c r="I216" s="140" t="s">
        <v>630</v>
      </c>
      <c r="J216" s="140" t="s">
        <v>994</v>
      </c>
    </row>
    <row r="217" ht="18.75" customHeight="1" spans="1:10">
      <c r="A217" s="139"/>
      <c r="B217" s="140" t="s">
        <v>992</v>
      </c>
      <c r="C217" s="140" t="s">
        <v>624</v>
      </c>
      <c r="D217" s="140" t="s">
        <v>625</v>
      </c>
      <c r="E217" s="140" t="s">
        <v>625</v>
      </c>
      <c r="F217" s="140" t="s">
        <v>648</v>
      </c>
      <c r="G217" s="140" t="s">
        <v>995</v>
      </c>
      <c r="H217" s="140" t="s">
        <v>750</v>
      </c>
      <c r="I217" s="140" t="s">
        <v>630</v>
      </c>
      <c r="J217" s="140" t="s">
        <v>994</v>
      </c>
    </row>
    <row r="218" ht="18.75" customHeight="1" spans="1:10">
      <c r="A218" s="139"/>
      <c r="B218" s="140" t="s">
        <v>992</v>
      </c>
      <c r="C218" s="140" t="s">
        <v>624</v>
      </c>
      <c r="D218" s="140" t="s">
        <v>625</v>
      </c>
      <c r="E218" s="140" t="s">
        <v>625</v>
      </c>
      <c r="F218" s="140" t="s">
        <v>627</v>
      </c>
      <c r="G218" s="140" t="s">
        <v>996</v>
      </c>
      <c r="H218" s="140" t="s">
        <v>750</v>
      </c>
      <c r="I218" s="140" t="s">
        <v>640</v>
      </c>
      <c r="J218" s="140" t="s">
        <v>997</v>
      </c>
    </row>
    <row r="219" ht="18.75" customHeight="1" spans="1:10">
      <c r="A219" s="139"/>
      <c r="B219" s="140" t="s">
        <v>992</v>
      </c>
      <c r="C219" s="140" t="s">
        <v>624</v>
      </c>
      <c r="D219" s="140" t="s">
        <v>632</v>
      </c>
      <c r="E219" s="140" t="s">
        <v>632</v>
      </c>
      <c r="F219" s="140" t="s">
        <v>627</v>
      </c>
      <c r="G219" s="140" t="s">
        <v>634</v>
      </c>
      <c r="H219" s="140" t="s">
        <v>635</v>
      </c>
      <c r="I219" s="140" t="s">
        <v>640</v>
      </c>
      <c r="J219" s="140" t="s">
        <v>998</v>
      </c>
    </row>
    <row r="220" ht="18.75" customHeight="1" spans="1:10">
      <c r="A220" s="139"/>
      <c r="B220" s="140" t="s">
        <v>992</v>
      </c>
      <c r="C220" s="140" t="s">
        <v>624</v>
      </c>
      <c r="D220" s="140" t="s">
        <v>636</v>
      </c>
      <c r="E220" s="140" t="s">
        <v>636</v>
      </c>
      <c r="F220" s="140" t="s">
        <v>627</v>
      </c>
      <c r="G220" s="140" t="s">
        <v>655</v>
      </c>
      <c r="H220" s="140" t="s">
        <v>849</v>
      </c>
      <c r="I220" s="140" t="s">
        <v>640</v>
      </c>
      <c r="J220" s="140" t="s">
        <v>999</v>
      </c>
    </row>
    <row r="221" ht="18.75" customHeight="1" spans="1:10">
      <c r="A221" s="139"/>
      <c r="B221" s="140" t="s">
        <v>992</v>
      </c>
      <c r="C221" s="140" t="s">
        <v>645</v>
      </c>
      <c r="D221" s="140" t="s">
        <v>646</v>
      </c>
      <c r="E221" s="140" t="s">
        <v>1000</v>
      </c>
      <c r="F221" s="140" t="s">
        <v>627</v>
      </c>
      <c r="G221" s="140" t="s">
        <v>1001</v>
      </c>
      <c r="H221" s="140" t="s">
        <v>639</v>
      </c>
      <c r="I221" s="140" t="s">
        <v>640</v>
      </c>
      <c r="J221" s="140" t="s">
        <v>1002</v>
      </c>
    </row>
    <row r="222" ht="18.75" customHeight="1" spans="1:10">
      <c r="A222" s="139"/>
      <c r="B222" s="140" t="s">
        <v>992</v>
      </c>
      <c r="C222" s="140" t="s">
        <v>650</v>
      </c>
      <c r="D222" s="140" t="s">
        <v>651</v>
      </c>
      <c r="E222" s="140" t="s">
        <v>804</v>
      </c>
      <c r="F222" s="140" t="s">
        <v>627</v>
      </c>
      <c r="G222" s="140" t="s">
        <v>634</v>
      </c>
      <c r="H222" s="140" t="s">
        <v>635</v>
      </c>
      <c r="I222" s="140" t="s">
        <v>640</v>
      </c>
      <c r="J222" s="140" t="s">
        <v>651</v>
      </c>
    </row>
    <row r="223" ht="18.75" customHeight="1" spans="1:10">
      <c r="A223" s="139" t="s">
        <v>602</v>
      </c>
      <c r="B223" s="140" t="s">
        <v>976</v>
      </c>
      <c r="C223" s="140" t="s">
        <v>624</v>
      </c>
      <c r="D223" s="140" t="s">
        <v>625</v>
      </c>
      <c r="E223" s="140" t="s">
        <v>977</v>
      </c>
      <c r="F223" s="140" t="s">
        <v>627</v>
      </c>
      <c r="G223" s="140" t="s">
        <v>978</v>
      </c>
      <c r="H223" s="140" t="s">
        <v>629</v>
      </c>
      <c r="I223" s="140" t="s">
        <v>630</v>
      </c>
      <c r="J223" s="140" t="s">
        <v>979</v>
      </c>
    </row>
    <row r="224" ht="18.75" customHeight="1" spans="1:10">
      <c r="A224" s="139"/>
      <c r="B224" s="140" t="s">
        <v>976</v>
      </c>
      <c r="C224" s="140" t="s">
        <v>624</v>
      </c>
      <c r="D224" s="140" t="s">
        <v>625</v>
      </c>
      <c r="E224" s="140" t="s">
        <v>980</v>
      </c>
      <c r="F224" s="140" t="s">
        <v>627</v>
      </c>
      <c r="G224" s="140" t="s">
        <v>321</v>
      </c>
      <c r="H224" s="140" t="s">
        <v>750</v>
      </c>
      <c r="I224" s="140" t="s">
        <v>630</v>
      </c>
      <c r="J224" s="140" t="s">
        <v>979</v>
      </c>
    </row>
    <row r="225" ht="18.75" customHeight="1" spans="1:10">
      <c r="A225" s="139"/>
      <c r="B225" s="140" t="s">
        <v>976</v>
      </c>
      <c r="C225" s="140" t="s">
        <v>624</v>
      </c>
      <c r="D225" s="140" t="s">
        <v>625</v>
      </c>
      <c r="E225" s="140" t="s">
        <v>981</v>
      </c>
      <c r="F225" s="140" t="s">
        <v>627</v>
      </c>
      <c r="G225" s="140" t="s">
        <v>321</v>
      </c>
      <c r="H225" s="140" t="s">
        <v>982</v>
      </c>
      <c r="I225" s="140" t="s">
        <v>630</v>
      </c>
      <c r="J225" s="140" t="s">
        <v>979</v>
      </c>
    </row>
    <row r="226" ht="18.75" customHeight="1" spans="1:10">
      <c r="A226" s="139"/>
      <c r="B226" s="140" t="s">
        <v>976</v>
      </c>
      <c r="C226" s="140" t="s">
        <v>624</v>
      </c>
      <c r="D226" s="140" t="s">
        <v>632</v>
      </c>
      <c r="E226" s="140" t="s">
        <v>983</v>
      </c>
      <c r="F226" s="140" t="s">
        <v>627</v>
      </c>
      <c r="G226" s="140" t="s">
        <v>984</v>
      </c>
      <c r="H226" s="140" t="s">
        <v>985</v>
      </c>
      <c r="I226" s="140" t="s">
        <v>630</v>
      </c>
      <c r="J226" s="140" t="s">
        <v>979</v>
      </c>
    </row>
    <row r="227" ht="18.75" customHeight="1" spans="1:10">
      <c r="A227" s="139"/>
      <c r="B227" s="140" t="s">
        <v>976</v>
      </c>
      <c r="C227" s="140" t="s">
        <v>624</v>
      </c>
      <c r="D227" s="140" t="s">
        <v>632</v>
      </c>
      <c r="E227" s="140" t="s">
        <v>986</v>
      </c>
      <c r="F227" s="140" t="s">
        <v>627</v>
      </c>
      <c r="G227" s="140" t="s">
        <v>634</v>
      </c>
      <c r="H227" s="140" t="s">
        <v>635</v>
      </c>
      <c r="I227" s="140" t="s">
        <v>640</v>
      </c>
      <c r="J227" s="140" t="s">
        <v>979</v>
      </c>
    </row>
    <row r="228" ht="18.75" customHeight="1" spans="1:10">
      <c r="A228" s="139"/>
      <c r="B228" s="140" t="s">
        <v>976</v>
      </c>
      <c r="C228" s="140" t="s">
        <v>624</v>
      </c>
      <c r="D228" s="140" t="s">
        <v>636</v>
      </c>
      <c r="E228" s="140" t="s">
        <v>987</v>
      </c>
      <c r="F228" s="140" t="s">
        <v>627</v>
      </c>
      <c r="G228" s="140" t="s">
        <v>988</v>
      </c>
      <c r="H228" s="140" t="s">
        <v>656</v>
      </c>
      <c r="I228" s="140" t="s">
        <v>630</v>
      </c>
      <c r="J228" s="140" t="s">
        <v>979</v>
      </c>
    </row>
    <row r="229" ht="18.75" customHeight="1" spans="1:10">
      <c r="A229" s="139"/>
      <c r="B229" s="140" t="s">
        <v>976</v>
      </c>
      <c r="C229" s="140" t="s">
        <v>624</v>
      </c>
      <c r="D229" s="140" t="s">
        <v>641</v>
      </c>
      <c r="E229" s="140" t="s">
        <v>642</v>
      </c>
      <c r="F229" s="140" t="s">
        <v>627</v>
      </c>
      <c r="G229" s="140" t="s">
        <v>1003</v>
      </c>
      <c r="H229" s="140" t="s">
        <v>644</v>
      </c>
      <c r="I229" s="140" t="s">
        <v>630</v>
      </c>
      <c r="J229" s="140" t="s">
        <v>979</v>
      </c>
    </row>
    <row r="230" ht="18.75" customHeight="1" spans="1:10">
      <c r="A230" s="139"/>
      <c r="B230" s="140" t="s">
        <v>976</v>
      </c>
      <c r="C230" s="140" t="s">
        <v>645</v>
      </c>
      <c r="D230" s="140" t="s">
        <v>646</v>
      </c>
      <c r="E230" s="140" t="s">
        <v>990</v>
      </c>
      <c r="F230" s="140" t="s">
        <v>627</v>
      </c>
      <c r="G230" s="140" t="s">
        <v>634</v>
      </c>
      <c r="H230" s="140" t="s">
        <v>635</v>
      </c>
      <c r="I230" s="140" t="s">
        <v>640</v>
      </c>
      <c r="J230" s="140" t="s">
        <v>979</v>
      </c>
    </row>
    <row r="231" ht="18.75" customHeight="1" spans="1:10">
      <c r="A231" s="139"/>
      <c r="B231" s="140" t="s">
        <v>976</v>
      </c>
      <c r="C231" s="140" t="s">
        <v>650</v>
      </c>
      <c r="D231" s="140" t="s">
        <v>651</v>
      </c>
      <c r="E231" s="140" t="s">
        <v>1004</v>
      </c>
      <c r="F231" s="140" t="s">
        <v>627</v>
      </c>
      <c r="G231" s="140" t="s">
        <v>634</v>
      </c>
      <c r="H231" s="140" t="s">
        <v>635</v>
      </c>
      <c r="I231" s="140" t="s">
        <v>640</v>
      </c>
      <c r="J231" s="140" t="s">
        <v>979</v>
      </c>
    </row>
    <row r="232" ht="18.75" customHeight="1" spans="1:10">
      <c r="A232" s="139" t="s">
        <v>522</v>
      </c>
      <c r="B232" s="140" t="s">
        <v>1005</v>
      </c>
      <c r="C232" s="140" t="s">
        <v>624</v>
      </c>
      <c r="D232" s="140" t="s">
        <v>625</v>
      </c>
      <c r="E232" s="140" t="s">
        <v>711</v>
      </c>
      <c r="F232" s="140" t="s">
        <v>627</v>
      </c>
      <c r="G232" s="140" t="s">
        <v>1006</v>
      </c>
      <c r="H232" s="140" t="s">
        <v>629</v>
      </c>
      <c r="I232" s="140" t="s">
        <v>630</v>
      </c>
      <c r="J232" s="140" t="s">
        <v>759</v>
      </c>
    </row>
    <row r="233" ht="18.75" customHeight="1" spans="1:10">
      <c r="A233" s="139"/>
      <c r="B233" s="140" t="s">
        <v>1005</v>
      </c>
      <c r="C233" s="140" t="s">
        <v>624</v>
      </c>
      <c r="D233" s="140" t="s">
        <v>632</v>
      </c>
      <c r="E233" s="140" t="s">
        <v>713</v>
      </c>
      <c r="F233" s="140" t="s">
        <v>627</v>
      </c>
      <c r="G233" s="140" t="s">
        <v>634</v>
      </c>
      <c r="H233" s="140" t="s">
        <v>635</v>
      </c>
      <c r="I233" s="140" t="s">
        <v>630</v>
      </c>
      <c r="J233" s="140" t="s">
        <v>759</v>
      </c>
    </row>
    <row r="234" ht="18.75" customHeight="1" spans="1:10">
      <c r="A234" s="139"/>
      <c r="B234" s="140" t="s">
        <v>1005</v>
      </c>
      <c r="C234" s="140" t="s">
        <v>624</v>
      </c>
      <c r="D234" s="140" t="s">
        <v>636</v>
      </c>
      <c r="E234" s="140" t="s">
        <v>714</v>
      </c>
      <c r="F234" s="140" t="s">
        <v>627</v>
      </c>
      <c r="G234" s="140" t="s">
        <v>715</v>
      </c>
      <c r="H234" s="140" t="s">
        <v>639</v>
      </c>
      <c r="I234" s="140" t="s">
        <v>640</v>
      </c>
      <c r="J234" s="140" t="s">
        <v>759</v>
      </c>
    </row>
    <row r="235" ht="18.75" customHeight="1" spans="1:10">
      <c r="A235" s="139"/>
      <c r="B235" s="140" t="s">
        <v>1005</v>
      </c>
      <c r="C235" s="140" t="s">
        <v>645</v>
      </c>
      <c r="D235" s="140" t="s">
        <v>646</v>
      </c>
      <c r="E235" s="140" t="s">
        <v>1007</v>
      </c>
      <c r="F235" s="140" t="s">
        <v>627</v>
      </c>
      <c r="G235" s="140" t="s">
        <v>763</v>
      </c>
      <c r="H235" s="140" t="s">
        <v>635</v>
      </c>
      <c r="I235" s="140" t="s">
        <v>630</v>
      </c>
      <c r="J235" s="140" t="s">
        <v>759</v>
      </c>
    </row>
    <row r="236" ht="18.75" customHeight="1" spans="1:10">
      <c r="A236" s="139"/>
      <c r="B236" s="140" t="s">
        <v>1005</v>
      </c>
      <c r="C236" s="140" t="s">
        <v>650</v>
      </c>
      <c r="D236" s="140" t="s">
        <v>651</v>
      </c>
      <c r="E236" s="140" t="s">
        <v>764</v>
      </c>
      <c r="F236" s="140" t="s">
        <v>627</v>
      </c>
      <c r="G236" s="140" t="s">
        <v>634</v>
      </c>
      <c r="H236" s="140" t="s">
        <v>635</v>
      </c>
      <c r="I236" s="140" t="s">
        <v>630</v>
      </c>
      <c r="J236" s="140" t="s">
        <v>759</v>
      </c>
    </row>
    <row r="237" ht="18.75" customHeight="1" spans="1:10">
      <c r="A237" s="139" t="s">
        <v>552</v>
      </c>
      <c r="B237" s="140" t="s">
        <v>1008</v>
      </c>
      <c r="C237" s="140" t="s">
        <v>624</v>
      </c>
      <c r="D237" s="140" t="s">
        <v>625</v>
      </c>
      <c r="E237" s="140" t="s">
        <v>1009</v>
      </c>
      <c r="F237" s="140" t="s">
        <v>627</v>
      </c>
      <c r="G237" s="140" t="s">
        <v>1010</v>
      </c>
      <c r="H237" s="140" t="s">
        <v>656</v>
      </c>
      <c r="I237" s="140" t="s">
        <v>640</v>
      </c>
      <c r="J237" s="140" t="s">
        <v>1011</v>
      </c>
    </row>
    <row r="238" ht="18.75" customHeight="1" spans="1:10">
      <c r="A238" s="139"/>
      <c r="B238" s="140" t="s">
        <v>1008</v>
      </c>
      <c r="C238" s="140" t="s">
        <v>624</v>
      </c>
      <c r="D238" s="140" t="s">
        <v>632</v>
      </c>
      <c r="E238" s="140" t="s">
        <v>1012</v>
      </c>
      <c r="F238" s="140" t="s">
        <v>627</v>
      </c>
      <c r="G238" s="140" t="s">
        <v>634</v>
      </c>
      <c r="H238" s="140" t="s">
        <v>635</v>
      </c>
      <c r="I238" s="140" t="s">
        <v>640</v>
      </c>
      <c r="J238" s="140" t="s">
        <v>1011</v>
      </c>
    </row>
    <row r="239" ht="18.75" customHeight="1" spans="1:10">
      <c r="A239" s="139"/>
      <c r="B239" s="140" t="s">
        <v>1008</v>
      </c>
      <c r="C239" s="140" t="s">
        <v>624</v>
      </c>
      <c r="D239" s="140" t="s">
        <v>636</v>
      </c>
      <c r="E239" s="140" t="s">
        <v>1009</v>
      </c>
      <c r="F239" s="140" t="s">
        <v>627</v>
      </c>
      <c r="G239" s="140" t="s">
        <v>864</v>
      </c>
      <c r="H239" s="140" t="s">
        <v>639</v>
      </c>
      <c r="I239" s="140" t="s">
        <v>640</v>
      </c>
      <c r="J239" s="140" t="s">
        <v>1011</v>
      </c>
    </row>
    <row r="240" ht="18.75" customHeight="1" spans="1:10">
      <c r="A240" s="139"/>
      <c r="B240" s="140" t="s">
        <v>1008</v>
      </c>
      <c r="C240" s="140" t="s">
        <v>645</v>
      </c>
      <c r="D240" s="140" t="s">
        <v>646</v>
      </c>
      <c r="E240" s="140" t="s">
        <v>1013</v>
      </c>
      <c r="F240" s="140" t="s">
        <v>627</v>
      </c>
      <c r="G240" s="140" t="s">
        <v>634</v>
      </c>
      <c r="H240" s="140" t="s">
        <v>635</v>
      </c>
      <c r="I240" s="140" t="s">
        <v>640</v>
      </c>
      <c r="J240" s="140" t="s">
        <v>1011</v>
      </c>
    </row>
    <row r="241" ht="18.75" customHeight="1" spans="1:10">
      <c r="A241" s="139"/>
      <c r="B241" s="140" t="s">
        <v>1008</v>
      </c>
      <c r="C241" s="140" t="s">
        <v>645</v>
      </c>
      <c r="D241" s="140" t="s">
        <v>695</v>
      </c>
      <c r="E241" s="140" t="s">
        <v>1013</v>
      </c>
      <c r="F241" s="140" t="s">
        <v>627</v>
      </c>
      <c r="G241" s="140" t="s">
        <v>634</v>
      </c>
      <c r="H241" s="140" t="s">
        <v>635</v>
      </c>
      <c r="I241" s="140" t="s">
        <v>640</v>
      </c>
      <c r="J241" s="140" t="s">
        <v>1011</v>
      </c>
    </row>
    <row r="242" ht="18.75" customHeight="1" spans="1:10">
      <c r="A242" s="139"/>
      <c r="B242" s="140" t="s">
        <v>1008</v>
      </c>
      <c r="C242" s="140" t="s">
        <v>650</v>
      </c>
      <c r="D242" s="140" t="s">
        <v>651</v>
      </c>
      <c r="E242" s="140" t="s">
        <v>1014</v>
      </c>
      <c r="F242" s="140" t="s">
        <v>627</v>
      </c>
      <c r="G242" s="140" t="s">
        <v>649</v>
      </c>
      <c r="H242" s="140" t="s">
        <v>635</v>
      </c>
      <c r="I242" s="140" t="s">
        <v>640</v>
      </c>
      <c r="J242" s="140" t="s">
        <v>1011</v>
      </c>
    </row>
    <row r="243" ht="18.75" customHeight="1" spans="1:10">
      <c r="A243" s="139"/>
      <c r="B243" s="140" t="s">
        <v>1008</v>
      </c>
      <c r="C243" s="140" t="s">
        <v>650</v>
      </c>
      <c r="D243" s="140" t="s">
        <v>651</v>
      </c>
      <c r="E243" s="140" t="s">
        <v>1015</v>
      </c>
      <c r="F243" s="140" t="s">
        <v>627</v>
      </c>
      <c r="G243" s="140" t="s">
        <v>649</v>
      </c>
      <c r="H243" s="140" t="s">
        <v>635</v>
      </c>
      <c r="I243" s="140" t="s">
        <v>640</v>
      </c>
      <c r="J243" s="140" t="s">
        <v>1011</v>
      </c>
    </row>
    <row r="244" ht="18.75" customHeight="1" spans="1:10">
      <c r="A244" s="139" t="s">
        <v>540</v>
      </c>
      <c r="B244" s="140" t="s">
        <v>1016</v>
      </c>
      <c r="C244" s="140" t="s">
        <v>624</v>
      </c>
      <c r="D244" s="140" t="s">
        <v>625</v>
      </c>
      <c r="E244" s="140" t="s">
        <v>1017</v>
      </c>
      <c r="F244" s="140" t="s">
        <v>627</v>
      </c>
      <c r="G244" s="140" t="s">
        <v>1018</v>
      </c>
      <c r="H244" s="140" t="s">
        <v>629</v>
      </c>
      <c r="I244" s="140" t="s">
        <v>630</v>
      </c>
      <c r="J244" s="140" t="s">
        <v>1019</v>
      </c>
    </row>
    <row r="245" ht="18.75" customHeight="1" spans="1:10">
      <c r="A245" s="139"/>
      <c r="B245" s="140" t="s">
        <v>1016</v>
      </c>
      <c r="C245" s="140" t="s">
        <v>624</v>
      </c>
      <c r="D245" s="140" t="s">
        <v>625</v>
      </c>
      <c r="E245" s="140" t="s">
        <v>1020</v>
      </c>
      <c r="F245" s="140" t="s">
        <v>627</v>
      </c>
      <c r="G245" s="140" t="s">
        <v>1021</v>
      </c>
      <c r="H245" s="140" t="s">
        <v>629</v>
      </c>
      <c r="I245" s="140" t="s">
        <v>630</v>
      </c>
      <c r="J245" s="140" t="s">
        <v>1019</v>
      </c>
    </row>
    <row r="246" ht="18.75" customHeight="1" spans="1:10">
      <c r="A246" s="139"/>
      <c r="B246" s="140" t="s">
        <v>1016</v>
      </c>
      <c r="C246" s="140" t="s">
        <v>624</v>
      </c>
      <c r="D246" s="140" t="s">
        <v>632</v>
      </c>
      <c r="E246" s="140" t="s">
        <v>782</v>
      </c>
      <c r="F246" s="140" t="s">
        <v>627</v>
      </c>
      <c r="G246" s="140" t="s">
        <v>634</v>
      </c>
      <c r="H246" s="140" t="s">
        <v>635</v>
      </c>
      <c r="I246" s="140" t="s">
        <v>630</v>
      </c>
      <c r="J246" s="140" t="s">
        <v>1019</v>
      </c>
    </row>
    <row r="247" ht="18.75" customHeight="1" spans="1:10">
      <c r="A247" s="139"/>
      <c r="B247" s="140" t="s">
        <v>1016</v>
      </c>
      <c r="C247" s="140" t="s">
        <v>624</v>
      </c>
      <c r="D247" s="140" t="s">
        <v>636</v>
      </c>
      <c r="E247" s="140" t="s">
        <v>1017</v>
      </c>
      <c r="F247" s="140" t="s">
        <v>627</v>
      </c>
      <c r="G247" s="140" t="s">
        <v>1022</v>
      </c>
      <c r="H247" s="140" t="s">
        <v>639</v>
      </c>
      <c r="I247" s="140" t="s">
        <v>640</v>
      </c>
      <c r="J247" s="140" t="s">
        <v>1019</v>
      </c>
    </row>
    <row r="248" ht="18.75" customHeight="1" spans="1:10">
      <c r="A248" s="139"/>
      <c r="B248" s="140" t="s">
        <v>1016</v>
      </c>
      <c r="C248" s="140" t="s">
        <v>645</v>
      </c>
      <c r="D248" s="140" t="s">
        <v>646</v>
      </c>
      <c r="E248" s="140" t="s">
        <v>1023</v>
      </c>
      <c r="F248" s="140" t="s">
        <v>627</v>
      </c>
      <c r="G248" s="140" t="s">
        <v>777</v>
      </c>
      <c r="H248" s="140" t="s">
        <v>635</v>
      </c>
      <c r="I248" s="140" t="s">
        <v>630</v>
      </c>
      <c r="J248" s="140" t="s">
        <v>1019</v>
      </c>
    </row>
    <row r="249" ht="18.75" customHeight="1" spans="1:10">
      <c r="A249" s="139"/>
      <c r="B249" s="140" t="s">
        <v>1016</v>
      </c>
      <c r="C249" s="140" t="s">
        <v>650</v>
      </c>
      <c r="D249" s="140" t="s">
        <v>651</v>
      </c>
      <c r="E249" s="140" t="s">
        <v>1024</v>
      </c>
      <c r="F249" s="140" t="s">
        <v>627</v>
      </c>
      <c r="G249" s="140" t="s">
        <v>652</v>
      </c>
      <c r="H249" s="140" t="s">
        <v>635</v>
      </c>
      <c r="I249" s="140" t="s">
        <v>630</v>
      </c>
      <c r="J249" s="140" t="s">
        <v>1019</v>
      </c>
    </row>
    <row r="250" ht="18.75" customHeight="1" spans="1:10">
      <c r="A250" s="139" t="s">
        <v>480</v>
      </c>
      <c r="B250" s="140" t="s">
        <v>1025</v>
      </c>
      <c r="C250" s="140" t="s">
        <v>624</v>
      </c>
      <c r="D250" s="140" t="s">
        <v>625</v>
      </c>
      <c r="E250" s="140" t="s">
        <v>1026</v>
      </c>
      <c r="F250" s="140" t="s">
        <v>648</v>
      </c>
      <c r="G250" s="140" t="s">
        <v>911</v>
      </c>
      <c r="H250" s="140" t="s">
        <v>656</v>
      </c>
      <c r="I250" s="140" t="s">
        <v>630</v>
      </c>
      <c r="J250" s="140" t="s">
        <v>909</v>
      </c>
    </row>
    <row r="251" ht="18.75" customHeight="1" spans="1:10">
      <c r="A251" s="139"/>
      <c r="B251" s="140" t="s">
        <v>1025</v>
      </c>
      <c r="C251" s="140" t="s">
        <v>624</v>
      </c>
      <c r="D251" s="140" t="s">
        <v>625</v>
      </c>
      <c r="E251" s="140" t="s">
        <v>921</v>
      </c>
      <c r="F251" s="140" t="s">
        <v>648</v>
      </c>
      <c r="G251" s="140" t="s">
        <v>917</v>
      </c>
      <c r="H251" s="140" t="s">
        <v>656</v>
      </c>
      <c r="I251" s="140" t="s">
        <v>630</v>
      </c>
      <c r="J251" s="140" t="s">
        <v>909</v>
      </c>
    </row>
    <row r="252" ht="18.75" customHeight="1" spans="1:10">
      <c r="A252" s="139"/>
      <c r="B252" s="140" t="s">
        <v>1025</v>
      </c>
      <c r="C252" s="140" t="s">
        <v>624</v>
      </c>
      <c r="D252" s="140" t="s">
        <v>625</v>
      </c>
      <c r="E252" s="140" t="s">
        <v>1027</v>
      </c>
      <c r="F252" s="140" t="s">
        <v>627</v>
      </c>
      <c r="G252" s="140" t="s">
        <v>1028</v>
      </c>
      <c r="H252" s="140" t="s">
        <v>792</v>
      </c>
      <c r="I252" s="140" t="s">
        <v>630</v>
      </c>
      <c r="J252" s="140" t="s">
        <v>909</v>
      </c>
    </row>
    <row r="253" ht="18.75" customHeight="1" spans="1:10">
      <c r="A253" s="139"/>
      <c r="B253" s="140" t="s">
        <v>1025</v>
      </c>
      <c r="C253" s="140" t="s">
        <v>624</v>
      </c>
      <c r="D253" s="140" t="s">
        <v>625</v>
      </c>
      <c r="E253" s="140" t="s">
        <v>1029</v>
      </c>
      <c r="F253" s="140" t="s">
        <v>648</v>
      </c>
      <c r="G253" s="140" t="s">
        <v>1030</v>
      </c>
      <c r="H253" s="140" t="s">
        <v>629</v>
      </c>
      <c r="I253" s="140" t="s">
        <v>630</v>
      </c>
      <c r="J253" s="140" t="s">
        <v>909</v>
      </c>
    </row>
    <row r="254" ht="18.75" customHeight="1" spans="1:10">
      <c r="A254" s="139"/>
      <c r="B254" s="140" t="s">
        <v>1025</v>
      </c>
      <c r="C254" s="140" t="s">
        <v>624</v>
      </c>
      <c r="D254" s="140" t="s">
        <v>632</v>
      </c>
      <c r="E254" s="140" t="s">
        <v>782</v>
      </c>
      <c r="F254" s="140" t="s">
        <v>627</v>
      </c>
      <c r="G254" s="140" t="s">
        <v>634</v>
      </c>
      <c r="H254" s="140" t="s">
        <v>635</v>
      </c>
      <c r="I254" s="140" t="s">
        <v>630</v>
      </c>
      <c r="J254" s="140" t="s">
        <v>909</v>
      </c>
    </row>
    <row r="255" ht="18.75" customHeight="1" spans="1:10">
      <c r="A255" s="139"/>
      <c r="B255" s="140" t="s">
        <v>1025</v>
      </c>
      <c r="C255" s="140" t="s">
        <v>624</v>
      </c>
      <c r="D255" s="140" t="s">
        <v>636</v>
      </c>
      <c r="E255" s="140" t="s">
        <v>783</v>
      </c>
      <c r="F255" s="140" t="s">
        <v>627</v>
      </c>
      <c r="G255" s="140" t="s">
        <v>930</v>
      </c>
      <c r="H255" s="140" t="s">
        <v>639</v>
      </c>
      <c r="I255" s="140" t="s">
        <v>640</v>
      </c>
      <c r="J255" s="140" t="s">
        <v>909</v>
      </c>
    </row>
    <row r="256" ht="18.75" customHeight="1" spans="1:10">
      <c r="A256" s="139"/>
      <c r="B256" s="140" t="s">
        <v>1025</v>
      </c>
      <c r="C256" s="140" t="s">
        <v>624</v>
      </c>
      <c r="D256" s="140" t="s">
        <v>641</v>
      </c>
      <c r="E256" s="140" t="s">
        <v>642</v>
      </c>
      <c r="F256" s="140" t="s">
        <v>627</v>
      </c>
      <c r="G256" s="140" t="s">
        <v>904</v>
      </c>
      <c r="H256" s="140" t="s">
        <v>644</v>
      </c>
      <c r="I256" s="140" t="s">
        <v>630</v>
      </c>
      <c r="J256" s="140" t="s">
        <v>909</v>
      </c>
    </row>
    <row r="257" ht="18.75" customHeight="1" spans="1:10">
      <c r="A257" s="139"/>
      <c r="B257" s="140" t="s">
        <v>1025</v>
      </c>
      <c r="C257" s="140" t="s">
        <v>645</v>
      </c>
      <c r="D257" s="140" t="s">
        <v>646</v>
      </c>
      <c r="E257" s="140" t="s">
        <v>1031</v>
      </c>
      <c r="F257" s="140" t="s">
        <v>627</v>
      </c>
      <c r="G257" s="140" t="s">
        <v>634</v>
      </c>
      <c r="H257" s="140" t="s">
        <v>635</v>
      </c>
      <c r="I257" s="140" t="s">
        <v>630</v>
      </c>
      <c r="J257" s="140" t="s">
        <v>909</v>
      </c>
    </row>
    <row r="258" ht="18.75" customHeight="1" spans="1:10">
      <c r="A258" s="139"/>
      <c r="B258" s="140" t="s">
        <v>1025</v>
      </c>
      <c r="C258" s="140" t="s">
        <v>645</v>
      </c>
      <c r="D258" s="140" t="s">
        <v>646</v>
      </c>
      <c r="E258" s="140" t="s">
        <v>1032</v>
      </c>
      <c r="F258" s="140" t="s">
        <v>627</v>
      </c>
      <c r="G258" s="140" t="s">
        <v>634</v>
      </c>
      <c r="H258" s="140" t="s">
        <v>635</v>
      </c>
      <c r="I258" s="140" t="s">
        <v>630</v>
      </c>
      <c r="J258" s="140" t="s">
        <v>909</v>
      </c>
    </row>
    <row r="259" ht="18.75" customHeight="1" spans="1:10">
      <c r="A259" s="139"/>
      <c r="B259" s="140" t="s">
        <v>1025</v>
      </c>
      <c r="C259" s="140" t="s">
        <v>645</v>
      </c>
      <c r="D259" s="140" t="s">
        <v>646</v>
      </c>
      <c r="E259" s="140" t="s">
        <v>1033</v>
      </c>
      <c r="F259" s="140" t="s">
        <v>627</v>
      </c>
      <c r="G259" s="140" t="s">
        <v>634</v>
      </c>
      <c r="H259" s="140" t="s">
        <v>635</v>
      </c>
      <c r="I259" s="140" t="s">
        <v>630</v>
      </c>
      <c r="J259" s="140" t="s">
        <v>909</v>
      </c>
    </row>
    <row r="260" ht="18.75" customHeight="1" spans="1:10">
      <c r="A260" s="139"/>
      <c r="B260" s="140" t="s">
        <v>1025</v>
      </c>
      <c r="C260" s="140" t="s">
        <v>645</v>
      </c>
      <c r="D260" s="140" t="s">
        <v>646</v>
      </c>
      <c r="E260" s="140" t="s">
        <v>936</v>
      </c>
      <c r="F260" s="140" t="s">
        <v>627</v>
      </c>
      <c r="G260" s="140" t="s">
        <v>634</v>
      </c>
      <c r="H260" s="140" t="s">
        <v>635</v>
      </c>
      <c r="I260" s="140" t="s">
        <v>630</v>
      </c>
      <c r="J260" s="140" t="s">
        <v>909</v>
      </c>
    </row>
    <row r="261" ht="18.75" customHeight="1" spans="1:10">
      <c r="A261" s="139"/>
      <c r="B261" s="140" t="s">
        <v>1025</v>
      </c>
      <c r="C261" s="140" t="s">
        <v>645</v>
      </c>
      <c r="D261" s="140" t="s">
        <v>646</v>
      </c>
      <c r="E261" s="140" t="s">
        <v>1034</v>
      </c>
      <c r="F261" s="140" t="s">
        <v>627</v>
      </c>
      <c r="G261" s="140" t="s">
        <v>634</v>
      </c>
      <c r="H261" s="140" t="s">
        <v>635</v>
      </c>
      <c r="I261" s="140" t="s">
        <v>630</v>
      </c>
      <c r="J261" s="140" t="s">
        <v>909</v>
      </c>
    </row>
    <row r="262" ht="18.75" customHeight="1" spans="1:10">
      <c r="A262" s="139"/>
      <c r="B262" s="140" t="s">
        <v>1025</v>
      </c>
      <c r="C262" s="140" t="s">
        <v>650</v>
      </c>
      <c r="D262" s="140" t="s">
        <v>651</v>
      </c>
      <c r="E262" s="140" t="s">
        <v>1035</v>
      </c>
      <c r="F262" s="140" t="s">
        <v>648</v>
      </c>
      <c r="G262" s="140" t="s">
        <v>944</v>
      </c>
      <c r="H262" s="140" t="s">
        <v>635</v>
      </c>
      <c r="I262" s="140" t="s">
        <v>630</v>
      </c>
      <c r="J262" s="140" t="s">
        <v>909</v>
      </c>
    </row>
    <row r="263" ht="18.75" customHeight="1" spans="1:10">
      <c r="A263" s="139"/>
      <c r="B263" s="140" t="s">
        <v>1025</v>
      </c>
      <c r="C263" s="140" t="s">
        <v>650</v>
      </c>
      <c r="D263" s="140" t="s">
        <v>651</v>
      </c>
      <c r="E263" s="140" t="s">
        <v>1036</v>
      </c>
      <c r="F263" s="140" t="s">
        <v>648</v>
      </c>
      <c r="G263" s="140" t="s">
        <v>944</v>
      </c>
      <c r="H263" s="140" t="s">
        <v>635</v>
      </c>
      <c r="I263" s="140" t="s">
        <v>630</v>
      </c>
      <c r="J263" s="140" t="s">
        <v>909</v>
      </c>
    </row>
    <row r="264" ht="18.75" customHeight="1" spans="1:10">
      <c r="A264" s="139" t="s">
        <v>560</v>
      </c>
      <c r="B264" s="140" t="s">
        <v>1037</v>
      </c>
      <c r="C264" s="140" t="s">
        <v>624</v>
      </c>
      <c r="D264" s="140" t="s">
        <v>625</v>
      </c>
      <c r="E264" s="140" t="s">
        <v>711</v>
      </c>
      <c r="F264" s="140" t="s">
        <v>627</v>
      </c>
      <c r="G264" s="140" t="s">
        <v>1038</v>
      </c>
      <c r="H264" s="140" t="s">
        <v>629</v>
      </c>
      <c r="I264" s="140" t="s">
        <v>640</v>
      </c>
      <c r="J264" s="140" t="s">
        <v>712</v>
      </c>
    </row>
    <row r="265" ht="18.75" customHeight="1" spans="1:10">
      <c r="A265" s="139"/>
      <c r="B265" s="140" t="s">
        <v>1037</v>
      </c>
      <c r="C265" s="140" t="s">
        <v>624</v>
      </c>
      <c r="D265" s="140" t="s">
        <v>625</v>
      </c>
      <c r="E265" s="140" t="s">
        <v>1039</v>
      </c>
      <c r="F265" s="140" t="s">
        <v>627</v>
      </c>
      <c r="G265" s="140" t="s">
        <v>1040</v>
      </c>
      <c r="H265" s="140" t="s">
        <v>750</v>
      </c>
      <c r="I265" s="140" t="s">
        <v>630</v>
      </c>
      <c r="J265" s="140" t="s">
        <v>712</v>
      </c>
    </row>
    <row r="266" ht="18.75" customHeight="1" spans="1:10">
      <c r="A266" s="139"/>
      <c r="B266" s="140" t="s">
        <v>1037</v>
      </c>
      <c r="C266" s="140" t="s">
        <v>624</v>
      </c>
      <c r="D266" s="140" t="s">
        <v>632</v>
      </c>
      <c r="E266" s="140" t="s">
        <v>713</v>
      </c>
      <c r="F266" s="140" t="s">
        <v>627</v>
      </c>
      <c r="G266" s="140" t="s">
        <v>634</v>
      </c>
      <c r="H266" s="140" t="s">
        <v>635</v>
      </c>
      <c r="I266" s="140" t="s">
        <v>640</v>
      </c>
      <c r="J266" s="140" t="s">
        <v>712</v>
      </c>
    </row>
    <row r="267" ht="18.75" customHeight="1" spans="1:10">
      <c r="A267" s="139"/>
      <c r="B267" s="140" t="s">
        <v>1037</v>
      </c>
      <c r="C267" s="140" t="s">
        <v>624</v>
      </c>
      <c r="D267" s="140" t="s">
        <v>636</v>
      </c>
      <c r="E267" s="140" t="s">
        <v>714</v>
      </c>
      <c r="F267" s="140" t="s">
        <v>627</v>
      </c>
      <c r="G267" s="140" t="s">
        <v>715</v>
      </c>
      <c r="H267" s="140" t="s">
        <v>639</v>
      </c>
      <c r="I267" s="140" t="s">
        <v>640</v>
      </c>
      <c r="J267" s="140" t="s">
        <v>712</v>
      </c>
    </row>
    <row r="268" ht="18.75" customHeight="1" spans="1:10">
      <c r="A268" s="139"/>
      <c r="B268" s="140" t="s">
        <v>1037</v>
      </c>
      <c r="C268" s="140" t="s">
        <v>645</v>
      </c>
      <c r="D268" s="140" t="s">
        <v>646</v>
      </c>
      <c r="E268" s="140" t="s">
        <v>1041</v>
      </c>
      <c r="F268" s="140" t="s">
        <v>627</v>
      </c>
      <c r="G268" s="140" t="s">
        <v>1042</v>
      </c>
      <c r="H268" s="140" t="s">
        <v>635</v>
      </c>
      <c r="I268" s="140" t="s">
        <v>640</v>
      </c>
      <c r="J268" s="140" t="s">
        <v>712</v>
      </c>
    </row>
    <row r="269" ht="18.75" customHeight="1" spans="1:10">
      <c r="A269" s="139"/>
      <c r="B269" s="140" t="s">
        <v>1037</v>
      </c>
      <c r="C269" s="140" t="s">
        <v>650</v>
      </c>
      <c r="D269" s="140" t="s">
        <v>651</v>
      </c>
      <c r="E269" s="140" t="s">
        <v>1043</v>
      </c>
      <c r="F269" s="140" t="s">
        <v>627</v>
      </c>
      <c r="G269" s="140" t="s">
        <v>634</v>
      </c>
      <c r="H269" s="140" t="s">
        <v>635</v>
      </c>
      <c r="I269" s="140" t="s">
        <v>640</v>
      </c>
      <c r="J269" s="140" t="s">
        <v>712</v>
      </c>
    </row>
    <row r="270" ht="18.75" customHeight="1" spans="1:10">
      <c r="A270" s="139" t="s">
        <v>588</v>
      </c>
      <c r="B270" s="140" t="s">
        <v>1044</v>
      </c>
      <c r="C270" s="140" t="s">
        <v>624</v>
      </c>
      <c r="D270" s="140" t="s">
        <v>625</v>
      </c>
      <c r="E270" s="140" t="s">
        <v>1045</v>
      </c>
      <c r="F270" s="140" t="s">
        <v>627</v>
      </c>
      <c r="G270" s="140" t="s">
        <v>1046</v>
      </c>
      <c r="H270" s="140" t="s">
        <v>679</v>
      </c>
      <c r="I270" s="140" t="s">
        <v>630</v>
      </c>
      <c r="J270" s="140" t="s">
        <v>1047</v>
      </c>
    </row>
    <row r="271" ht="18.75" customHeight="1" spans="1:10">
      <c r="A271" s="139"/>
      <c r="B271" s="140" t="s">
        <v>1044</v>
      </c>
      <c r="C271" s="140" t="s">
        <v>624</v>
      </c>
      <c r="D271" s="140" t="s">
        <v>632</v>
      </c>
      <c r="E271" s="140" t="s">
        <v>1048</v>
      </c>
      <c r="F271" s="140" t="s">
        <v>627</v>
      </c>
      <c r="G271" s="140" t="s">
        <v>634</v>
      </c>
      <c r="H271" s="140" t="s">
        <v>635</v>
      </c>
      <c r="I271" s="140" t="s">
        <v>640</v>
      </c>
      <c r="J271" s="140" t="s">
        <v>1049</v>
      </c>
    </row>
    <row r="272" ht="18.75" customHeight="1" spans="1:10">
      <c r="A272" s="139"/>
      <c r="B272" s="140" t="s">
        <v>1044</v>
      </c>
      <c r="C272" s="140" t="s">
        <v>624</v>
      </c>
      <c r="D272" s="140" t="s">
        <v>636</v>
      </c>
      <c r="E272" s="140" t="s">
        <v>1050</v>
      </c>
      <c r="F272" s="140" t="s">
        <v>627</v>
      </c>
      <c r="G272" s="140" t="s">
        <v>1051</v>
      </c>
      <c r="H272" s="140" t="s">
        <v>639</v>
      </c>
      <c r="I272" s="140" t="s">
        <v>630</v>
      </c>
      <c r="J272" s="140" t="s">
        <v>1052</v>
      </c>
    </row>
    <row r="273" ht="18.75" customHeight="1" spans="1:10">
      <c r="A273" s="139"/>
      <c r="B273" s="140" t="s">
        <v>1044</v>
      </c>
      <c r="C273" s="140" t="s">
        <v>624</v>
      </c>
      <c r="D273" s="140" t="s">
        <v>641</v>
      </c>
      <c r="E273" s="140" t="s">
        <v>894</v>
      </c>
      <c r="F273" s="140" t="s">
        <v>627</v>
      </c>
      <c r="G273" s="140" t="s">
        <v>1053</v>
      </c>
      <c r="H273" s="140" t="s">
        <v>644</v>
      </c>
      <c r="I273" s="140" t="s">
        <v>630</v>
      </c>
      <c r="J273" s="140" t="s">
        <v>1052</v>
      </c>
    </row>
    <row r="274" ht="18.75" customHeight="1" spans="1:10">
      <c r="A274" s="139"/>
      <c r="B274" s="140" t="s">
        <v>1044</v>
      </c>
      <c r="C274" s="140" t="s">
        <v>645</v>
      </c>
      <c r="D274" s="140" t="s">
        <v>646</v>
      </c>
      <c r="E274" s="140" t="s">
        <v>1054</v>
      </c>
      <c r="F274" s="140" t="s">
        <v>627</v>
      </c>
      <c r="G274" s="140" t="s">
        <v>1055</v>
      </c>
      <c r="H274" s="140" t="s">
        <v>635</v>
      </c>
      <c r="I274" s="140" t="s">
        <v>640</v>
      </c>
      <c r="J274" s="140" t="s">
        <v>1056</v>
      </c>
    </row>
    <row r="275" ht="18.75" customHeight="1" spans="1:10">
      <c r="A275" s="139"/>
      <c r="B275" s="140" t="s">
        <v>1044</v>
      </c>
      <c r="C275" s="140" t="s">
        <v>645</v>
      </c>
      <c r="D275" s="140" t="s">
        <v>693</v>
      </c>
      <c r="E275" s="140" t="s">
        <v>1057</v>
      </c>
      <c r="F275" s="140" t="s">
        <v>627</v>
      </c>
      <c r="G275" s="140" t="s">
        <v>820</v>
      </c>
      <c r="H275" s="140" t="s">
        <v>635</v>
      </c>
      <c r="I275" s="140" t="s">
        <v>640</v>
      </c>
      <c r="J275" s="140" t="s">
        <v>1058</v>
      </c>
    </row>
    <row r="276" ht="18.75" customHeight="1" spans="1:10">
      <c r="A276" s="139"/>
      <c r="B276" s="140" t="s">
        <v>1044</v>
      </c>
      <c r="C276" s="140" t="s">
        <v>645</v>
      </c>
      <c r="D276" s="140" t="s">
        <v>695</v>
      </c>
      <c r="E276" s="140" t="s">
        <v>1059</v>
      </c>
      <c r="F276" s="140" t="s">
        <v>627</v>
      </c>
      <c r="G276" s="140" t="s">
        <v>1060</v>
      </c>
      <c r="H276" s="140" t="s">
        <v>635</v>
      </c>
      <c r="I276" s="140" t="s">
        <v>640</v>
      </c>
      <c r="J276" s="140" t="s">
        <v>1061</v>
      </c>
    </row>
    <row r="277" ht="18.75" customHeight="1" spans="1:10">
      <c r="A277" s="139"/>
      <c r="B277" s="140" t="s">
        <v>1044</v>
      </c>
      <c r="C277" s="140" t="s">
        <v>650</v>
      </c>
      <c r="D277" s="140" t="s">
        <v>651</v>
      </c>
      <c r="E277" s="140" t="s">
        <v>1062</v>
      </c>
      <c r="F277" s="140" t="s">
        <v>627</v>
      </c>
      <c r="G277" s="140" t="s">
        <v>652</v>
      </c>
      <c r="H277" s="140" t="s">
        <v>635</v>
      </c>
      <c r="I277" s="140" t="s">
        <v>640</v>
      </c>
      <c r="J277" s="140" t="s">
        <v>1063</v>
      </c>
    </row>
    <row r="278" ht="18.75" customHeight="1" spans="1:10">
      <c r="A278" s="139" t="s">
        <v>478</v>
      </c>
      <c r="B278" s="140" t="s">
        <v>1064</v>
      </c>
      <c r="C278" s="140" t="s">
        <v>624</v>
      </c>
      <c r="D278" s="140" t="s">
        <v>625</v>
      </c>
      <c r="E278" s="140" t="s">
        <v>1065</v>
      </c>
      <c r="F278" s="140" t="s">
        <v>627</v>
      </c>
      <c r="G278" s="140" t="s">
        <v>885</v>
      </c>
      <c r="H278" s="140" t="s">
        <v>750</v>
      </c>
      <c r="I278" s="140" t="s">
        <v>630</v>
      </c>
      <c r="J278" s="140" t="s">
        <v>1066</v>
      </c>
    </row>
    <row r="279" ht="18.75" customHeight="1" spans="1:10">
      <c r="A279" s="139"/>
      <c r="B279" s="140" t="s">
        <v>1064</v>
      </c>
      <c r="C279" s="140" t="s">
        <v>624</v>
      </c>
      <c r="D279" s="140" t="s">
        <v>632</v>
      </c>
      <c r="E279" s="140" t="s">
        <v>1067</v>
      </c>
      <c r="F279" s="140" t="s">
        <v>627</v>
      </c>
      <c r="G279" s="140" t="s">
        <v>1068</v>
      </c>
      <c r="H279" s="140" t="s">
        <v>639</v>
      </c>
      <c r="I279" s="140" t="s">
        <v>630</v>
      </c>
      <c r="J279" s="140" t="s">
        <v>1069</v>
      </c>
    </row>
    <row r="280" ht="18.75" customHeight="1" spans="1:10">
      <c r="A280" s="139"/>
      <c r="B280" s="140" t="s">
        <v>1064</v>
      </c>
      <c r="C280" s="140" t="s">
        <v>624</v>
      </c>
      <c r="D280" s="140" t="s">
        <v>632</v>
      </c>
      <c r="E280" s="140" t="s">
        <v>1070</v>
      </c>
      <c r="F280" s="140" t="s">
        <v>627</v>
      </c>
      <c r="G280" s="140" t="s">
        <v>1071</v>
      </c>
      <c r="H280" s="140" t="s">
        <v>639</v>
      </c>
      <c r="I280" s="140" t="s">
        <v>630</v>
      </c>
      <c r="J280" s="140" t="s">
        <v>1069</v>
      </c>
    </row>
    <row r="281" ht="18.75" customHeight="1" spans="1:10">
      <c r="A281" s="139"/>
      <c r="B281" s="140" t="s">
        <v>1064</v>
      </c>
      <c r="C281" s="140" t="s">
        <v>624</v>
      </c>
      <c r="D281" s="140" t="s">
        <v>632</v>
      </c>
      <c r="E281" s="140" t="s">
        <v>1072</v>
      </c>
      <c r="F281" s="140" t="s">
        <v>627</v>
      </c>
      <c r="G281" s="140" t="s">
        <v>1071</v>
      </c>
      <c r="H281" s="140" t="s">
        <v>639</v>
      </c>
      <c r="I281" s="140" t="s">
        <v>630</v>
      </c>
      <c r="J281" s="140" t="s">
        <v>1069</v>
      </c>
    </row>
    <row r="282" ht="18.75" customHeight="1" spans="1:10">
      <c r="A282" s="139"/>
      <c r="B282" s="140" t="s">
        <v>1064</v>
      </c>
      <c r="C282" s="140" t="s">
        <v>624</v>
      </c>
      <c r="D282" s="140" t="s">
        <v>636</v>
      </c>
      <c r="E282" s="140" t="s">
        <v>1073</v>
      </c>
      <c r="F282" s="140" t="s">
        <v>627</v>
      </c>
      <c r="G282" s="140" t="s">
        <v>1071</v>
      </c>
      <c r="H282" s="140" t="s">
        <v>639</v>
      </c>
      <c r="I282" s="140" t="s">
        <v>640</v>
      </c>
      <c r="J282" s="140" t="s">
        <v>1069</v>
      </c>
    </row>
    <row r="283" ht="18.75" customHeight="1" spans="1:10">
      <c r="A283" s="139"/>
      <c r="B283" s="140" t="s">
        <v>1064</v>
      </c>
      <c r="C283" s="140" t="s">
        <v>645</v>
      </c>
      <c r="D283" s="140" t="s">
        <v>646</v>
      </c>
      <c r="E283" s="140" t="s">
        <v>1074</v>
      </c>
      <c r="F283" s="140" t="s">
        <v>627</v>
      </c>
      <c r="G283" s="140" t="s">
        <v>634</v>
      </c>
      <c r="H283" s="140" t="s">
        <v>635</v>
      </c>
      <c r="I283" s="140" t="s">
        <v>630</v>
      </c>
      <c r="J283" s="140" t="s">
        <v>1075</v>
      </c>
    </row>
    <row r="284" ht="18.75" customHeight="1" spans="1:10">
      <c r="A284" s="139"/>
      <c r="B284" s="140" t="s">
        <v>1064</v>
      </c>
      <c r="C284" s="140" t="s">
        <v>645</v>
      </c>
      <c r="D284" s="140" t="s">
        <v>695</v>
      </c>
      <c r="E284" s="140" t="s">
        <v>1076</v>
      </c>
      <c r="F284" s="140" t="s">
        <v>648</v>
      </c>
      <c r="G284" s="140" t="s">
        <v>1077</v>
      </c>
      <c r="H284" s="140" t="s">
        <v>635</v>
      </c>
      <c r="I284" s="140" t="s">
        <v>630</v>
      </c>
      <c r="J284" s="140" t="s">
        <v>1075</v>
      </c>
    </row>
    <row r="285" ht="18.75" customHeight="1" spans="1:10">
      <c r="A285" s="139"/>
      <c r="B285" s="140" t="s">
        <v>1064</v>
      </c>
      <c r="C285" s="140" t="s">
        <v>650</v>
      </c>
      <c r="D285" s="140" t="s">
        <v>651</v>
      </c>
      <c r="E285" s="140" t="s">
        <v>1078</v>
      </c>
      <c r="F285" s="140" t="s">
        <v>627</v>
      </c>
      <c r="G285" s="140" t="s">
        <v>634</v>
      </c>
      <c r="H285" s="140" t="s">
        <v>635</v>
      </c>
      <c r="I285" s="140" t="s">
        <v>630</v>
      </c>
      <c r="J285" s="140" t="s">
        <v>1075</v>
      </c>
    </row>
    <row r="286" ht="18.75" customHeight="1" spans="1:10">
      <c r="A286" s="139"/>
      <c r="B286" s="140" t="s">
        <v>1064</v>
      </c>
      <c r="C286" s="140" t="s">
        <v>650</v>
      </c>
      <c r="D286" s="140" t="s">
        <v>651</v>
      </c>
      <c r="E286" s="140" t="s">
        <v>1079</v>
      </c>
      <c r="F286" s="140" t="s">
        <v>627</v>
      </c>
      <c r="G286" s="140" t="s">
        <v>634</v>
      </c>
      <c r="H286" s="140" t="s">
        <v>635</v>
      </c>
      <c r="I286" s="140" t="s">
        <v>640</v>
      </c>
      <c r="J286" s="140" t="s">
        <v>1069</v>
      </c>
    </row>
    <row r="287" ht="18.75" customHeight="1" spans="1:10">
      <c r="A287" s="139" t="s">
        <v>456</v>
      </c>
      <c r="B287" s="140" t="s">
        <v>1080</v>
      </c>
      <c r="C287" s="140" t="s">
        <v>624</v>
      </c>
      <c r="D287" s="140" t="s">
        <v>625</v>
      </c>
      <c r="E287" s="140" t="s">
        <v>699</v>
      </c>
      <c r="F287" s="140" t="s">
        <v>627</v>
      </c>
      <c r="G287" s="140" t="s">
        <v>1081</v>
      </c>
      <c r="H287" s="140" t="s">
        <v>679</v>
      </c>
      <c r="I287" s="140" t="s">
        <v>630</v>
      </c>
      <c r="J287" s="140" t="s">
        <v>1082</v>
      </c>
    </row>
    <row r="288" ht="18.75" customHeight="1" spans="1:10">
      <c r="A288" s="139"/>
      <c r="B288" s="140" t="s">
        <v>1080</v>
      </c>
      <c r="C288" s="140" t="s">
        <v>624</v>
      </c>
      <c r="D288" s="140" t="s">
        <v>625</v>
      </c>
      <c r="E288" s="140" t="s">
        <v>1083</v>
      </c>
      <c r="F288" s="140" t="s">
        <v>627</v>
      </c>
      <c r="G288" s="140" t="s">
        <v>789</v>
      </c>
      <c r="H288" s="140" t="s">
        <v>750</v>
      </c>
      <c r="I288" s="140" t="s">
        <v>630</v>
      </c>
      <c r="J288" s="140" t="s">
        <v>1082</v>
      </c>
    </row>
    <row r="289" ht="18.75" customHeight="1" spans="1:10">
      <c r="A289" s="139"/>
      <c r="B289" s="140" t="s">
        <v>1080</v>
      </c>
      <c r="C289" s="140" t="s">
        <v>624</v>
      </c>
      <c r="D289" s="140" t="s">
        <v>632</v>
      </c>
      <c r="E289" s="140" t="s">
        <v>782</v>
      </c>
      <c r="F289" s="140" t="s">
        <v>627</v>
      </c>
      <c r="G289" s="140" t="s">
        <v>634</v>
      </c>
      <c r="H289" s="140" t="s">
        <v>635</v>
      </c>
      <c r="I289" s="140" t="s">
        <v>630</v>
      </c>
      <c r="J289" s="140" t="s">
        <v>1082</v>
      </c>
    </row>
    <row r="290" ht="18.75" customHeight="1" spans="1:10">
      <c r="A290" s="139"/>
      <c r="B290" s="140" t="s">
        <v>1080</v>
      </c>
      <c r="C290" s="140" t="s">
        <v>624</v>
      </c>
      <c r="D290" s="140" t="s">
        <v>636</v>
      </c>
      <c r="E290" s="140" t="s">
        <v>783</v>
      </c>
      <c r="F290" s="140" t="s">
        <v>627</v>
      </c>
      <c r="G290" s="140" t="s">
        <v>1084</v>
      </c>
      <c r="H290" s="140" t="s">
        <v>639</v>
      </c>
      <c r="I290" s="140" t="s">
        <v>630</v>
      </c>
      <c r="J290" s="140" t="s">
        <v>1082</v>
      </c>
    </row>
    <row r="291" ht="18.75" customHeight="1" spans="1:10">
      <c r="A291" s="139"/>
      <c r="B291" s="140" t="s">
        <v>1080</v>
      </c>
      <c r="C291" s="140" t="s">
        <v>624</v>
      </c>
      <c r="D291" s="140" t="s">
        <v>641</v>
      </c>
      <c r="E291" s="140" t="s">
        <v>642</v>
      </c>
      <c r="F291" s="140" t="s">
        <v>627</v>
      </c>
      <c r="G291" s="140" t="s">
        <v>1085</v>
      </c>
      <c r="H291" s="140" t="s">
        <v>644</v>
      </c>
      <c r="I291" s="140" t="s">
        <v>630</v>
      </c>
      <c r="J291" s="140" t="s">
        <v>1086</v>
      </c>
    </row>
    <row r="292" ht="18.75" customHeight="1" spans="1:10">
      <c r="A292" s="139"/>
      <c r="B292" s="140" t="s">
        <v>1080</v>
      </c>
      <c r="C292" s="140" t="s">
        <v>624</v>
      </c>
      <c r="D292" s="140" t="s">
        <v>641</v>
      </c>
      <c r="E292" s="140" t="s">
        <v>894</v>
      </c>
      <c r="F292" s="140" t="s">
        <v>627</v>
      </c>
      <c r="G292" s="140" t="s">
        <v>1085</v>
      </c>
      <c r="H292" s="140" t="s">
        <v>644</v>
      </c>
      <c r="I292" s="140" t="s">
        <v>630</v>
      </c>
      <c r="J292" s="140" t="s">
        <v>1086</v>
      </c>
    </row>
    <row r="293" ht="18.75" customHeight="1" spans="1:10">
      <c r="A293" s="139"/>
      <c r="B293" s="140" t="s">
        <v>1080</v>
      </c>
      <c r="C293" s="140" t="s">
        <v>624</v>
      </c>
      <c r="D293" s="140" t="s">
        <v>641</v>
      </c>
      <c r="E293" s="140" t="s">
        <v>1087</v>
      </c>
      <c r="F293" s="140" t="s">
        <v>627</v>
      </c>
      <c r="G293" s="140" t="s">
        <v>1085</v>
      </c>
      <c r="H293" s="140" t="s">
        <v>644</v>
      </c>
      <c r="I293" s="140" t="s">
        <v>630</v>
      </c>
      <c r="J293" s="140" t="s">
        <v>1086</v>
      </c>
    </row>
    <row r="294" ht="18.75" customHeight="1" spans="1:10">
      <c r="A294" s="139"/>
      <c r="B294" s="140" t="s">
        <v>1080</v>
      </c>
      <c r="C294" s="140" t="s">
        <v>645</v>
      </c>
      <c r="D294" s="140" t="s">
        <v>646</v>
      </c>
      <c r="E294" s="140" t="s">
        <v>1088</v>
      </c>
      <c r="F294" s="140" t="s">
        <v>648</v>
      </c>
      <c r="G294" s="140" t="s">
        <v>733</v>
      </c>
      <c r="H294" s="140" t="s">
        <v>635</v>
      </c>
      <c r="I294" s="140" t="s">
        <v>630</v>
      </c>
      <c r="J294" s="140" t="s">
        <v>1082</v>
      </c>
    </row>
    <row r="295" ht="18.75" customHeight="1" spans="1:10">
      <c r="A295" s="139"/>
      <c r="B295" s="140" t="s">
        <v>1080</v>
      </c>
      <c r="C295" s="140" t="s">
        <v>645</v>
      </c>
      <c r="D295" s="140" t="s">
        <v>646</v>
      </c>
      <c r="E295" s="140" t="s">
        <v>1089</v>
      </c>
      <c r="F295" s="140" t="s">
        <v>648</v>
      </c>
      <c r="G295" s="140" t="s">
        <v>733</v>
      </c>
      <c r="H295" s="140" t="s">
        <v>635</v>
      </c>
      <c r="I295" s="140" t="s">
        <v>630</v>
      </c>
      <c r="J295" s="140" t="s">
        <v>1082</v>
      </c>
    </row>
    <row r="296" ht="18.75" customHeight="1" spans="1:10">
      <c r="A296" s="139"/>
      <c r="B296" s="140" t="s">
        <v>1080</v>
      </c>
      <c r="C296" s="140" t="s">
        <v>645</v>
      </c>
      <c r="D296" s="140" t="s">
        <v>695</v>
      </c>
      <c r="E296" s="140" t="s">
        <v>1090</v>
      </c>
      <c r="F296" s="140" t="s">
        <v>648</v>
      </c>
      <c r="G296" s="140" t="s">
        <v>649</v>
      </c>
      <c r="H296" s="140" t="s">
        <v>635</v>
      </c>
      <c r="I296" s="140" t="s">
        <v>630</v>
      </c>
      <c r="J296" s="140" t="s">
        <v>1082</v>
      </c>
    </row>
    <row r="297" ht="18.75" customHeight="1" spans="1:10">
      <c r="A297" s="139"/>
      <c r="B297" s="140" t="s">
        <v>1080</v>
      </c>
      <c r="C297" s="140" t="s">
        <v>650</v>
      </c>
      <c r="D297" s="140" t="s">
        <v>651</v>
      </c>
      <c r="E297" s="140" t="s">
        <v>1091</v>
      </c>
      <c r="F297" s="140" t="s">
        <v>648</v>
      </c>
      <c r="G297" s="140" t="s">
        <v>652</v>
      </c>
      <c r="H297" s="140" t="s">
        <v>635</v>
      </c>
      <c r="I297" s="140" t="s">
        <v>630</v>
      </c>
      <c r="J297" s="140" t="s">
        <v>1082</v>
      </c>
    </row>
    <row r="298" ht="18.75" customHeight="1" spans="1:10">
      <c r="A298" s="139" t="s">
        <v>511</v>
      </c>
      <c r="B298" s="140" t="s">
        <v>1092</v>
      </c>
      <c r="C298" s="140" t="s">
        <v>624</v>
      </c>
      <c r="D298" s="140" t="s">
        <v>625</v>
      </c>
      <c r="E298" s="140" t="s">
        <v>1093</v>
      </c>
      <c r="F298" s="140" t="s">
        <v>627</v>
      </c>
      <c r="G298" s="140" t="s">
        <v>1094</v>
      </c>
      <c r="H298" s="140" t="s">
        <v>750</v>
      </c>
      <c r="I298" s="140" t="s">
        <v>630</v>
      </c>
      <c r="J298" s="140" t="s">
        <v>1095</v>
      </c>
    </row>
    <row r="299" ht="18.75" customHeight="1" spans="1:10">
      <c r="A299" s="139"/>
      <c r="B299" s="140" t="s">
        <v>1092</v>
      </c>
      <c r="C299" s="140" t="s">
        <v>624</v>
      </c>
      <c r="D299" s="140" t="s">
        <v>632</v>
      </c>
      <c r="E299" s="140" t="s">
        <v>1096</v>
      </c>
      <c r="F299" s="140" t="s">
        <v>627</v>
      </c>
      <c r="G299" s="140" t="s">
        <v>634</v>
      </c>
      <c r="H299" s="140" t="s">
        <v>635</v>
      </c>
      <c r="I299" s="140" t="s">
        <v>640</v>
      </c>
      <c r="J299" s="140" t="s">
        <v>1095</v>
      </c>
    </row>
    <row r="300" ht="18.75" customHeight="1" spans="1:10">
      <c r="A300" s="139"/>
      <c r="B300" s="140" t="s">
        <v>1092</v>
      </c>
      <c r="C300" s="140" t="s">
        <v>624</v>
      </c>
      <c r="D300" s="140" t="s">
        <v>636</v>
      </c>
      <c r="E300" s="140" t="s">
        <v>1097</v>
      </c>
      <c r="F300" s="140" t="s">
        <v>627</v>
      </c>
      <c r="G300" s="140" t="s">
        <v>864</v>
      </c>
      <c r="H300" s="140" t="s">
        <v>639</v>
      </c>
      <c r="I300" s="140" t="s">
        <v>640</v>
      </c>
      <c r="J300" s="140" t="s">
        <v>1095</v>
      </c>
    </row>
    <row r="301" ht="18.75" customHeight="1" spans="1:10">
      <c r="A301" s="139"/>
      <c r="B301" s="140" t="s">
        <v>1092</v>
      </c>
      <c r="C301" s="140" t="s">
        <v>624</v>
      </c>
      <c r="D301" s="140" t="s">
        <v>636</v>
      </c>
      <c r="E301" s="140" t="s">
        <v>1098</v>
      </c>
      <c r="F301" s="140" t="s">
        <v>627</v>
      </c>
      <c r="G301" s="140" t="s">
        <v>1099</v>
      </c>
      <c r="H301" s="140" t="s">
        <v>1100</v>
      </c>
      <c r="I301" s="140" t="s">
        <v>630</v>
      </c>
      <c r="J301" s="140" t="s">
        <v>1095</v>
      </c>
    </row>
    <row r="302" ht="18.75" customHeight="1" spans="1:10">
      <c r="A302" s="139"/>
      <c r="B302" s="140" t="s">
        <v>1092</v>
      </c>
      <c r="C302" s="140" t="s">
        <v>624</v>
      </c>
      <c r="D302" s="140" t="s">
        <v>641</v>
      </c>
      <c r="E302" s="140" t="s">
        <v>642</v>
      </c>
      <c r="F302" s="140" t="s">
        <v>627</v>
      </c>
      <c r="G302" s="140" t="s">
        <v>1101</v>
      </c>
      <c r="H302" s="140" t="s">
        <v>644</v>
      </c>
      <c r="I302" s="140" t="s">
        <v>630</v>
      </c>
      <c r="J302" s="140" t="s">
        <v>1095</v>
      </c>
    </row>
    <row r="303" ht="18.75" customHeight="1" spans="1:10">
      <c r="A303" s="139"/>
      <c r="B303" s="140" t="s">
        <v>1092</v>
      </c>
      <c r="C303" s="140" t="s">
        <v>645</v>
      </c>
      <c r="D303" s="140" t="s">
        <v>646</v>
      </c>
      <c r="E303" s="140" t="s">
        <v>1102</v>
      </c>
      <c r="F303" s="140" t="s">
        <v>627</v>
      </c>
      <c r="G303" s="140" t="s">
        <v>634</v>
      </c>
      <c r="H303" s="140" t="s">
        <v>635</v>
      </c>
      <c r="I303" s="140" t="s">
        <v>640</v>
      </c>
      <c r="J303" s="140" t="s">
        <v>1095</v>
      </c>
    </row>
    <row r="304" ht="18.75" customHeight="1" spans="1:10">
      <c r="A304" s="139"/>
      <c r="B304" s="140" t="s">
        <v>1092</v>
      </c>
      <c r="C304" s="140" t="s">
        <v>645</v>
      </c>
      <c r="D304" s="140" t="s">
        <v>695</v>
      </c>
      <c r="E304" s="140" t="s">
        <v>1103</v>
      </c>
      <c r="F304" s="140" t="s">
        <v>627</v>
      </c>
      <c r="G304" s="140" t="s">
        <v>634</v>
      </c>
      <c r="H304" s="140" t="s">
        <v>635</v>
      </c>
      <c r="I304" s="140" t="s">
        <v>640</v>
      </c>
      <c r="J304" s="140" t="s">
        <v>1095</v>
      </c>
    </row>
    <row r="305" ht="18.75" customHeight="1" spans="1:10">
      <c r="A305" s="139"/>
      <c r="B305" s="140" t="s">
        <v>1092</v>
      </c>
      <c r="C305" s="140" t="s">
        <v>650</v>
      </c>
      <c r="D305" s="140" t="s">
        <v>651</v>
      </c>
      <c r="E305" s="140" t="s">
        <v>755</v>
      </c>
      <c r="F305" s="140" t="s">
        <v>627</v>
      </c>
      <c r="G305" s="140" t="s">
        <v>634</v>
      </c>
      <c r="H305" s="140" t="s">
        <v>635</v>
      </c>
      <c r="I305" s="140" t="s">
        <v>640</v>
      </c>
      <c r="J305" s="140" t="s">
        <v>1095</v>
      </c>
    </row>
    <row r="306" ht="18.75" customHeight="1" spans="1:10">
      <c r="A306" s="139" t="s">
        <v>499</v>
      </c>
      <c r="B306" s="140" t="s">
        <v>1104</v>
      </c>
      <c r="C306" s="140" t="s">
        <v>624</v>
      </c>
      <c r="D306" s="140" t="s">
        <v>625</v>
      </c>
      <c r="E306" s="140" t="s">
        <v>1105</v>
      </c>
      <c r="F306" s="140" t="s">
        <v>627</v>
      </c>
      <c r="G306" s="140" t="s">
        <v>1106</v>
      </c>
      <c r="H306" s="140" t="s">
        <v>629</v>
      </c>
      <c r="I306" s="140" t="s">
        <v>630</v>
      </c>
      <c r="J306" s="140" t="s">
        <v>1107</v>
      </c>
    </row>
    <row r="307" ht="18.75" customHeight="1" spans="1:10">
      <c r="A307" s="139"/>
      <c r="B307" s="140" t="s">
        <v>1104</v>
      </c>
      <c r="C307" s="140" t="s">
        <v>624</v>
      </c>
      <c r="D307" s="140" t="s">
        <v>625</v>
      </c>
      <c r="E307" s="140" t="s">
        <v>1108</v>
      </c>
      <c r="F307" s="140" t="s">
        <v>627</v>
      </c>
      <c r="G307" s="140" t="s">
        <v>1109</v>
      </c>
      <c r="H307" s="140" t="s">
        <v>1110</v>
      </c>
      <c r="I307" s="140" t="s">
        <v>630</v>
      </c>
      <c r="J307" s="140" t="s">
        <v>1111</v>
      </c>
    </row>
    <row r="308" ht="18.75" customHeight="1" spans="1:10">
      <c r="A308" s="139"/>
      <c r="B308" s="140" t="s">
        <v>1104</v>
      </c>
      <c r="C308" s="140" t="s">
        <v>624</v>
      </c>
      <c r="D308" s="140" t="s">
        <v>625</v>
      </c>
      <c r="E308" s="140" t="s">
        <v>1112</v>
      </c>
      <c r="F308" s="140" t="s">
        <v>627</v>
      </c>
      <c r="G308" s="140" t="s">
        <v>1113</v>
      </c>
      <c r="H308" s="140" t="s">
        <v>750</v>
      </c>
      <c r="I308" s="140" t="s">
        <v>630</v>
      </c>
      <c r="J308" s="140" t="s">
        <v>1114</v>
      </c>
    </row>
    <row r="309" ht="18.75" customHeight="1" spans="1:10">
      <c r="A309" s="139"/>
      <c r="B309" s="140" t="s">
        <v>1104</v>
      </c>
      <c r="C309" s="140" t="s">
        <v>624</v>
      </c>
      <c r="D309" s="140" t="s">
        <v>625</v>
      </c>
      <c r="E309" s="140" t="s">
        <v>1115</v>
      </c>
      <c r="F309" s="140" t="s">
        <v>627</v>
      </c>
      <c r="G309" s="140" t="s">
        <v>1116</v>
      </c>
      <c r="H309" s="140" t="s">
        <v>629</v>
      </c>
      <c r="I309" s="140" t="s">
        <v>630</v>
      </c>
      <c r="J309" s="140" t="s">
        <v>1117</v>
      </c>
    </row>
    <row r="310" ht="18.75" customHeight="1" spans="1:10">
      <c r="A310" s="139"/>
      <c r="B310" s="140" t="s">
        <v>1104</v>
      </c>
      <c r="C310" s="140" t="s">
        <v>624</v>
      </c>
      <c r="D310" s="140" t="s">
        <v>632</v>
      </c>
      <c r="E310" s="140" t="s">
        <v>1118</v>
      </c>
      <c r="F310" s="140" t="s">
        <v>627</v>
      </c>
      <c r="G310" s="140" t="s">
        <v>634</v>
      </c>
      <c r="H310" s="140" t="s">
        <v>635</v>
      </c>
      <c r="I310" s="140" t="s">
        <v>630</v>
      </c>
      <c r="J310" s="140" t="s">
        <v>1119</v>
      </c>
    </row>
    <row r="311" ht="18.75" customHeight="1" spans="1:10">
      <c r="A311" s="139"/>
      <c r="B311" s="140" t="s">
        <v>1104</v>
      </c>
      <c r="C311" s="140" t="s">
        <v>624</v>
      </c>
      <c r="D311" s="140" t="s">
        <v>636</v>
      </c>
      <c r="E311" s="140" t="s">
        <v>1120</v>
      </c>
      <c r="F311" s="140" t="s">
        <v>627</v>
      </c>
      <c r="G311" s="140" t="s">
        <v>1071</v>
      </c>
      <c r="H311" s="140" t="s">
        <v>639</v>
      </c>
      <c r="I311" s="140" t="s">
        <v>630</v>
      </c>
      <c r="J311" s="140" t="s">
        <v>1119</v>
      </c>
    </row>
    <row r="312" ht="18.75" customHeight="1" spans="1:10">
      <c r="A312" s="139"/>
      <c r="B312" s="140" t="s">
        <v>1104</v>
      </c>
      <c r="C312" s="140" t="s">
        <v>645</v>
      </c>
      <c r="D312" s="140" t="s">
        <v>646</v>
      </c>
      <c r="E312" s="140" t="s">
        <v>1121</v>
      </c>
      <c r="F312" s="140" t="s">
        <v>627</v>
      </c>
      <c r="G312" s="140" t="s">
        <v>1122</v>
      </c>
      <c r="H312" s="140" t="s">
        <v>639</v>
      </c>
      <c r="I312" s="140" t="s">
        <v>640</v>
      </c>
      <c r="J312" s="140" t="s">
        <v>1119</v>
      </c>
    </row>
    <row r="313" ht="18.75" customHeight="1" spans="1:10">
      <c r="A313" s="139"/>
      <c r="B313" s="140" t="s">
        <v>1104</v>
      </c>
      <c r="C313" s="140" t="s">
        <v>650</v>
      </c>
      <c r="D313" s="140" t="s">
        <v>651</v>
      </c>
      <c r="E313" s="140" t="s">
        <v>1123</v>
      </c>
      <c r="F313" s="140" t="s">
        <v>627</v>
      </c>
      <c r="G313" s="140" t="s">
        <v>634</v>
      </c>
      <c r="H313" s="140" t="s">
        <v>635</v>
      </c>
      <c r="I313" s="140" t="s">
        <v>640</v>
      </c>
      <c r="J313" s="140" t="s">
        <v>1119</v>
      </c>
    </row>
    <row r="314" ht="18.75" customHeight="1" spans="1:10">
      <c r="A314" s="139" t="s">
        <v>568</v>
      </c>
      <c r="B314" s="140" t="s">
        <v>1124</v>
      </c>
      <c r="C314" s="140" t="s">
        <v>624</v>
      </c>
      <c r="D314" s="140" t="s">
        <v>625</v>
      </c>
      <c r="E314" s="140" t="s">
        <v>711</v>
      </c>
      <c r="F314" s="140" t="s">
        <v>627</v>
      </c>
      <c r="G314" s="140" t="s">
        <v>834</v>
      </c>
      <c r="H314" s="140" t="s">
        <v>629</v>
      </c>
      <c r="I314" s="140" t="s">
        <v>630</v>
      </c>
      <c r="J314" s="140" t="s">
        <v>759</v>
      </c>
    </row>
    <row r="315" ht="18.75" customHeight="1" spans="1:10">
      <c r="A315" s="139"/>
      <c r="B315" s="140" t="s">
        <v>1124</v>
      </c>
      <c r="C315" s="140" t="s">
        <v>624</v>
      </c>
      <c r="D315" s="140" t="s">
        <v>632</v>
      </c>
      <c r="E315" s="140" t="s">
        <v>1125</v>
      </c>
      <c r="F315" s="140" t="s">
        <v>627</v>
      </c>
      <c r="G315" s="140" t="s">
        <v>634</v>
      </c>
      <c r="H315" s="140" t="s">
        <v>635</v>
      </c>
      <c r="I315" s="140" t="s">
        <v>640</v>
      </c>
      <c r="J315" s="140" t="s">
        <v>759</v>
      </c>
    </row>
    <row r="316" ht="18.75" customHeight="1" spans="1:10">
      <c r="A316" s="139"/>
      <c r="B316" s="140" t="s">
        <v>1124</v>
      </c>
      <c r="C316" s="140" t="s">
        <v>624</v>
      </c>
      <c r="D316" s="140" t="s">
        <v>636</v>
      </c>
      <c r="E316" s="140" t="s">
        <v>714</v>
      </c>
      <c r="F316" s="140" t="s">
        <v>627</v>
      </c>
      <c r="G316" s="140" t="s">
        <v>715</v>
      </c>
      <c r="H316" s="140" t="s">
        <v>639</v>
      </c>
      <c r="I316" s="140" t="s">
        <v>630</v>
      </c>
      <c r="J316" s="140" t="s">
        <v>759</v>
      </c>
    </row>
    <row r="317" ht="18.75" customHeight="1" spans="1:10">
      <c r="A317" s="139"/>
      <c r="B317" s="140" t="s">
        <v>1124</v>
      </c>
      <c r="C317" s="140" t="s">
        <v>645</v>
      </c>
      <c r="D317" s="140" t="s">
        <v>646</v>
      </c>
      <c r="E317" s="140" t="s">
        <v>1126</v>
      </c>
      <c r="F317" s="140" t="s">
        <v>627</v>
      </c>
      <c r="G317" s="140" t="s">
        <v>652</v>
      </c>
      <c r="H317" s="140" t="s">
        <v>635</v>
      </c>
      <c r="I317" s="140" t="s">
        <v>640</v>
      </c>
      <c r="J317" s="140" t="s">
        <v>759</v>
      </c>
    </row>
    <row r="318" ht="18.75" customHeight="1" spans="1:10">
      <c r="A318" s="139"/>
      <c r="B318" s="140" t="s">
        <v>1124</v>
      </c>
      <c r="C318" s="140" t="s">
        <v>650</v>
      </c>
      <c r="D318" s="140" t="s">
        <v>651</v>
      </c>
      <c r="E318" s="140" t="s">
        <v>1127</v>
      </c>
      <c r="F318" s="140" t="s">
        <v>627</v>
      </c>
      <c r="G318" s="140" t="s">
        <v>634</v>
      </c>
      <c r="H318" s="140" t="s">
        <v>635</v>
      </c>
      <c r="I318" s="140" t="s">
        <v>640</v>
      </c>
      <c r="J318" s="140" t="s">
        <v>759</v>
      </c>
    </row>
    <row r="319" ht="18.75" customHeight="1" spans="1:10">
      <c r="A319" s="139" t="s">
        <v>476</v>
      </c>
      <c r="B319" s="140" t="s">
        <v>1128</v>
      </c>
      <c r="C319" s="140" t="s">
        <v>624</v>
      </c>
      <c r="D319" s="140" t="s">
        <v>625</v>
      </c>
      <c r="E319" s="140" t="s">
        <v>1129</v>
      </c>
      <c r="F319" s="140" t="s">
        <v>648</v>
      </c>
      <c r="G319" s="140" t="s">
        <v>1130</v>
      </c>
      <c r="H319" s="140" t="s">
        <v>656</v>
      </c>
      <c r="I319" s="140" t="s">
        <v>630</v>
      </c>
      <c r="J319" s="140" t="s">
        <v>1131</v>
      </c>
    </row>
    <row r="320" ht="18.75" customHeight="1" spans="1:10">
      <c r="A320" s="139"/>
      <c r="B320" s="140" t="s">
        <v>1128</v>
      </c>
      <c r="C320" s="140" t="s">
        <v>624</v>
      </c>
      <c r="D320" s="140" t="s">
        <v>625</v>
      </c>
      <c r="E320" s="140" t="s">
        <v>1132</v>
      </c>
      <c r="F320" s="140" t="s">
        <v>648</v>
      </c>
      <c r="G320" s="140" t="s">
        <v>917</v>
      </c>
      <c r="H320" s="140" t="s">
        <v>656</v>
      </c>
      <c r="I320" s="140" t="s">
        <v>630</v>
      </c>
      <c r="J320" s="140" t="s">
        <v>1131</v>
      </c>
    </row>
    <row r="321" ht="18.75" customHeight="1" spans="1:10">
      <c r="A321" s="139"/>
      <c r="B321" s="140" t="s">
        <v>1128</v>
      </c>
      <c r="C321" s="140" t="s">
        <v>624</v>
      </c>
      <c r="D321" s="140" t="s">
        <v>625</v>
      </c>
      <c r="E321" s="140" t="s">
        <v>1133</v>
      </c>
      <c r="F321" s="140" t="s">
        <v>648</v>
      </c>
      <c r="G321" s="140" t="s">
        <v>917</v>
      </c>
      <c r="H321" s="140" t="s">
        <v>656</v>
      </c>
      <c r="I321" s="140" t="s">
        <v>630</v>
      </c>
      <c r="J321" s="140" t="s">
        <v>1131</v>
      </c>
    </row>
    <row r="322" ht="18.75" customHeight="1" spans="1:10">
      <c r="A322" s="139"/>
      <c r="B322" s="140" t="s">
        <v>1128</v>
      </c>
      <c r="C322" s="140" t="s">
        <v>624</v>
      </c>
      <c r="D322" s="140" t="s">
        <v>625</v>
      </c>
      <c r="E322" s="140" t="s">
        <v>1134</v>
      </c>
      <c r="F322" s="140" t="s">
        <v>627</v>
      </c>
      <c r="G322" s="140" t="s">
        <v>1135</v>
      </c>
      <c r="H322" s="140" t="s">
        <v>629</v>
      </c>
      <c r="I322" s="140" t="s">
        <v>630</v>
      </c>
      <c r="J322" s="140" t="s">
        <v>1131</v>
      </c>
    </row>
    <row r="323" ht="18.75" customHeight="1" spans="1:10">
      <c r="A323" s="139"/>
      <c r="B323" s="140" t="s">
        <v>1128</v>
      </c>
      <c r="C323" s="140" t="s">
        <v>624</v>
      </c>
      <c r="D323" s="140" t="s">
        <v>625</v>
      </c>
      <c r="E323" s="140" t="s">
        <v>1136</v>
      </c>
      <c r="F323" s="140" t="s">
        <v>627</v>
      </c>
      <c r="G323" s="140" t="s">
        <v>1137</v>
      </c>
      <c r="H323" s="140" t="s">
        <v>1138</v>
      </c>
      <c r="I323" s="140" t="s">
        <v>630</v>
      </c>
      <c r="J323" s="140" t="s">
        <v>1131</v>
      </c>
    </row>
    <row r="324" ht="18.75" customHeight="1" spans="1:10">
      <c r="A324" s="139"/>
      <c r="B324" s="140" t="s">
        <v>1128</v>
      </c>
      <c r="C324" s="140" t="s">
        <v>624</v>
      </c>
      <c r="D324" s="140" t="s">
        <v>625</v>
      </c>
      <c r="E324" s="140" t="s">
        <v>1139</v>
      </c>
      <c r="F324" s="140" t="s">
        <v>648</v>
      </c>
      <c r="G324" s="140" t="s">
        <v>1140</v>
      </c>
      <c r="H324" s="140" t="s">
        <v>792</v>
      </c>
      <c r="I324" s="140" t="s">
        <v>630</v>
      </c>
      <c r="J324" s="140" t="s">
        <v>1131</v>
      </c>
    </row>
    <row r="325" ht="18.75" customHeight="1" spans="1:10">
      <c r="A325" s="139"/>
      <c r="B325" s="140" t="s">
        <v>1128</v>
      </c>
      <c r="C325" s="140" t="s">
        <v>624</v>
      </c>
      <c r="D325" s="140" t="s">
        <v>625</v>
      </c>
      <c r="E325" s="140" t="s">
        <v>1141</v>
      </c>
      <c r="F325" s="140" t="s">
        <v>648</v>
      </c>
      <c r="G325" s="140" t="s">
        <v>1142</v>
      </c>
      <c r="H325" s="140" t="s">
        <v>629</v>
      </c>
      <c r="I325" s="140" t="s">
        <v>630</v>
      </c>
      <c r="J325" s="140" t="s">
        <v>1131</v>
      </c>
    </row>
    <row r="326" ht="18.75" customHeight="1" spans="1:10">
      <c r="A326" s="139"/>
      <c r="B326" s="140" t="s">
        <v>1128</v>
      </c>
      <c r="C326" s="140" t="s">
        <v>624</v>
      </c>
      <c r="D326" s="140" t="s">
        <v>632</v>
      </c>
      <c r="E326" s="140" t="s">
        <v>1143</v>
      </c>
      <c r="F326" s="140" t="s">
        <v>627</v>
      </c>
      <c r="G326" s="140" t="s">
        <v>634</v>
      </c>
      <c r="H326" s="140" t="s">
        <v>635</v>
      </c>
      <c r="I326" s="140" t="s">
        <v>630</v>
      </c>
      <c r="J326" s="140" t="s">
        <v>1131</v>
      </c>
    </row>
    <row r="327" ht="18.75" customHeight="1" spans="1:10">
      <c r="A327" s="139"/>
      <c r="B327" s="140" t="s">
        <v>1128</v>
      </c>
      <c r="C327" s="140" t="s">
        <v>624</v>
      </c>
      <c r="D327" s="140" t="s">
        <v>632</v>
      </c>
      <c r="E327" s="140" t="s">
        <v>1144</v>
      </c>
      <c r="F327" s="140" t="s">
        <v>627</v>
      </c>
      <c r="G327" s="140" t="s">
        <v>634</v>
      </c>
      <c r="H327" s="140" t="s">
        <v>635</v>
      </c>
      <c r="I327" s="140" t="s">
        <v>630</v>
      </c>
      <c r="J327" s="140" t="s">
        <v>1131</v>
      </c>
    </row>
    <row r="328" ht="18.75" customHeight="1" spans="1:10">
      <c r="A328" s="139"/>
      <c r="B328" s="140" t="s">
        <v>1128</v>
      </c>
      <c r="C328" s="140" t="s">
        <v>624</v>
      </c>
      <c r="D328" s="140" t="s">
        <v>632</v>
      </c>
      <c r="E328" s="140" t="s">
        <v>1145</v>
      </c>
      <c r="F328" s="140" t="s">
        <v>627</v>
      </c>
      <c r="G328" s="140" t="s">
        <v>634</v>
      </c>
      <c r="H328" s="140" t="s">
        <v>635</v>
      </c>
      <c r="I328" s="140" t="s">
        <v>630</v>
      </c>
      <c r="J328" s="140" t="s">
        <v>1131</v>
      </c>
    </row>
    <row r="329" ht="18.75" customHeight="1" spans="1:10">
      <c r="A329" s="139"/>
      <c r="B329" s="140" t="s">
        <v>1128</v>
      </c>
      <c r="C329" s="140" t="s">
        <v>624</v>
      </c>
      <c r="D329" s="140" t="s">
        <v>632</v>
      </c>
      <c r="E329" s="140" t="s">
        <v>1146</v>
      </c>
      <c r="F329" s="140" t="s">
        <v>627</v>
      </c>
      <c r="G329" s="140" t="s">
        <v>634</v>
      </c>
      <c r="H329" s="140" t="s">
        <v>635</v>
      </c>
      <c r="I329" s="140" t="s">
        <v>630</v>
      </c>
      <c r="J329" s="140" t="s">
        <v>1131</v>
      </c>
    </row>
    <row r="330" ht="18.75" customHeight="1" spans="1:10">
      <c r="A330" s="139"/>
      <c r="B330" s="140" t="s">
        <v>1128</v>
      </c>
      <c r="C330" s="140" t="s">
        <v>624</v>
      </c>
      <c r="D330" s="140" t="s">
        <v>632</v>
      </c>
      <c r="E330" s="140" t="s">
        <v>1147</v>
      </c>
      <c r="F330" s="140" t="s">
        <v>627</v>
      </c>
      <c r="G330" s="140" t="s">
        <v>634</v>
      </c>
      <c r="H330" s="140" t="s">
        <v>635</v>
      </c>
      <c r="I330" s="140" t="s">
        <v>630</v>
      </c>
      <c r="J330" s="140" t="s">
        <v>1131</v>
      </c>
    </row>
    <row r="331" ht="18.75" customHeight="1" spans="1:10">
      <c r="A331" s="139"/>
      <c r="B331" s="140" t="s">
        <v>1128</v>
      </c>
      <c r="C331" s="140" t="s">
        <v>624</v>
      </c>
      <c r="D331" s="140" t="s">
        <v>632</v>
      </c>
      <c r="E331" s="140" t="s">
        <v>1148</v>
      </c>
      <c r="F331" s="140" t="s">
        <v>627</v>
      </c>
      <c r="G331" s="140" t="s">
        <v>634</v>
      </c>
      <c r="H331" s="140" t="s">
        <v>635</v>
      </c>
      <c r="I331" s="140" t="s">
        <v>630</v>
      </c>
      <c r="J331" s="140" t="s">
        <v>1131</v>
      </c>
    </row>
    <row r="332" ht="18.75" customHeight="1" spans="1:10">
      <c r="A332" s="139"/>
      <c r="B332" s="140" t="s">
        <v>1128</v>
      </c>
      <c r="C332" s="140" t="s">
        <v>624</v>
      </c>
      <c r="D332" s="140" t="s">
        <v>632</v>
      </c>
      <c r="E332" s="140" t="s">
        <v>1149</v>
      </c>
      <c r="F332" s="140" t="s">
        <v>627</v>
      </c>
      <c r="G332" s="140" t="s">
        <v>634</v>
      </c>
      <c r="H332" s="140" t="s">
        <v>635</v>
      </c>
      <c r="I332" s="140" t="s">
        <v>630</v>
      </c>
      <c r="J332" s="140" t="s">
        <v>1131</v>
      </c>
    </row>
    <row r="333" ht="18.75" customHeight="1" spans="1:10">
      <c r="A333" s="139"/>
      <c r="B333" s="140" t="s">
        <v>1128</v>
      </c>
      <c r="C333" s="140" t="s">
        <v>624</v>
      </c>
      <c r="D333" s="140" t="s">
        <v>636</v>
      </c>
      <c r="E333" s="140" t="s">
        <v>1150</v>
      </c>
      <c r="F333" s="140" t="s">
        <v>627</v>
      </c>
      <c r="G333" s="140" t="s">
        <v>784</v>
      </c>
      <c r="H333" s="140" t="s">
        <v>639</v>
      </c>
      <c r="I333" s="140" t="s">
        <v>640</v>
      </c>
      <c r="J333" s="140" t="s">
        <v>1131</v>
      </c>
    </row>
    <row r="334" ht="18.75" customHeight="1" spans="1:10">
      <c r="A334" s="139"/>
      <c r="B334" s="140" t="s">
        <v>1128</v>
      </c>
      <c r="C334" s="140" t="s">
        <v>624</v>
      </c>
      <c r="D334" s="140" t="s">
        <v>636</v>
      </c>
      <c r="E334" s="140" t="s">
        <v>1151</v>
      </c>
      <c r="F334" s="140" t="s">
        <v>627</v>
      </c>
      <c r="G334" s="140" t="s">
        <v>784</v>
      </c>
      <c r="H334" s="140" t="s">
        <v>639</v>
      </c>
      <c r="I334" s="140" t="s">
        <v>640</v>
      </c>
      <c r="J334" s="140" t="s">
        <v>1131</v>
      </c>
    </row>
    <row r="335" ht="18.75" customHeight="1" spans="1:10">
      <c r="A335" s="139"/>
      <c r="B335" s="140" t="s">
        <v>1128</v>
      </c>
      <c r="C335" s="140" t="s">
        <v>624</v>
      </c>
      <c r="D335" s="140" t="s">
        <v>636</v>
      </c>
      <c r="E335" s="140" t="s">
        <v>1133</v>
      </c>
      <c r="F335" s="140" t="s">
        <v>627</v>
      </c>
      <c r="G335" s="140" t="s">
        <v>784</v>
      </c>
      <c r="H335" s="140" t="s">
        <v>639</v>
      </c>
      <c r="I335" s="140" t="s">
        <v>640</v>
      </c>
      <c r="J335" s="140" t="s">
        <v>1131</v>
      </c>
    </row>
    <row r="336" ht="18.75" customHeight="1" spans="1:10">
      <c r="A336" s="139"/>
      <c r="B336" s="140" t="s">
        <v>1128</v>
      </c>
      <c r="C336" s="140" t="s">
        <v>624</v>
      </c>
      <c r="D336" s="140" t="s">
        <v>636</v>
      </c>
      <c r="E336" s="140" t="s">
        <v>1134</v>
      </c>
      <c r="F336" s="140" t="s">
        <v>627</v>
      </c>
      <c r="G336" s="140" t="s">
        <v>784</v>
      </c>
      <c r="H336" s="140" t="s">
        <v>639</v>
      </c>
      <c r="I336" s="140" t="s">
        <v>640</v>
      </c>
      <c r="J336" s="140" t="s">
        <v>1131</v>
      </c>
    </row>
    <row r="337" ht="18.75" customHeight="1" spans="1:10">
      <c r="A337" s="139"/>
      <c r="B337" s="140" t="s">
        <v>1128</v>
      </c>
      <c r="C337" s="140" t="s">
        <v>624</v>
      </c>
      <c r="D337" s="140" t="s">
        <v>636</v>
      </c>
      <c r="E337" s="140" t="s">
        <v>1136</v>
      </c>
      <c r="F337" s="140" t="s">
        <v>627</v>
      </c>
      <c r="G337" s="140" t="s">
        <v>784</v>
      </c>
      <c r="H337" s="140" t="s">
        <v>639</v>
      </c>
      <c r="I337" s="140" t="s">
        <v>640</v>
      </c>
      <c r="J337" s="140" t="s">
        <v>1131</v>
      </c>
    </row>
    <row r="338" ht="18.75" customHeight="1" spans="1:10">
      <c r="A338" s="139"/>
      <c r="B338" s="140" t="s">
        <v>1128</v>
      </c>
      <c r="C338" s="140" t="s">
        <v>624</v>
      </c>
      <c r="D338" s="140" t="s">
        <v>636</v>
      </c>
      <c r="E338" s="140" t="s">
        <v>1152</v>
      </c>
      <c r="F338" s="140" t="s">
        <v>627</v>
      </c>
      <c r="G338" s="140" t="s">
        <v>784</v>
      </c>
      <c r="H338" s="140" t="s">
        <v>639</v>
      </c>
      <c r="I338" s="140" t="s">
        <v>640</v>
      </c>
      <c r="J338" s="140" t="s">
        <v>1131</v>
      </c>
    </row>
    <row r="339" ht="18.75" customHeight="1" spans="1:10">
      <c r="A339" s="139"/>
      <c r="B339" s="140" t="s">
        <v>1128</v>
      </c>
      <c r="C339" s="140" t="s">
        <v>624</v>
      </c>
      <c r="D339" s="140" t="s">
        <v>636</v>
      </c>
      <c r="E339" s="140" t="s">
        <v>1153</v>
      </c>
      <c r="F339" s="140" t="s">
        <v>627</v>
      </c>
      <c r="G339" s="140" t="s">
        <v>784</v>
      </c>
      <c r="H339" s="140" t="s">
        <v>639</v>
      </c>
      <c r="I339" s="140" t="s">
        <v>640</v>
      </c>
      <c r="J339" s="140" t="s">
        <v>1131</v>
      </c>
    </row>
    <row r="340" ht="18.75" customHeight="1" spans="1:10">
      <c r="A340" s="139"/>
      <c r="B340" s="140" t="s">
        <v>1128</v>
      </c>
      <c r="C340" s="140" t="s">
        <v>645</v>
      </c>
      <c r="D340" s="140" t="s">
        <v>646</v>
      </c>
      <c r="E340" s="140" t="s">
        <v>1154</v>
      </c>
      <c r="F340" s="140" t="s">
        <v>627</v>
      </c>
      <c r="G340" s="140" t="s">
        <v>634</v>
      </c>
      <c r="H340" s="140" t="s">
        <v>635</v>
      </c>
      <c r="I340" s="140" t="s">
        <v>630</v>
      </c>
      <c r="J340" s="140" t="s">
        <v>1131</v>
      </c>
    </row>
    <row r="341" ht="18.75" customHeight="1" spans="1:10">
      <c r="A341" s="139"/>
      <c r="B341" s="140" t="s">
        <v>1128</v>
      </c>
      <c r="C341" s="140" t="s">
        <v>645</v>
      </c>
      <c r="D341" s="140" t="s">
        <v>646</v>
      </c>
      <c r="E341" s="140" t="s">
        <v>1155</v>
      </c>
      <c r="F341" s="140" t="s">
        <v>627</v>
      </c>
      <c r="G341" s="140" t="s">
        <v>634</v>
      </c>
      <c r="H341" s="140" t="s">
        <v>635</v>
      </c>
      <c r="I341" s="140" t="s">
        <v>630</v>
      </c>
      <c r="J341" s="140" t="s">
        <v>1131</v>
      </c>
    </row>
    <row r="342" ht="18.75" customHeight="1" spans="1:10">
      <c r="A342" s="139"/>
      <c r="B342" s="140" t="s">
        <v>1128</v>
      </c>
      <c r="C342" s="140" t="s">
        <v>645</v>
      </c>
      <c r="D342" s="140" t="s">
        <v>646</v>
      </c>
      <c r="E342" s="140" t="s">
        <v>1156</v>
      </c>
      <c r="F342" s="140" t="s">
        <v>627</v>
      </c>
      <c r="G342" s="140" t="s">
        <v>634</v>
      </c>
      <c r="H342" s="140" t="s">
        <v>635</v>
      </c>
      <c r="I342" s="140" t="s">
        <v>630</v>
      </c>
      <c r="J342" s="140" t="s">
        <v>1131</v>
      </c>
    </row>
    <row r="343" ht="18.75" customHeight="1" spans="1:10">
      <c r="A343" s="139"/>
      <c r="B343" s="140" t="s">
        <v>1128</v>
      </c>
      <c r="C343" s="140" t="s">
        <v>645</v>
      </c>
      <c r="D343" s="140" t="s">
        <v>646</v>
      </c>
      <c r="E343" s="140" t="s">
        <v>1157</v>
      </c>
      <c r="F343" s="140" t="s">
        <v>627</v>
      </c>
      <c r="G343" s="140" t="s">
        <v>634</v>
      </c>
      <c r="H343" s="140" t="s">
        <v>635</v>
      </c>
      <c r="I343" s="140" t="s">
        <v>630</v>
      </c>
      <c r="J343" s="140" t="s">
        <v>1131</v>
      </c>
    </row>
    <row r="344" ht="18.75" customHeight="1" spans="1:10">
      <c r="A344" s="139"/>
      <c r="B344" s="140" t="s">
        <v>1128</v>
      </c>
      <c r="C344" s="140" t="s">
        <v>645</v>
      </c>
      <c r="D344" s="140" t="s">
        <v>695</v>
      </c>
      <c r="E344" s="140" t="s">
        <v>1158</v>
      </c>
      <c r="F344" s="140" t="s">
        <v>627</v>
      </c>
      <c r="G344" s="140" t="s">
        <v>1159</v>
      </c>
      <c r="H344" s="140" t="s">
        <v>639</v>
      </c>
      <c r="I344" s="140" t="s">
        <v>630</v>
      </c>
      <c r="J344" s="140" t="s">
        <v>1131</v>
      </c>
    </row>
    <row r="345" ht="18.75" customHeight="1" spans="1:10">
      <c r="A345" s="139"/>
      <c r="B345" s="140" t="s">
        <v>1128</v>
      </c>
      <c r="C345" s="140" t="s">
        <v>645</v>
      </c>
      <c r="D345" s="140" t="s">
        <v>695</v>
      </c>
      <c r="E345" s="140" t="s">
        <v>1160</v>
      </c>
      <c r="F345" s="140" t="s">
        <v>627</v>
      </c>
      <c r="G345" s="140" t="s">
        <v>1159</v>
      </c>
      <c r="H345" s="140" t="s">
        <v>639</v>
      </c>
      <c r="I345" s="140" t="s">
        <v>630</v>
      </c>
      <c r="J345" s="140" t="s">
        <v>1131</v>
      </c>
    </row>
    <row r="346" ht="18.75" customHeight="1" spans="1:10">
      <c r="A346" s="139"/>
      <c r="B346" s="140" t="s">
        <v>1128</v>
      </c>
      <c r="C346" s="140" t="s">
        <v>650</v>
      </c>
      <c r="D346" s="140" t="s">
        <v>651</v>
      </c>
      <c r="E346" s="140" t="s">
        <v>1161</v>
      </c>
      <c r="F346" s="140" t="s">
        <v>648</v>
      </c>
      <c r="G346" s="140" t="s">
        <v>709</v>
      </c>
      <c r="H346" s="140" t="s">
        <v>635</v>
      </c>
      <c r="I346" s="140" t="s">
        <v>630</v>
      </c>
      <c r="J346" s="140" t="s">
        <v>1131</v>
      </c>
    </row>
    <row r="347" ht="18.75" customHeight="1" spans="1:10">
      <c r="A347" s="139"/>
      <c r="B347" s="140" t="s">
        <v>1128</v>
      </c>
      <c r="C347" s="140" t="s">
        <v>650</v>
      </c>
      <c r="D347" s="140" t="s">
        <v>651</v>
      </c>
      <c r="E347" s="140" t="s">
        <v>1162</v>
      </c>
      <c r="F347" s="140" t="s">
        <v>648</v>
      </c>
      <c r="G347" s="140" t="s">
        <v>709</v>
      </c>
      <c r="H347" s="140" t="s">
        <v>635</v>
      </c>
      <c r="I347" s="140" t="s">
        <v>630</v>
      </c>
      <c r="J347" s="140" t="s">
        <v>1131</v>
      </c>
    </row>
    <row r="348" ht="18.75" customHeight="1" spans="1:10">
      <c r="A348" s="139" t="s">
        <v>472</v>
      </c>
      <c r="B348" s="140" t="s">
        <v>1163</v>
      </c>
      <c r="C348" s="140" t="s">
        <v>624</v>
      </c>
      <c r="D348" s="140" t="s">
        <v>625</v>
      </c>
      <c r="E348" s="140" t="s">
        <v>1164</v>
      </c>
      <c r="F348" s="140" t="s">
        <v>627</v>
      </c>
      <c r="G348" s="140" t="s">
        <v>780</v>
      </c>
      <c r="H348" s="140" t="s">
        <v>750</v>
      </c>
      <c r="I348" s="140" t="s">
        <v>630</v>
      </c>
      <c r="J348" s="140" t="s">
        <v>781</v>
      </c>
    </row>
    <row r="349" ht="18.75" customHeight="1" spans="1:10">
      <c r="A349" s="139"/>
      <c r="B349" s="140" t="s">
        <v>1163</v>
      </c>
      <c r="C349" s="140" t="s">
        <v>624</v>
      </c>
      <c r="D349" s="140" t="s">
        <v>625</v>
      </c>
      <c r="E349" s="140" t="s">
        <v>1165</v>
      </c>
      <c r="F349" s="140" t="s">
        <v>627</v>
      </c>
      <c r="G349" s="141" t="s">
        <v>1166</v>
      </c>
      <c r="H349" s="141" t="s">
        <v>644</v>
      </c>
      <c r="I349" s="140" t="s">
        <v>630</v>
      </c>
      <c r="J349" s="140" t="s">
        <v>781</v>
      </c>
    </row>
    <row r="350" ht="18.75" customHeight="1" spans="1:10">
      <c r="A350" s="139"/>
      <c r="B350" s="140" t="s">
        <v>1163</v>
      </c>
      <c r="C350" s="140" t="s">
        <v>624</v>
      </c>
      <c r="D350" s="140" t="s">
        <v>625</v>
      </c>
      <c r="E350" s="140" t="s">
        <v>1167</v>
      </c>
      <c r="F350" s="140" t="s">
        <v>627</v>
      </c>
      <c r="G350" s="141" t="s">
        <v>1168</v>
      </c>
      <c r="H350" s="141" t="s">
        <v>644</v>
      </c>
      <c r="I350" s="140" t="s">
        <v>630</v>
      </c>
      <c r="J350" s="140" t="s">
        <v>781</v>
      </c>
    </row>
    <row r="351" ht="18.75" customHeight="1" spans="1:10">
      <c r="A351" s="139"/>
      <c r="B351" s="140" t="s">
        <v>1163</v>
      </c>
      <c r="C351" s="140" t="s">
        <v>624</v>
      </c>
      <c r="D351" s="140" t="s">
        <v>625</v>
      </c>
      <c r="E351" s="140" t="s">
        <v>1169</v>
      </c>
      <c r="F351" s="140" t="s">
        <v>627</v>
      </c>
      <c r="G351" s="141" t="s">
        <v>1170</v>
      </c>
      <c r="H351" s="141" t="s">
        <v>644</v>
      </c>
      <c r="I351" s="140" t="s">
        <v>630</v>
      </c>
      <c r="J351" s="140" t="s">
        <v>781</v>
      </c>
    </row>
    <row r="352" ht="18.75" customHeight="1" spans="1:10">
      <c r="A352" s="139"/>
      <c r="B352" s="140" t="s">
        <v>1163</v>
      </c>
      <c r="C352" s="140" t="s">
        <v>624</v>
      </c>
      <c r="D352" s="140" t="s">
        <v>632</v>
      </c>
      <c r="E352" s="140" t="s">
        <v>782</v>
      </c>
      <c r="F352" s="140" t="s">
        <v>627</v>
      </c>
      <c r="G352" s="140" t="s">
        <v>634</v>
      </c>
      <c r="H352" s="140" t="s">
        <v>635</v>
      </c>
      <c r="I352" s="140" t="s">
        <v>630</v>
      </c>
      <c r="J352" s="140" t="s">
        <v>1171</v>
      </c>
    </row>
    <row r="353" ht="18.75" customHeight="1" spans="1:10">
      <c r="A353" s="139"/>
      <c r="B353" s="140" t="s">
        <v>1163</v>
      </c>
      <c r="C353" s="140" t="s">
        <v>624</v>
      </c>
      <c r="D353" s="140" t="s">
        <v>636</v>
      </c>
      <c r="E353" s="140" t="s">
        <v>783</v>
      </c>
      <c r="F353" s="140" t="s">
        <v>627</v>
      </c>
      <c r="G353" s="140" t="s">
        <v>784</v>
      </c>
      <c r="H353" s="140" t="s">
        <v>639</v>
      </c>
      <c r="I353" s="140" t="s">
        <v>640</v>
      </c>
      <c r="J353" s="140" t="s">
        <v>1171</v>
      </c>
    </row>
    <row r="354" ht="18.75" customHeight="1" spans="1:10">
      <c r="A354" s="139"/>
      <c r="B354" s="140" t="s">
        <v>1163</v>
      </c>
      <c r="C354" s="140" t="s">
        <v>624</v>
      </c>
      <c r="D354" s="140" t="s">
        <v>641</v>
      </c>
      <c r="E354" s="140" t="s">
        <v>894</v>
      </c>
      <c r="F354" s="140" t="s">
        <v>627</v>
      </c>
      <c r="G354" s="140" t="s">
        <v>1172</v>
      </c>
      <c r="H354" s="140" t="s">
        <v>644</v>
      </c>
      <c r="I354" s="140" t="s">
        <v>630</v>
      </c>
      <c r="J354" s="140" t="s">
        <v>781</v>
      </c>
    </row>
    <row r="355" ht="18.75" customHeight="1" spans="1:10">
      <c r="A355" s="139"/>
      <c r="B355" s="140" t="s">
        <v>1163</v>
      </c>
      <c r="C355" s="140" t="s">
        <v>645</v>
      </c>
      <c r="D355" s="140" t="s">
        <v>932</v>
      </c>
      <c r="E355" s="140" t="s">
        <v>1173</v>
      </c>
      <c r="F355" s="140" t="s">
        <v>627</v>
      </c>
      <c r="G355" s="140" t="s">
        <v>652</v>
      </c>
      <c r="H355" s="140" t="s">
        <v>635</v>
      </c>
      <c r="I355" s="140" t="s">
        <v>640</v>
      </c>
      <c r="J355" s="140" t="s">
        <v>1171</v>
      </c>
    </row>
    <row r="356" ht="18.75" customHeight="1" spans="1:10">
      <c r="A356" s="139"/>
      <c r="B356" s="140" t="s">
        <v>1163</v>
      </c>
      <c r="C356" s="140" t="s">
        <v>645</v>
      </c>
      <c r="D356" s="140" t="s">
        <v>646</v>
      </c>
      <c r="E356" s="140" t="s">
        <v>779</v>
      </c>
      <c r="F356" s="140" t="s">
        <v>627</v>
      </c>
      <c r="G356" s="140" t="s">
        <v>652</v>
      </c>
      <c r="H356" s="140" t="s">
        <v>635</v>
      </c>
      <c r="I356" s="140" t="s">
        <v>640</v>
      </c>
      <c r="J356" s="140" t="s">
        <v>1171</v>
      </c>
    </row>
    <row r="357" ht="18.75" customHeight="1" spans="1:10">
      <c r="A357" s="139"/>
      <c r="B357" s="140" t="s">
        <v>1163</v>
      </c>
      <c r="C357" s="140" t="s">
        <v>645</v>
      </c>
      <c r="D357" s="140" t="s">
        <v>646</v>
      </c>
      <c r="E357" s="140" t="s">
        <v>1174</v>
      </c>
      <c r="F357" s="140" t="s">
        <v>627</v>
      </c>
      <c r="G357" s="140" t="s">
        <v>652</v>
      </c>
      <c r="H357" s="140" t="s">
        <v>635</v>
      </c>
      <c r="I357" s="140" t="s">
        <v>640</v>
      </c>
      <c r="J357" s="140" t="s">
        <v>1171</v>
      </c>
    </row>
    <row r="358" ht="18.75" customHeight="1" spans="1:10">
      <c r="A358" s="139"/>
      <c r="B358" s="140" t="s">
        <v>1163</v>
      </c>
      <c r="C358" s="140" t="s">
        <v>645</v>
      </c>
      <c r="D358" s="140" t="s">
        <v>646</v>
      </c>
      <c r="E358" s="140" t="s">
        <v>1175</v>
      </c>
      <c r="F358" s="140" t="s">
        <v>627</v>
      </c>
      <c r="G358" s="140" t="s">
        <v>652</v>
      </c>
      <c r="H358" s="140" t="s">
        <v>635</v>
      </c>
      <c r="I358" s="140" t="s">
        <v>640</v>
      </c>
      <c r="J358" s="140" t="s">
        <v>1171</v>
      </c>
    </row>
    <row r="359" ht="18.75" customHeight="1" spans="1:10">
      <c r="A359" s="139"/>
      <c r="B359" s="140" t="s">
        <v>1163</v>
      </c>
      <c r="C359" s="140" t="s">
        <v>645</v>
      </c>
      <c r="D359" s="140" t="s">
        <v>646</v>
      </c>
      <c r="E359" s="140" t="s">
        <v>1176</v>
      </c>
      <c r="F359" s="140" t="s">
        <v>627</v>
      </c>
      <c r="G359" s="140" t="s">
        <v>652</v>
      </c>
      <c r="H359" s="140" t="s">
        <v>635</v>
      </c>
      <c r="I359" s="140" t="s">
        <v>640</v>
      </c>
      <c r="J359" s="140" t="s">
        <v>1171</v>
      </c>
    </row>
    <row r="360" ht="18.75" customHeight="1" spans="1:10">
      <c r="A360" s="139"/>
      <c r="B360" s="140" t="s">
        <v>1163</v>
      </c>
      <c r="C360" s="140" t="s">
        <v>645</v>
      </c>
      <c r="D360" s="140" t="s">
        <v>695</v>
      </c>
      <c r="E360" s="140" t="s">
        <v>1177</v>
      </c>
      <c r="F360" s="140" t="s">
        <v>627</v>
      </c>
      <c r="G360" s="140" t="s">
        <v>634</v>
      </c>
      <c r="H360" s="140" t="s">
        <v>635</v>
      </c>
      <c r="I360" s="140" t="s">
        <v>640</v>
      </c>
      <c r="J360" s="140" t="s">
        <v>1171</v>
      </c>
    </row>
    <row r="361" ht="18.75" customHeight="1" spans="1:10">
      <c r="A361" s="139"/>
      <c r="B361" s="140" t="s">
        <v>1163</v>
      </c>
      <c r="C361" s="140" t="s">
        <v>650</v>
      </c>
      <c r="D361" s="140" t="s">
        <v>651</v>
      </c>
      <c r="E361" s="140" t="s">
        <v>1178</v>
      </c>
      <c r="F361" s="140" t="s">
        <v>627</v>
      </c>
      <c r="G361" s="140" t="s">
        <v>652</v>
      </c>
      <c r="H361" s="140" t="s">
        <v>635</v>
      </c>
      <c r="I361" s="140" t="s">
        <v>640</v>
      </c>
      <c r="J361" s="140" t="s">
        <v>1171</v>
      </c>
    </row>
    <row r="362" ht="18.75" customHeight="1" spans="1:10">
      <c r="A362" s="139"/>
      <c r="B362" s="140" t="s">
        <v>1163</v>
      </c>
      <c r="C362" s="140" t="s">
        <v>650</v>
      </c>
      <c r="D362" s="140" t="s">
        <v>651</v>
      </c>
      <c r="E362" s="140" t="s">
        <v>1179</v>
      </c>
      <c r="F362" s="140" t="s">
        <v>627</v>
      </c>
      <c r="G362" s="140" t="s">
        <v>652</v>
      </c>
      <c r="H362" s="140" t="s">
        <v>635</v>
      </c>
      <c r="I362" s="140" t="s">
        <v>640</v>
      </c>
      <c r="J362" s="140" t="s">
        <v>1171</v>
      </c>
    </row>
    <row r="363" ht="18.75" customHeight="1" spans="1:10">
      <c r="A363" s="139"/>
      <c r="B363" s="140" t="s">
        <v>1163</v>
      </c>
      <c r="C363" s="140" t="s">
        <v>650</v>
      </c>
      <c r="D363" s="140" t="s">
        <v>651</v>
      </c>
      <c r="E363" s="140" t="s">
        <v>1180</v>
      </c>
      <c r="F363" s="140" t="s">
        <v>627</v>
      </c>
      <c r="G363" s="140" t="s">
        <v>652</v>
      </c>
      <c r="H363" s="140" t="s">
        <v>635</v>
      </c>
      <c r="I363" s="140" t="s">
        <v>640</v>
      </c>
      <c r="J363" s="140" t="s">
        <v>1171</v>
      </c>
    </row>
    <row r="364" ht="18.75" customHeight="1" spans="1:10">
      <c r="A364" s="139" t="s">
        <v>490</v>
      </c>
      <c r="B364" s="140" t="s">
        <v>1181</v>
      </c>
      <c r="C364" s="140" t="s">
        <v>624</v>
      </c>
      <c r="D364" s="140" t="s">
        <v>625</v>
      </c>
      <c r="E364" s="140" t="s">
        <v>1182</v>
      </c>
      <c r="F364" s="140" t="s">
        <v>627</v>
      </c>
      <c r="G364" s="140" t="s">
        <v>1183</v>
      </c>
      <c r="H364" s="140" t="s">
        <v>629</v>
      </c>
      <c r="I364" s="140" t="s">
        <v>630</v>
      </c>
      <c r="J364" s="140" t="s">
        <v>1184</v>
      </c>
    </row>
    <row r="365" ht="18.75" customHeight="1" spans="1:10">
      <c r="A365" s="139"/>
      <c r="B365" s="140" t="s">
        <v>1181</v>
      </c>
      <c r="C365" s="140" t="s">
        <v>624</v>
      </c>
      <c r="D365" s="140" t="s">
        <v>632</v>
      </c>
      <c r="E365" s="140" t="s">
        <v>1182</v>
      </c>
      <c r="F365" s="140" t="s">
        <v>627</v>
      </c>
      <c r="G365" s="140" t="s">
        <v>634</v>
      </c>
      <c r="H365" s="140" t="s">
        <v>635</v>
      </c>
      <c r="I365" s="140" t="s">
        <v>630</v>
      </c>
      <c r="J365" s="140" t="s">
        <v>1184</v>
      </c>
    </row>
    <row r="366" ht="18.75" customHeight="1" spans="1:10">
      <c r="A366" s="139"/>
      <c r="B366" s="140" t="s">
        <v>1181</v>
      </c>
      <c r="C366" s="140" t="s">
        <v>624</v>
      </c>
      <c r="D366" s="140" t="s">
        <v>636</v>
      </c>
      <c r="E366" s="140" t="s">
        <v>1182</v>
      </c>
      <c r="F366" s="140" t="s">
        <v>627</v>
      </c>
      <c r="G366" s="140" t="s">
        <v>1185</v>
      </c>
      <c r="H366" s="140" t="s">
        <v>639</v>
      </c>
      <c r="I366" s="140" t="s">
        <v>630</v>
      </c>
      <c r="J366" s="140" t="s">
        <v>1184</v>
      </c>
    </row>
    <row r="367" ht="18.75" customHeight="1" spans="1:10">
      <c r="A367" s="139"/>
      <c r="B367" s="140" t="s">
        <v>1181</v>
      </c>
      <c r="C367" s="140" t="s">
        <v>624</v>
      </c>
      <c r="D367" s="140" t="s">
        <v>641</v>
      </c>
      <c r="E367" s="140" t="s">
        <v>642</v>
      </c>
      <c r="F367" s="140" t="s">
        <v>627</v>
      </c>
      <c r="G367" s="140" t="s">
        <v>865</v>
      </c>
      <c r="H367" s="140" t="s">
        <v>644</v>
      </c>
      <c r="I367" s="140" t="s">
        <v>630</v>
      </c>
      <c r="J367" s="140" t="s">
        <v>1186</v>
      </c>
    </row>
    <row r="368" ht="18.75" customHeight="1" spans="1:10">
      <c r="A368" s="139"/>
      <c r="B368" s="140" t="s">
        <v>1181</v>
      </c>
      <c r="C368" s="140" t="s">
        <v>645</v>
      </c>
      <c r="D368" s="140" t="s">
        <v>646</v>
      </c>
      <c r="E368" s="140" t="s">
        <v>1187</v>
      </c>
      <c r="F368" s="140" t="s">
        <v>627</v>
      </c>
      <c r="G368" s="140" t="s">
        <v>634</v>
      </c>
      <c r="H368" s="140" t="s">
        <v>635</v>
      </c>
      <c r="I368" s="140" t="s">
        <v>630</v>
      </c>
      <c r="J368" s="140" t="s">
        <v>1184</v>
      </c>
    </row>
    <row r="369" ht="18.75" customHeight="1" spans="1:10">
      <c r="A369" s="139"/>
      <c r="B369" s="140" t="s">
        <v>1181</v>
      </c>
      <c r="C369" s="140" t="s">
        <v>650</v>
      </c>
      <c r="D369" s="140" t="s">
        <v>651</v>
      </c>
      <c r="E369" s="140" t="s">
        <v>1036</v>
      </c>
      <c r="F369" s="140" t="s">
        <v>627</v>
      </c>
      <c r="G369" s="140" t="s">
        <v>634</v>
      </c>
      <c r="H369" s="140" t="s">
        <v>635</v>
      </c>
      <c r="I369" s="140" t="s">
        <v>630</v>
      </c>
      <c r="J369" s="140" t="s">
        <v>1184</v>
      </c>
    </row>
    <row r="370" ht="18.75" customHeight="1" spans="1:10">
      <c r="A370" s="139" t="s">
        <v>608</v>
      </c>
      <c r="B370" s="140" t="s">
        <v>1188</v>
      </c>
      <c r="C370" s="140" t="s">
        <v>624</v>
      </c>
      <c r="D370" s="140" t="s">
        <v>625</v>
      </c>
      <c r="E370" s="140" t="s">
        <v>1189</v>
      </c>
      <c r="F370" s="140" t="s">
        <v>627</v>
      </c>
      <c r="G370" s="140" t="s">
        <v>780</v>
      </c>
      <c r="H370" s="140" t="s">
        <v>750</v>
      </c>
      <c r="I370" s="140" t="s">
        <v>630</v>
      </c>
      <c r="J370" s="140" t="s">
        <v>1188</v>
      </c>
    </row>
    <row r="371" ht="18.75" customHeight="1" spans="1:10">
      <c r="A371" s="139"/>
      <c r="B371" s="140" t="s">
        <v>1188</v>
      </c>
      <c r="C371" s="140" t="s">
        <v>624</v>
      </c>
      <c r="D371" s="140" t="s">
        <v>632</v>
      </c>
      <c r="E371" s="140" t="s">
        <v>1190</v>
      </c>
      <c r="F371" s="140" t="s">
        <v>627</v>
      </c>
      <c r="G371" s="140" t="s">
        <v>634</v>
      </c>
      <c r="H371" s="140" t="s">
        <v>635</v>
      </c>
      <c r="I371" s="140" t="s">
        <v>630</v>
      </c>
      <c r="J371" s="140" t="s">
        <v>1188</v>
      </c>
    </row>
    <row r="372" ht="18.75" customHeight="1" spans="1:10">
      <c r="A372" s="139"/>
      <c r="B372" s="140" t="s">
        <v>1188</v>
      </c>
      <c r="C372" s="140" t="s">
        <v>624</v>
      </c>
      <c r="D372" s="140" t="s">
        <v>636</v>
      </c>
      <c r="E372" s="140" t="s">
        <v>1191</v>
      </c>
      <c r="F372" s="140" t="s">
        <v>627</v>
      </c>
      <c r="G372" s="140" t="s">
        <v>864</v>
      </c>
      <c r="H372" s="140" t="s">
        <v>639</v>
      </c>
      <c r="I372" s="140" t="s">
        <v>640</v>
      </c>
      <c r="J372" s="140" t="s">
        <v>1188</v>
      </c>
    </row>
    <row r="373" ht="18.75" customHeight="1" spans="1:10">
      <c r="A373" s="139"/>
      <c r="B373" s="140" t="s">
        <v>1188</v>
      </c>
      <c r="C373" s="140" t="s">
        <v>624</v>
      </c>
      <c r="D373" s="140" t="s">
        <v>641</v>
      </c>
      <c r="E373" s="140" t="s">
        <v>894</v>
      </c>
      <c r="F373" s="140" t="s">
        <v>627</v>
      </c>
      <c r="G373" s="140" t="s">
        <v>1192</v>
      </c>
      <c r="H373" s="140" t="s">
        <v>644</v>
      </c>
      <c r="I373" s="140" t="s">
        <v>630</v>
      </c>
      <c r="J373" s="140" t="s">
        <v>1188</v>
      </c>
    </row>
    <row r="374" ht="18.75" customHeight="1" spans="1:10">
      <c r="A374" s="139"/>
      <c r="B374" s="140" t="s">
        <v>1188</v>
      </c>
      <c r="C374" s="140" t="s">
        <v>645</v>
      </c>
      <c r="D374" s="140" t="s">
        <v>646</v>
      </c>
      <c r="E374" s="140" t="s">
        <v>1193</v>
      </c>
      <c r="F374" s="140" t="s">
        <v>627</v>
      </c>
      <c r="G374" s="140" t="s">
        <v>1194</v>
      </c>
      <c r="H374" s="140" t="s">
        <v>635</v>
      </c>
      <c r="I374" s="140" t="s">
        <v>640</v>
      </c>
      <c r="J374" s="140" t="s">
        <v>1188</v>
      </c>
    </row>
    <row r="375" ht="18.75" customHeight="1" spans="1:10">
      <c r="A375" s="139"/>
      <c r="B375" s="140" t="s">
        <v>1188</v>
      </c>
      <c r="C375" s="140" t="s">
        <v>650</v>
      </c>
      <c r="D375" s="140" t="s">
        <v>651</v>
      </c>
      <c r="E375" s="140" t="s">
        <v>1195</v>
      </c>
      <c r="F375" s="140" t="s">
        <v>627</v>
      </c>
      <c r="G375" s="140" t="s">
        <v>634</v>
      </c>
      <c r="H375" s="140" t="s">
        <v>635</v>
      </c>
      <c r="I375" s="140" t="s">
        <v>630</v>
      </c>
      <c r="J375" s="140" t="s">
        <v>1188</v>
      </c>
    </row>
    <row r="376" ht="18.75" customHeight="1" spans="1:10">
      <c r="A376" s="139" t="s">
        <v>526</v>
      </c>
      <c r="B376" s="140" t="s">
        <v>1196</v>
      </c>
      <c r="C376" s="140" t="s">
        <v>624</v>
      </c>
      <c r="D376" s="140" t="s">
        <v>625</v>
      </c>
      <c r="E376" s="140" t="s">
        <v>711</v>
      </c>
      <c r="F376" s="140" t="s">
        <v>627</v>
      </c>
      <c r="G376" s="140" t="s">
        <v>1197</v>
      </c>
      <c r="H376" s="140" t="s">
        <v>629</v>
      </c>
      <c r="I376" s="140" t="s">
        <v>630</v>
      </c>
      <c r="J376" s="140" t="s">
        <v>1198</v>
      </c>
    </row>
    <row r="377" ht="18.75" customHeight="1" spans="1:10">
      <c r="A377" s="139"/>
      <c r="B377" s="140" t="s">
        <v>1196</v>
      </c>
      <c r="C377" s="140" t="s">
        <v>624</v>
      </c>
      <c r="D377" s="140" t="s">
        <v>632</v>
      </c>
      <c r="E377" s="140" t="s">
        <v>713</v>
      </c>
      <c r="F377" s="140" t="s">
        <v>627</v>
      </c>
      <c r="G377" s="140" t="s">
        <v>634</v>
      </c>
      <c r="H377" s="140" t="s">
        <v>635</v>
      </c>
      <c r="I377" s="140" t="s">
        <v>630</v>
      </c>
      <c r="J377" s="140" t="s">
        <v>1198</v>
      </c>
    </row>
    <row r="378" ht="18.75" customHeight="1" spans="1:10">
      <c r="A378" s="139"/>
      <c r="B378" s="140" t="s">
        <v>1196</v>
      </c>
      <c r="C378" s="140" t="s">
        <v>624</v>
      </c>
      <c r="D378" s="140" t="s">
        <v>636</v>
      </c>
      <c r="E378" s="140" t="s">
        <v>714</v>
      </c>
      <c r="F378" s="140" t="s">
        <v>627</v>
      </c>
      <c r="G378" s="140" t="s">
        <v>715</v>
      </c>
      <c r="H378" s="140" t="s">
        <v>639</v>
      </c>
      <c r="I378" s="140" t="s">
        <v>640</v>
      </c>
      <c r="J378" s="140" t="s">
        <v>1198</v>
      </c>
    </row>
    <row r="379" ht="18.75" customHeight="1" spans="1:10">
      <c r="A379" s="139"/>
      <c r="B379" s="140" t="s">
        <v>1196</v>
      </c>
      <c r="C379" s="140" t="s">
        <v>624</v>
      </c>
      <c r="D379" s="140" t="s">
        <v>641</v>
      </c>
      <c r="E379" s="140" t="s">
        <v>642</v>
      </c>
      <c r="F379" s="140" t="s">
        <v>627</v>
      </c>
      <c r="G379" s="140" t="s">
        <v>1199</v>
      </c>
      <c r="H379" s="140" t="s">
        <v>644</v>
      </c>
      <c r="I379" s="140" t="s">
        <v>630</v>
      </c>
      <c r="J379" s="140" t="s">
        <v>1198</v>
      </c>
    </row>
    <row r="380" ht="18.75" customHeight="1" spans="1:10">
      <c r="A380" s="139"/>
      <c r="B380" s="140" t="s">
        <v>1196</v>
      </c>
      <c r="C380" s="140" t="s">
        <v>645</v>
      </c>
      <c r="D380" s="140" t="s">
        <v>646</v>
      </c>
      <c r="E380" s="140" t="s">
        <v>1200</v>
      </c>
      <c r="F380" s="140" t="s">
        <v>627</v>
      </c>
      <c r="G380" s="140" t="s">
        <v>1201</v>
      </c>
      <c r="H380" s="140" t="s">
        <v>635</v>
      </c>
      <c r="I380" s="140" t="s">
        <v>630</v>
      </c>
      <c r="J380" s="140" t="s">
        <v>1198</v>
      </c>
    </row>
    <row r="381" ht="18.75" customHeight="1" spans="1:10">
      <c r="A381" s="139"/>
      <c r="B381" s="140" t="s">
        <v>1196</v>
      </c>
      <c r="C381" s="140" t="s">
        <v>645</v>
      </c>
      <c r="D381" s="140" t="s">
        <v>695</v>
      </c>
      <c r="E381" s="140" t="s">
        <v>1202</v>
      </c>
      <c r="F381" s="140" t="s">
        <v>627</v>
      </c>
      <c r="G381" s="140" t="s">
        <v>634</v>
      </c>
      <c r="H381" s="140" t="s">
        <v>635</v>
      </c>
      <c r="I381" s="140" t="s">
        <v>630</v>
      </c>
      <c r="J381" s="140" t="s">
        <v>1198</v>
      </c>
    </row>
    <row r="382" ht="18.75" customHeight="1" spans="1:10">
      <c r="A382" s="139"/>
      <c r="B382" s="140" t="s">
        <v>1196</v>
      </c>
      <c r="C382" s="140" t="s">
        <v>650</v>
      </c>
      <c r="D382" s="140" t="s">
        <v>651</v>
      </c>
      <c r="E382" s="140" t="s">
        <v>1203</v>
      </c>
      <c r="F382" s="140" t="s">
        <v>627</v>
      </c>
      <c r="G382" s="140" t="s">
        <v>634</v>
      </c>
      <c r="H382" s="140" t="s">
        <v>635</v>
      </c>
      <c r="I382" s="140" t="s">
        <v>630</v>
      </c>
      <c r="J382" s="140" t="s">
        <v>1198</v>
      </c>
    </row>
    <row r="383" ht="18.75" customHeight="1" spans="1:10">
      <c r="A383" s="139" t="s">
        <v>562</v>
      </c>
      <c r="B383" s="140" t="s">
        <v>1204</v>
      </c>
      <c r="C383" s="140" t="s">
        <v>624</v>
      </c>
      <c r="D383" s="140" t="s">
        <v>625</v>
      </c>
      <c r="E383" s="140" t="s">
        <v>1205</v>
      </c>
      <c r="F383" s="140" t="s">
        <v>627</v>
      </c>
      <c r="G383" s="140" t="s">
        <v>1206</v>
      </c>
      <c r="H383" s="140" t="s">
        <v>671</v>
      </c>
      <c r="I383" s="140" t="s">
        <v>630</v>
      </c>
      <c r="J383" s="140" t="s">
        <v>1207</v>
      </c>
    </row>
    <row r="384" ht="18.75" customHeight="1" spans="1:10">
      <c r="A384" s="139"/>
      <c r="B384" s="140" t="s">
        <v>1204</v>
      </c>
      <c r="C384" s="140" t="s">
        <v>624</v>
      </c>
      <c r="D384" s="140" t="s">
        <v>632</v>
      </c>
      <c r="E384" s="140" t="s">
        <v>782</v>
      </c>
      <c r="F384" s="140" t="s">
        <v>627</v>
      </c>
      <c r="G384" s="140" t="s">
        <v>652</v>
      </c>
      <c r="H384" s="140" t="s">
        <v>635</v>
      </c>
      <c r="I384" s="140" t="s">
        <v>640</v>
      </c>
      <c r="J384" s="140" t="s">
        <v>1208</v>
      </c>
    </row>
    <row r="385" ht="18.75" customHeight="1" spans="1:10">
      <c r="A385" s="139"/>
      <c r="B385" s="140" t="s">
        <v>1204</v>
      </c>
      <c r="C385" s="140" t="s">
        <v>624</v>
      </c>
      <c r="D385" s="140" t="s">
        <v>636</v>
      </c>
      <c r="E385" s="140" t="s">
        <v>783</v>
      </c>
      <c r="F385" s="140" t="s">
        <v>627</v>
      </c>
      <c r="G385" s="140" t="s">
        <v>784</v>
      </c>
      <c r="H385" s="140" t="s">
        <v>639</v>
      </c>
      <c r="I385" s="140" t="s">
        <v>640</v>
      </c>
      <c r="J385" s="140" t="s">
        <v>1208</v>
      </c>
    </row>
    <row r="386" ht="18.75" customHeight="1" spans="1:10">
      <c r="A386" s="139"/>
      <c r="B386" s="140" t="s">
        <v>1204</v>
      </c>
      <c r="C386" s="140" t="s">
        <v>645</v>
      </c>
      <c r="D386" s="140" t="s">
        <v>646</v>
      </c>
      <c r="E386" s="140" t="s">
        <v>1209</v>
      </c>
      <c r="F386" s="140" t="s">
        <v>627</v>
      </c>
      <c r="G386" s="140" t="s">
        <v>652</v>
      </c>
      <c r="H386" s="140" t="s">
        <v>635</v>
      </c>
      <c r="I386" s="140" t="s">
        <v>640</v>
      </c>
      <c r="J386" s="140" t="s">
        <v>1208</v>
      </c>
    </row>
    <row r="387" ht="18.75" customHeight="1" spans="1:10">
      <c r="A387" s="139"/>
      <c r="B387" s="140" t="s">
        <v>1204</v>
      </c>
      <c r="C387" s="140" t="s">
        <v>645</v>
      </c>
      <c r="D387" s="140" t="s">
        <v>695</v>
      </c>
      <c r="E387" s="140" t="s">
        <v>1210</v>
      </c>
      <c r="F387" s="140" t="s">
        <v>627</v>
      </c>
      <c r="G387" s="140" t="s">
        <v>652</v>
      </c>
      <c r="H387" s="140" t="s">
        <v>635</v>
      </c>
      <c r="I387" s="140" t="s">
        <v>640</v>
      </c>
      <c r="J387" s="140" t="s">
        <v>1208</v>
      </c>
    </row>
    <row r="388" ht="18.75" customHeight="1" spans="1:10">
      <c r="A388" s="139"/>
      <c r="B388" s="140" t="s">
        <v>1204</v>
      </c>
      <c r="C388" s="140" t="s">
        <v>650</v>
      </c>
      <c r="D388" s="140" t="s">
        <v>651</v>
      </c>
      <c r="E388" s="140" t="s">
        <v>1211</v>
      </c>
      <c r="F388" s="140" t="s">
        <v>627</v>
      </c>
      <c r="G388" s="140" t="s">
        <v>652</v>
      </c>
      <c r="H388" s="140" t="s">
        <v>635</v>
      </c>
      <c r="I388" s="140" t="s">
        <v>640</v>
      </c>
      <c r="J388" s="140" t="s">
        <v>1208</v>
      </c>
    </row>
    <row r="389" ht="18.75" customHeight="1" spans="1:10">
      <c r="A389" s="139" t="s">
        <v>464</v>
      </c>
      <c r="B389" s="140" t="s">
        <v>1212</v>
      </c>
      <c r="C389" s="140" t="s">
        <v>624</v>
      </c>
      <c r="D389" s="140" t="s">
        <v>625</v>
      </c>
      <c r="E389" s="140" t="s">
        <v>1213</v>
      </c>
      <c r="F389" s="140" t="s">
        <v>627</v>
      </c>
      <c r="G389" s="140" t="s">
        <v>1214</v>
      </c>
      <c r="H389" s="140" t="s">
        <v>679</v>
      </c>
      <c r="I389" s="140" t="s">
        <v>630</v>
      </c>
      <c r="J389" s="140" t="s">
        <v>1215</v>
      </c>
    </row>
    <row r="390" ht="18.75" customHeight="1" spans="1:10">
      <c r="A390" s="139"/>
      <c r="B390" s="140" t="s">
        <v>1212</v>
      </c>
      <c r="C390" s="140" t="s">
        <v>624</v>
      </c>
      <c r="D390" s="140" t="s">
        <v>632</v>
      </c>
      <c r="E390" s="140" t="s">
        <v>1216</v>
      </c>
      <c r="F390" s="140" t="s">
        <v>627</v>
      </c>
      <c r="G390" s="140" t="s">
        <v>634</v>
      </c>
      <c r="H390" s="140" t="s">
        <v>635</v>
      </c>
      <c r="I390" s="140" t="s">
        <v>630</v>
      </c>
      <c r="J390" s="140" t="s">
        <v>1215</v>
      </c>
    </row>
    <row r="391" ht="18.75" customHeight="1" spans="1:10">
      <c r="A391" s="139"/>
      <c r="B391" s="140" t="s">
        <v>1212</v>
      </c>
      <c r="C391" s="140" t="s">
        <v>624</v>
      </c>
      <c r="D391" s="140" t="s">
        <v>636</v>
      </c>
      <c r="E391" s="140" t="s">
        <v>783</v>
      </c>
      <c r="F391" s="140" t="s">
        <v>627</v>
      </c>
      <c r="G391" s="140" t="s">
        <v>1217</v>
      </c>
      <c r="H391" s="140" t="s">
        <v>639</v>
      </c>
      <c r="I391" s="140" t="s">
        <v>640</v>
      </c>
      <c r="J391" s="140" t="s">
        <v>1215</v>
      </c>
    </row>
    <row r="392" ht="18.75" customHeight="1" spans="1:10">
      <c r="A392" s="139"/>
      <c r="B392" s="140" t="s">
        <v>1212</v>
      </c>
      <c r="C392" s="140" t="s">
        <v>624</v>
      </c>
      <c r="D392" s="140" t="s">
        <v>641</v>
      </c>
      <c r="E392" s="140" t="s">
        <v>642</v>
      </c>
      <c r="F392" s="140" t="s">
        <v>627</v>
      </c>
      <c r="G392" s="140" t="s">
        <v>1218</v>
      </c>
      <c r="H392" s="140" t="s">
        <v>644</v>
      </c>
      <c r="I392" s="140" t="s">
        <v>630</v>
      </c>
      <c r="J392" s="140" t="s">
        <v>1219</v>
      </c>
    </row>
    <row r="393" ht="18.75" customHeight="1" spans="1:10">
      <c r="A393" s="139"/>
      <c r="B393" s="140" t="s">
        <v>1212</v>
      </c>
      <c r="C393" s="140" t="s">
        <v>645</v>
      </c>
      <c r="D393" s="140" t="s">
        <v>646</v>
      </c>
      <c r="E393" s="140" t="s">
        <v>1220</v>
      </c>
      <c r="F393" s="140" t="s">
        <v>627</v>
      </c>
      <c r="G393" s="140" t="s">
        <v>634</v>
      </c>
      <c r="H393" s="140" t="s">
        <v>635</v>
      </c>
      <c r="I393" s="140" t="s">
        <v>630</v>
      </c>
      <c r="J393" s="140" t="s">
        <v>1215</v>
      </c>
    </row>
    <row r="394" ht="18.75" customHeight="1" spans="1:10">
      <c r="A394" s="139"/>
      <c r="B394" s="140" t="s">
        <v>1212</v>
      </c>
      <c r="C394" s="140" t="s">
        <v>645</v>
      </c>
      <c r="D394" s="140" t="s">
        <v>693</v>
      </c>
      <c r="E394" s="140" t="s">
        <v>1221</v>
      </c>
      <c r="F394" s="140" t="s">
        <v>627</v>
      </c>
      <c r="G394" s="140" t="s">
        <v>634</v>
      </c>
      <c r="H394" s="140" t="s">
        <v>635</v>
      </c>
      <c r="I394" s="140" t="s">
        <v>630</v>
      </c>
      <c r="J394" s="140" t="s">
        <v>1215</v>
      </c>
    </row>
    <row r="395" ht="18.75" customHeight="1" spans="1:10">
      <c r="A395" s="139"/>
      <c r="B395" s="140" t="s">
        <v>1212</v>
      </c>
      <c r="C395" s="140" t="s">
        <v>650</v>
      </c>
      <c r="D395" s="140" t="s">
        <v>651</v>
      </c>
      <c r="E395" s="140" t="s">
        <v>1222</v>
      </c>
      <c r="F395" s="140" t="s">
        <v>648</v>
      </c>
      <c r="G395" s="140" t="s">
        <v>652</v>
      </c>
      <c r="H395" s="140" t="s">
        <v>635</v>
      </c>
      <c r="I395" s="140" t="s">
        <v>630</v>
      </c>
      <c r="J395" s="140" t="s">
        <v>1215</v>
      </c>
    </row>
    <row r="396" ht="18.75" customHeight="1" spans="1:10">
      <c r="A396" s="139" t="s">
        <v>450</v>
      </c>
      <c r="B396" s="140" t="s">
        <v>1223</v>
      </c>
      <c r="C396" s="140" t="s">
        <v>624</v>
      </c>
      <c r="D396" s="140" t="s">
        <v>625</v>
      </c>
      <c r="E396" s="140" t="s">
        <v>1224</v>
      </c>
      <c r="F396" s="140" t="s">
        <v>648</v>
      </c>
      <c r="G396" s="140" t="s">
        <v>915</v>
      </c>
      <c r="H396" s="140" t="s">
        <v>656</v>
      </c>
      <c r="I396" s="140" t="s">
        <v>630</v>
      </c>
      <c r="J396" s="140" t="s">
        <v>1225</v>
      </c>
    </row>
    <row r="397" ht="18.75" customHeight="1" spans="1:10">
      <c r="A397" s="139"/>
      <c r="B397" s="140" t="s">
        <v>1226</v>
      </c>
      <c r="C397" s="140" t="s">
        <v>624</v>
      </c>
      <c r="D397" s="140" t="s">
        <v>625</v>
      </c>
      <c r="E397" s="140" t="s">
        <v>1227</v>
      </c>
      <c r="F397" s="140" t="s">
        <v>648</v>
      </c>
      <c r="G397" s="140" t="s">
        <v>1228</v>
      </c>
      <c r="H397" s="140" t="s">
        <v>656</v>
      </c>
      <c r="I397" s="140" t="s">
        <v>630</v>
      </c>
      <c r="J397" s="140" t="s">
        <v>1225</v>
      </c>
    </row>
    <row r="398" ht="18.75" customHeight="1" spans="1:10">
      <c r="A398" s="139"/>
      <c r="B398" s="140" t="s">
        <v>1226</v>
      </c>
      <c r="C398" s="140" t="s">
        <v>624</v>
      </c>
      <c r="D398" s="140" t="s">
        <v>625</v>
      </c>
      <c r="E398" s="140" t="s">
        <v>1229</v>
      </c>
      <c r="F398" s="140" t="s">
        <v>648</v>
      </c>
      <c r="G398" s="140" t="s">
        <v>915</v>
      </c>
      <c r="H398" s="140" t="s">
        <v>656</v>
      </c>
      <c r="I398" s="140" t="s">
        <v>630</v>
      </c>
      <c r="J398" s="140" t="s">
        <v>1225</v>
      </c>
    </row>
    <row r="399" ht="18.75" customHeight="1" spans="1:10">
      <c r="A399" s="139"/>
      <c r="B399" s="140" t="s">
        <v>1226</v>
      </c>
      <c r="C399" s="140" t="s">
        <v>624</v>
      </c>
      <c r="D399" s="140" t="s">
        <v>625</v>
      </c>
      <c r="E399" s="140" t="s">
        <v>1230</v>
      </c>
      <c r="F399" s="140" t="s">
        <v>648</v>
      </c>
      <c r="G399" s="140" t="s">
        <v>915</v>
      </c>
      <c r="H399" s="140" t="s">
        <v>656</v>
      </c>
      <c r="I399" s="140" t="s">
        <v>630</v>
      </c>
      <c r="J399" s="140" t="s">
        <v>1225</v>
      </c>
    </row>
    <row r="400" ht="18.75" customHeight="1" spans="1:10">
      <c r="A400" s="139"/>
      <c r="B400" s="140" t="s">
        <v>1226</v>
      </c>
      <c r="C400" s="140" t="s">
        <v>624</v>
      </c>
      <c r="D400" s="140" t="s">
        <v>625</v>
      </c>
      <c r="E400" s="140" t="s">
        <v>1231</v>
      </c>
      <c r="F400" s="140" t="s">
        <v>648</v>
      </c>
      <c r="G400" s="140" t="s">
        <v>915</v>
      </c>
      <c r="H400" s="140" t="s">
        <v>656</v>
      </c>
      <c r="I400" s="140" t="s">
        <v>630</v>
      </c>
      <c r="J400" s="140" t="s">
        <v>1225</v>
      </c>
    </row>
    <row r="401" ht="18.75" customHeight="1" spans="1:10">
      <c r="A401" s="139"/>
      <c r="B401" s="140" t="s">
        <v>1226</v>
      </c>
      <c r="C401" s="140" t="s">
        <v>624</v>
      </c>
      <c r="D401" s="140" t="s">
        <v>625</v>
      </c>
      <c r="E401" s="140" t="s">
        <v>1232</v>
      </c>
      <c r="F401" s="140" t="s">
        <v>648</v>
      </c>
      <c r="G401" s="140" t="s">
        <v>915</v>
      </c>
      <c r="H401" s="140" t="s">
        <v>656</v>
      </c>
      <c r="I401" s="140" t="s">
        <v>630</v>
      </c>
      <c r="J401" s="140" t="s">
        <v>1225</v>
      </c>
    </row>
    <row r="402" ht="18.75" customHeight="1" spans="1:10">
      <c r="A402" s="139"/>
      <c r="B402" s="140" t="s">
        <v>1226</v>
      </c>
      <c r="C402" s="140" t="s">
        <v>624</v>
      </c>
      <c r="D402" s="140" t="s">
        <v>632</v>
      </c>
      <c r="E402" s="140" t="s">
        <v>1233</v>
      </c>
      <c r="F402" s="140" t="s">
        <v>627</v>
      </c>
      <c r="G402" s="140" t="s">
        <v>634</v>
      </c>
      <c r="H402" s="140" t="s">
        <v>635</v>
      </c>
      <c r="I402" s="140" t="s">
        <v>630</v>
      </c>
      <c r="J402" s="140" t="s">
        <v>1225</v>
      </c>
    </row>
    <row r="403" ht="18.75" customHeight="1" spans="1:10">
      <c r="A403" s="139"/>
      <c r="B403" s="140" t="s">
        <v>1226</v>
      </c>
      <c r="C403" s="140" t="s">
        <v>624</v>
      </c>
      <c r="D403" s="140" t="s">
        <v>632</v>
      </c>
      <c r="E403" s="140" t="s">
        <v>1234</v>
      </c>
      <c r="F403" s="140" t="s">
        <v>627</v>
      </c>
      <c r="G403" s="140" t="s">
        <v>634</v>
      </c>
      <c r="H403" s="140" t="s">
        <v>635</v>
      </c>
      <c r="I403" s="140" t="s">
        <v>630</v>
      </c>
      <c r="J403" s="140" t="s">
        <v>1225</v>
      </c>
    </row>
    <row r="404" ht="18.75" customHeight="1" spans="1:10">
      <c r="A404" s="139"/>
      <c r="B404" s="140" t="s">
        <v>1226</v>
      </c>
      <c r="C404" s="140" t="s">
        <v>624</v>
      </c>
      <c r="D404" s="140" t="s">
        <v>632</v>
      </c>
      <c r="E404" s="140" t="s">
        <v>1235</v>
      </c>
      <c r="F404" s="140" t="s">
        <v>627</v>
      </c>
      <c r="G404" s="140" t="s">
        <v>634</v>
      </c>
      <c r="H404" s="140" t="s">
        <v>635</v>
      </c>
      <c r="I404" s="140" t="s">
        <v>630</v>
      </c>
      <c r="J404" s="140" t="s">
        <v>1225</v>
      </c>
    </row>
    <row r="405" ht="18.75" customHeight="1" spans="1:10">
      <c r="A405" s="139"/>
      <c r="B405" s="140" t="s">
        <v>1226</v>
      </c>
      <c r="C405" s="140" t="s">
        <v>624</v>
      </c>
      <c r="D405" s="140" t="s">
        <v>632</v>
      </c>
      <c r="E405" s="140" t="s">
        <v>1236</v>
      </c>
      <c r="F405" s="140" t="s">
        <v>627</v>
      </c>
      <c r="G405" s="140" t="s">
        <v>634</v>
      </c>
      <c r="H405" s="140" t="s">
        <v>635</v>
      </c>
      <c r="I405" s="140" t="s">
        <v>630</v>
      </c>
      <c r="J405" s="140" t="s">
        <v>1225</v>
      </c>
    </row>
    <row r="406" ht="18.75" customHeight="1" spans="1:10">
      <c r="A406" s="139"/>
      <c r="B406" s="140" t="s">
        <v>1226</v>
      </c>
      <c r="C406" s="140" t="s">
        <v>624</v>
      </c>
      <c r="D406" s="140" t="s">
        <v>632</v>
      </c>
      <c r="E406" s="140" t="s">
        <v>1237</v>
      </c>
      <c r="F406" s="140" t="s">
        <v>627</v>
      </c>
      <c r="G406" s="140" t="s">
        <v>634</v>
      </c>
      <c r="H406" s="140" t="s">
        <v>635</v>
      </c>
      <c r="I406" s="140" t="s">
        <v>630</v>
      </c>
      <c r="J406" s="140" t="s">
        <v>1225</v>
      </c>
    </row>
    <row r="407" ht="18.75" customHeight="1" spans="1:10">
      <c r="A407" s="139"/>
      <c r="B407" s="140" t="s">
        <v>1226</v>
      </c>
      <c r="C407" s="140" t="s">
        <v>624</v>
      </c>
      <c r="D407" s="140" t="s">
        <v>632</v>
      </c>
      <c r="E407" s="140" t="s">
        <v>1238</v>
      </c>
      <c r="F407" s="140" t="s">
        <v>627</v>
      </c>
      <c r="G407" s="140" t="s">
        <v>634</v>
      </c>
      <c r="H407" s="140" t="s">
        <v>635</v>
      </c>
      <c r="I407" s="140" t="s">
        <v>630</v>
      </c>
      <c r="J407" s="140" t="s">
        <v>1225</v>
      </c>
    </row>
    <row r="408" ht="18.75" customHeight="1" spans="1:10">
      <c r="A408" s="139"/>
      <c r="B408" s="140" t="s">
        <v>1226</v>
      </c>
      <c r="C408" s="140" t="s">
        <v>624</v>
      </c>
      <c r="D408" s="140" t="s">
        <v>636</v>
      </c>
      <c r="E408" s="140" t="s">
        <v>1232</v>
      </c>
      <c r="F408" s="140" t="s">
        <v>627</v>
      </c>
      <c r="G408" s="140" t="s">
        <v>784</v>
      </c>
      <c r="H408" s="140" t="s">
        <v>639</v>
      </c>
      <c r="I408" s="140" t="s">
        <v>640</v>
      </c>
      <c r="J408" s="140" t="s">
        <v>1225</v>
      </c>
    </row>
    <row r="409" ht="18.75" customHeight="1" spans="1:10">
      <c r="A409" s="139"/>
      <c r="B409" s="140" t="s">
        <v>1226</v>
      </c>
      <c r="C409" s="140" t="s">
        <v>624</v>
      </c>
      <c r="D409" s="140" t="s">
        <v>636</v>
      </c>
      <c r="E409" s="140" t="s">
        <v>1227</v>
      </c>
      <c r="F409" s="140" t="s">
        <v>627</v>
      </c>
      <c r="G409" s="140" t="s">
        <v>784</v>
      </c>
      <c r="H409" s="140" t="s">
        <v>639</v>
      </c>
      <c r="I409" s="140" t="s">
        <v>640</v>
      </c>
      <c r="J409" s="140" t="s">
        <v>1225</v>
      </c>
    </row>
    <row r="410" ht="18.75" customHeight="1" spans="1:10">
      <c r="A410" s="139"/>
      <c r="B410" s="140" t="s">
        <v>1226</v>
      </c>
      <c r="C410" s="140" t="s">
        <v>624</v>
      </c>
      <c r="D410" s="140" t="s">
        <v>636</v>
      </c>
      <c r="E410" s="140" t="s">
        <v>1229</v>
      </c>
      <c r="F410" s="140" t="s">
        <v>627</v>
      </c>
      <c r="G410" s="140" t="s">
        <v>784</v>
      </c>
      <c r="H410" s="140" t="s">
        <v>639</v>
      </c>
      <c r="I410" s="140" t="s">
        <v>640</v>
      </c>
      <c r="J410" s="140" t="s">
        <v>1225</v>
      </c>
    </row>
    <row r="411" ht="18.75" customHeight="1" spans="1:10">
      <c r="A411" s="139"/>
      <c r="B411" s="140" t="s">
        <v>1226</v>
      </c>
      <c r="C411" s="140" t="s">
        <v>624</v>
      </c>
      <c r="D411" s="140" t="s">
        <v>636</v>
      </c>
      <c r="E411" s="140" t="s">
        <v>1230</v>
      </c>
      <c r="F411" s="140" t="s">
        <v>627</v>
      </c>
      <c r="G411" s="140" t="s">
        <v>784</v>
      </c>
      <c r="H411" s="140" t="s">
        <v>639</v>
      </c>
      <c r="I411" s="140" t="s">
        <v>640</v>
      </c>
      <c r="J411" s="140" t="s">
        <v>1225</v>
      </c>
    </row>
    <row r="412" ht="18.75" customHeight="1" spans="1:10">
      <c r="A412" s="139"/>
      <c r="B412" s="140" t="s">
        <v>1226</v>
      </c>
      <c r="C412" s="140" t="s">
        <v>624</v>
      </c>
      <c r="D412" s="140" t="s">
        <v>636</v>
      </c>
      <c r="E412" s="140" t="s">
        <v>1231</v>
      </c>
      <c r="F412" s="140" t="s">
        <v>627</v>
      </c>
      <c r="G412" s="140" t="s">
        <v>784</v>
      </c>
      <c r="H412" s="140" t="s">
        <v>639</v>
      </c>
      <c r="I412" s="140" t="s">
        <v>640</v>
      </c>
      <c r="J412" s="140" t="s">
        <v>1225</v>
      </c>
    </row>
    <row r="413" ht="18.75" customHeight="1" spans="1:10">
      <c r="A413" s="139"/>
      <c r="B413" s="140" t="s">
        <v>1226</v>
      </c>
      <c r="C413" s="140" t="s">
        <v>624</v>
      </c>
      <c r="D413" s="140" t="s">
        <v>636</v>
      </c>
      <c r="E413" s="140" t="s">
        <v>1224</v>
      </c>
      <c r="F413" s="140" t="s">
        <v>627</v>
      </c>
      <c r="G413" s="140" t="s">
        <v>784</v>
      </c>
      <c r="H413" s="140" t="s">
        <v>639</v>
      </c>
      <c r="I413" s="140" t="s">
        <v>640</v>
      </c>
      <c r="J413" s="140" t="s">
        <v>1225</v>
      </c>
    </row>
    <row r="414" ht="18.75" customHeight="1" spans="1:10">
      <c r="A414" s="139"/>
      <c r="B414" s="140" t="s">
        <v>1226</v>
      </c>
      <c r="C414" s="140" t="s">
        <v>645</v>
      </c>
      <c r="D414" s="140" t="s">
        <v>646</v>
      </c>
      <c r="E414" s="140" t="s">
        <v>934</v>
      </c>
      <c r="F414" s="140" t="s">
        <v>627</v>
      </c>
      <c r="G414" s="140" t="s">
        <v>634</v>
      </c>
      <c r="H414" s="140" t="s">
        <v>635</v>
      </c>
      <c r="I414" s="140" t="s">
        <v>630</v>
      </c>
      <c r="J414" s="140" t="s">
        <v>1225</v>
      </c>
    </row>
    <row r="415" ht="18.75" customHeight="1" spans="1:10">
      <c r="A415" s="139"/>
      <c r="B415" s="140" t="s">
        <v>1226</v>
      </c>
      <c r="C415" s="140" t="s">
        <v>645</v>
      </c>
      <c r="D415" s="140" t="s">
        <v>646</v>
      </c>
      <c r="E415" s="140" t="s">
        <v>1239</v>
      </c>
      <c r="F415" s="140" t="s">
        <v>627</v>
      </c>
      <c r="G415" s="140" t="s">
        <v>634</v>
      </c>
      <c r="H415" s="140" t="s">
        <v>635</v>
      </c>
      <c r="I415" s="140" t="s">
        <v>630</v>
      </c>
      <c r="J415" s="140" t="s">
        <v>1225</v>
      </c>
    </row>
    <row r="416" ht="18.75" customHeight="1" spans="1:10">
      <c r="A416" s="139"/>
      <c r="B416" s="140" t="s">
        <v>1226</v>
      </c>
      <c r="C416" s="140" t="s">
        <v>645</v>
      </c>
      <c r="D416" s="140" t="s">
        <v>646</v>
      </c>
      <c r="E416" s="140" t="s">
        <v>1240</v>
      </c>
      <c r="F416" s="140" t="s">
        <v>627</v>
      </c>
      <c r="G416" s="140" t="s">
        <v>634</v>
      </c>
      <c r="H416" s="140" t="s">
        <v>635</v>
      </c>
      <c r="I416" s="140" t="s">
        <v>630</v>
      </c>
      <c r="J416" s="140" t="s">
        <v>1225</v>
      </c>
    </row>
    <row r="417" ht="18.75" customHeight="1" spans="1:10">
      <c r="A417" s="139"/>
      <c r="B417" s="140" t="s">
        <v>1226</v>
      </c>
      <c r="C417" s="140" t="s">
        <v>645</v>
      </c>
      <c r="D417" s="140" t="s">
        <v>646</v>
      </c>
      <c r="E417" s="140" t="s">
        <v>1241</v>
      </c>
      <c r="F417" s="140" t="s">
        <v>627</v>
      </c>
      <c r="G417" s="140" t="s">
        <v>634</v>
      </c>
      <c r="H417" s="140" t="s">
        <v>635</v>
      </c>
      <c r="I417" s="140" t="s">
        <v>630</v>
      </c>
      <c r="J417" s="140" t="s">
        <v>1225</v>
      </c>
    </row>
    <row r="418" ht="18.75" customHeight="1" spans="1:10">
      <c r="A418" s="139"/>
      <c r="B418" s="140" t="s">
        <v>1226</v>
      </c>
      <c r="C418" s="140" t="s">
        <v>645</v>
      </c>
      <c r="D418" s="140" t="s">
        <v>695</v>
      </c>
      <c r="E418" s="140" t="s">
        <v>1242</v>
      </c>
      <c r="F418" s="140" t="s">
        <v>627</v>
      </c>
      <c r="G418" s="140" t="s">
        <v>1159</v>
      </c>
      <c r="H418" s="140" t="s">
        <v>639</v>
      </c>
      <c r="I418" s="140" t="s">
        <v>630</v>
      </c>
      <c r="J418" s="140" t="s">
        <v>1225</v>
      </c>
    </row>
    <row r="419" ht="18.75" customHeight="1" spans="1:10">
      <c r="A419" s="139"/>
      <c r="B419" s="140" t="s">
        <v>1226</v>
      </c>
      <c r="C419" s="140" t="s">
        <v>645</v>
      </c>
      <c r="D419" s="140" t="s">
        <v>695</v>
      </c>
      <c r="E419" s="140" t="s">
        <v>1243</v>
      </c>
      <c r="F419" s="140" t="s">
        <v>627</v>
      </c>
      <c r="G419" s="140" t="s">
        <v>1159</v>
      </c>
      <c r="H419" s="140" t="s">
        <v>639</v>
      </c>
      <c r="I419" s="140" t="s">
        <v>630</v>
      </c>
      <c r="J419" s="140" t="s">
        <v>1225</v>
      </c>
    </row>
    <row r="420" ht="18.75" customHeight="1" spans="1:10">
      <c r="A420" s="139"/>
      <c r="B420" s="140" t="s">
        <v>1226</v>
      </c>
      <c r="C420" s="140" t="s">
        <v>645</v>
      </c>
      <c r="D420" s="140" t="s">
        <v>695</v>
      </c>
      <c r="E420" s="140" t="s">
        <v>1244</v>
      </c>
      <c r="F420" s="140" t="s">
        <v>627</v>
      </c>
      <c r="G420" s="140" t="s">
        <v>1159</v>
      </c>
      <c r="H420" s="140" t="s">
        <v>639</v>
      </c>
      <c r="I420" s="140" t="s">
        <v>630</v>
      </c>
      <c r="J420" s="140" t="s">
        <v>1225</v>
      </c>
    </row>
    <row r="421" ht="18.75" customHeight="1" spans="1:10">
      <c r="A421" s="139"/>
      <c r="B421" s="140" t="s">
        <v>1226</v>
      </c>
      <c r="C421" s="140" t="s">
        <v>650</v>
      </c>
      <c r="D421" s="140" t="s">
        <v>651</v>
      </c>
      <c r="E421" s="140" t="s">
        <v>1245</v>
      </c>
      <c r="F421" s="140" t="s">
        <v>627</v>
      </c>
      <c r="G421" s="140" t="s">
        <v>634</v>
      </c>
      <c r="H421" s="140" t="s">
        <v>635</v>
      </c>
      <c r="I421" s="140" t="s">
        <v>630</v>
      </c>
      <c r="J421" s="140" t="s">
        <v>1225</v>
      </c>
    </row>
    <row r="422" ht="18.75" customHeight="1" spans="1:10">
      <c r="A422" s="139"/>
      <c r="B422" s="140" t="s">
        <v>1226</v>
      </c>
      <c r="C422" s="140" t="s">
        <v>650</v>
      </c>
      <c r="D422" s="140" t="s">
        <v>651</v>
      </c>
      <c r="E422" s="140" t="s">
        <v>897</v>
      </c>
      <c r="F422" s="140" t="s">
        <v>627</v>
      </c>
      <c r="G422" s="140" t="s">
        <v>634</v>
      </c>
      <c r="H422" s="140" t="s">
        <v>635</v>
      </c>
      <c r="I422" s="140" t="s">
        <v>630</v>
      </c>
      <c r="J422" s="140" t="s">
        <v>1225</v>
      </c>
    </row>
    <row r="423" ht="18.75" customHeight="1" spans="1:10">
      <c r="A423" s="139"/>
      <c r="B423" s="140" t="s">
        <v>1226</v>
      </c>
      <c r="C423" s="140" t="s">
        <v>650</v>
      </c>
      <c r="D423" s="140" t="s">
        <v>651</v>
      </c>
      <c r="E423" s="140" t="s">
        <v>804</v>
      </c>
      <c r="F423" s="140" t="s">
        <v>627</v>
      </c>
      <c r="G423" s="140" t="s">
        <v>634</v>
      </c>
      <c r="H423" s="140" t="s">
        <v>635</v>
      </c>
      <c r="I423" s="140" t="s">
        <v>630</v>
      </c>
      <c r="J423" s="140" t="s">
        <v>759</v>
      </c>
    </row>
    <row r="424" ht="18.75" customHeight="1" spans="1:10">
      <c r="A424" s="139" t="s">
        <v>558</v>
      </c>
      <c r="B424" s="140" t="s">
        <v>1246</v>
      </c>
      <c r="C424" s="140" t="s">
        <v>624</v>
      </c>
      <c r="D424" s="140" t="s">
        <v>625</v>
      </c>
      <c r="E424" s="140" t="s">
        <v>1247</v>
      </c>
      <c r="F424" s="140" t="s">
        <v>648</v>
      </c>
      <c r="G424" s="140" t="s">
        <v>324</v>
      </c>
      <c r="H424" s="140" t="s">
        <v>656</v>
      </c>
      <c r="I424" s="140" t="s">
        <v>630</v>
      </c>
      <c r="J424" s="140" t="s">
        <v>1248</v>
      </c>
    </row>
    <row r="425" ht="18.75" customHeight="1" spans="1:10">
      <c r="A425" s="139"/>
      <c r="B425" s="140" t="s">
        <v>1246</v>
      </c>
      <c r="C425" s="140" t="s">
        <v>624</v>
      </c>
      <c r="D425" s="140" t="s">
        <v>625</v>
      </c>
      <c r="E425" s="140" t="s">
        <v>1249</v>
      </c>
      <c r="F425" s="140" t="s">
        <v>648</v>
      </c>
      <c r="G425" s="140" t="s">
        <v>1250</v>
      </c>
      <c r="H425" s="140" t="s">
        <v>660</v>
      </c>
      <c r="I425" s="140" t="s">
        <v>630</v>
      </c>
      <c r="J425" s="140" t="s">
        <v>1251</v>
      </c>
    </row>
    <row r="426" ht="18.75" customHeight="1" spans="1:10">
      <c r="A426" s="139"/>
      <c r="B426" s="140" t="s">
        <v>1246</v>
      </c>
      <c r="C426" s="140" t="s">
        <v>624</v>
      </c>
      <c r="D426" s="140" t="s">
        <v>632</v>
      </c>
      <c r="E426" s="140" t="s">
        <v>1252</v>
      </c>
      <c r="F426" s="140" t="s">
        <v>627</v>
      </c>
      <c r="G426" s="140" t="s">
        <v>634</v>
      </c>
      <c r="H426" s="140" t="s">
        <v>635</v>
      </c>
      <c r="I426" s="140" t="s">
        <v>640</v>
      </c>
      <c r="J426" s="140" t="s">
        <v>1248</v>
      </c>
    </row>
    <row r="427" ht="18.75" customHeight="1" spans="1:10">
      <c r="A427" s="139"/>
      <c r="B427" s="140" t="s">
        <v>1246</v>
      </c>
      <c r="C427" s="140" t="s">
        <v>624</v>
      </c>
      <c r="D427" s="140" t="s">
        <v>636</v>
      </c>
      <c r="E427" s="140" t="s">
        <v>783</v>
      </c>
      <c r="F427" s="140" t="s">
        <v>627</v>
      </c>
      <c r="G427" s="140" t="s">
        <v>715</v>
      </c>
      <c r="H427" s="140" t="s">
        <v>639</v>
      </c>
      <c r="I427" s="140" t="s">
        <v>640</v>
      </c>
      <c r="J427" s="140" t="s">
        <v>1248</v>
      </c>
    </row>
    <row r="428" ht="18.75" customHeight="1" spans="1:10">
      <c r="A428" s="139"/>
      <c r="B428" s="140" t="s">
        <v>1246</v>
      </c>
      <c r="C428" s="140" t="s">
        <v>645</v>
      </c>
      <c r="D428" s="140" t="s">
        <v>646</v>
      </c>
      <c r="E428" s="140" t="s">
        <v>1253</v>
      </c>
      <c r="F428" s="140" t="s">
        <v>627</v>
      </c>
      <c r="G428" s="140" t="s">
        <v>967</v>
      </c>
      <c r="H428" s="140" t="s">
        <v>635</v>
      </c>
      <c r="I428" s="140" t="s">
        <v>640</v>
      </c>
      <c r="J428" s="140" t="s">
        <v>1248</v>
      </c>
    </row>
    <row r="429" ht="18.75" customHeight="1" spans="1:10">
      <c r="A429" s="139"/>
      <c r="B429" s="140" t="s">
        <v>1246</v>
      </c>
      <c r="C429" s="140" t="s">
        <v>645</v>
      </c>
      <c r="D429" s="140" t="s">
        <v>695</v>
      </c>
      <c r="E429" s="140" t="s">
        <v>1254</v>
      </c>
      <c r="F429" s="140" t="s">
        <v>627</v>
      </c>
      <c r="G429" s="140" t="s">
        <v>967</v>
      </c>
      <c r="H429" s="140" t="s">
        <v>635</v>
      </c>
      <c r="I429" s="140" t="s">
        <v>640</v>
      </c>
      <c r="J429" s="140" t="s">
        <v>1248</v>
      </c>
    </row>
    <row r="430" ht="18.75" customHeight="1" spans="1:10">
      <c r="A430" s="139"/>
      <c r="B430" s="140" t="s">
        <v>1246</v>
      </c>
      <c r="C430" s="140" t="s">
        <v>650</v>
      </c>
      <c r="D430" s="140" t="s">
        <v>651</v>
      </c>
      <c r="E430" s="140" t="s">
        <v>1255</v>
      </c>
      <c r="F430" s="140" t="s">
        <v>627</v>
      </c>
      <c r="G430" s="140" t="s">
        <v>967</v>
      </c>
      <c r="H430" s="140" t="s">
        <v>635</v>
      </c>
      <c r="I430" s="140" t="s">
        <v>640</v>
      </c>
      <c r="J430" s="140" t="s">
        <v>1248</v>
      </c>
    </row>
    <row r="431" ht="18.75" customHeight="1" spans="1:10">
      <c r="A431" s="139" t="s">
        <v>497</v>
      </c>
      <c r="B431" s="140" t="s">
        <v>1256</v>
      </c>
      <c r="C431" s="140" t="s">
        <v>624</v>
      </c>
      <c r="D431" s="140" t="s">
        <v>625</v>
      </c>
      <c r="E431" s="140" t="s">
        <v>1257</v>
      </c>
      <c r="F431" s="140" t="s">
        <v>627</v>
      </c>
      <c r="G431" s="140" t="s">
        <v>323</v>
      </c>
      <c r="H431" s="140" t="s">
        <v>656</v>
      </c>
      <c r="I431" s="140" t="s">
        <v>630</v>
      </c>
      <c r="J431" s="140" t="s">
        <v>1258</v>
      </c>
    </row>
    <row r="432" ht="18.75" customHeight="1" spans="1:10">
      <c r="A432" s="139"/>
      <c r="B432" s="140" t="s">
        <v>1256</v>
      </c>
      <c r="C432" s="140" t="s">
        <v>624</v>
      </c>
      <c r="D432" s="140" t="s">
        <v>625</v>
      </c>
      <c r="E432" s="140" t="s">
        <v>1259</v>
      </c>
      <c r="F432" s="140" t="s">
        <v>627</v>
      </c>
      <c r="G432" s="140" t="s">
        <v>670</v>
      </c>
      <c r="H432" s="140" t="s">
        <v>629</v>
      </c>
      <c r="I432" s="140" t="s">
        <v>630</v>
      </c>
      <c r="J432" s="140" t="s">
        <v>1260</v>
      </c>
    </row>
    <row r="433" ht="18.75" customHeight="1" spans="1:10">
      <c r="A433" s="139"/>
      <c r="B433" s="140" t="s">
        <v>1256</v>
      </c>
      <c r="C433" s="140" t="s">
        <v>624</v>
      </c>
      <c r="D433" s="140" t="s">
        <v>632</v>
      </c>
      <c r="E433" s="140" t="s">
        <v>1261</v>
      </c>
      <c r="F433" s="140" t="s">
        <v>627</v>
      </c>
      <c r="G433" s="140" t="s">
        <v>634</v>
      </c>
      <c r="H433" s="140" t="s">
        <v>635</v>
      </c>
      <c r="I433" s="140" t="s">
        <v>630</v>
      </c>
      <c r="J433" s="140" t="s">
        <v>1258</v>
      </c>
    </row>
    <row r="434" ht="18.75" customHeight="1" spans="1:10">
      <c r="A434" s="139"/>
      <c r="B434" s="140" t="s">
        <v>1256</v>
      </c>
      <c r="C434" s="140" t="s">
        <v>624</v>
      </c>
      <c r="D434" s="140" t="s">
        <v>636</v>
      </c>
      <c r="E434" s="140" t="s">
        <v>1262</v>
      </c>
      <c r="F434" s="140" t="s">
        <v>627</v>
      </c>
      <c r="G434" s="140" t="s">
        <v>715</v>
      </c>
      <c r="H434" s="140" t="s">
        <v>639</v>
      </c>
      <c r="I434" s="140" t="s">
        <v>630</v>
      </c>
      <c r="J434" s="140" t="s">
        <v>1258</v>
      </c>
    </row>
    <row r="435" ht="18.75" customHeight="1" spans="1:10">
      <c r="A435" s="139"/>
      <c r="B435" s="140" t="s">
        <v>1256</v>
      </c>
      <c r="C435" s="140" t="s">
        <v>624</v>
      </c>
      <c r="D435" s="140" t="s">
        <v>636</v>
      </c>
      <c r="E435" s="140" t="s">
        <v>1263</v>
      </c>
      <c r="F435" s="140" t="s">
        <v>627</v>
      </c>
      <c r="G435" s="140" t="s">
        <v>1264</v>
      </c>
      <c r="H435" s="140" t="s">
        <v>639</v>
      </c>
      <c r="I435" s="140" t="s">
        <v>630</v>
      </c>
      <c r="J435" s="140" t="s">
        <v>1258</v>
      </c>
    </row>
    <row r="436" ht="18.75" customHeight="1" spans="1:10">
      <c r="A436" s="139"/>
      <c r="B436" s="140" t="s">
        <v>1256</v>
      </c>
      <c r="C436" s="140" t="s">
        <v>624</v>
      </c>
      <c r="D436" s="140" t="s">
        <v>636</v>
      </c>
      <c r="E436" s="140" t="s">
        <v>1265</v>
      </c>
      <c r="F436" s="140" t="s">
        <v>627</v>
      </c>
      <c r="G436" s="140" t="s">
        <v>1266</v>
      </c>
      <c r="H436" s="140" t="s">
        <v>639</v>
      </c>
      <c r="I436" s="140" t="s">
        <v>630</v>
      </c>
      <c r="J436" s="140" t="s">
        <v>1258</v>
      </c>
    </row>
    <row r="437" ht="18.75" customHeight="1" spans="1:10">
      <c r="A437" s="139"/>
      <c r="B437" s="140" t="s">
        <v>1256</v>
      </c>
      <c r="C437" s="140" t="s">
        <v>624</v>
      </c>
      <c r="D437" s="140" t="s">
        <v>641</v>
      </c>
      <c r="E437" s="140" t="s">
        <v>894</v>
      </c>
      <c r="F437" s="140" t="s">
        <v>627</v>
      </c>
      <c r="G437" s="140" t="s">
        <v>1267</v>
      </c>
      <c r="H437" s="140" t="s">
        <v>644</v>
      </c>
      <c r="I437" s="140" t="s">
        <v>630</v>
      </c>
      <c r="J437" s="140" t="s">
        <v>1258</v>
      </c>
    </row>
    <row r="438" ht="18.75" customHeight="1" spans="1:10">
      <c r="A438" s="139"/>
      <c r="B438" s="140" t="s">
        <v>1256</v>
      </c>
      <c r="C438" s="140" t="s">
        <v>645</v>
      </c>
      <c r="D438" s="140" t="s">
        <v>646</v>
      </c>
      <c r="E438" s="140" t="s">
        <v>1268</v>
      </c>
      <c r="F438" s="140" t="s">
        <v>627</v>
      </c>
      <c r="G438" s="140" t="s">
        <v>652</v>
      </c>
      <c r="H438" s="140" t="s">
        <v>635</v>
      </c>
      <c r="I438" s="140" t="s">
        <v>630</v>
      </c>
      <c r="J438" s="140" t="s">
        <v>1258</v>
      </c>
    </row>
    <row r="439" ht="18.75" customHeight="1" spans="1:10">
      <c r="A439" s="139"/>
      <c r="B439" s="140" t="s">
        <v>1256</v>
      </c>
      <c r="C439" s="140" t="s">
        <v>645</v>
      </c>
      <c r="D439" s="140" t="s">
        <v>695</v>
      </c>
      <c r="E439" s="140" t="s">
        <v>1269</v>
      </c>
      <c r="F439" s="140" t="s">
        <v>627</v>
      </c>
      <c r="G439" s="140" t="s">
        <v>652</v>
      </c>
      <c r="H439" s="140" t="s">
        <v>635</v>
      </c>
      <c r="I439" s="140" t="s">
        <v>630</v>
      </c>
      <c r="J439" s="140" t="s">
        <v>1258</v>
      </c>
    </row>
    <row r="440" ht="18.75" customHeight="1" spans="1:10">
      <c r="A440" s="139"/>
      <c r="B440" s="140" t="s">
        <v>1256</v>
      </c>
      <c r="C440" s="140" t="s">
        <v>650</v>
      </c>
      <c r="D440" s="140" t="s">
        <v>651</v>
      </c>
      <c r="E440" s="140" t="s">
        <v>1091</v>
      </c>
      <c r="F440" s="140" t="s">
        <v>627</v>
      </c>
      <c r="G440" s="140" t="s">
        <v>652</v>
      </c>
      <c r="H440" s="140" t="s">
        <v>635</v>
      </c>
      <c r="I440" s="140" t="s">
        <v>630</v>
      </c>
      <c r="J440" s="140" t="s">
        <v>1258</v>
      </c>
    </row>
    <row r="441" ht="18.75" customHeight="1" spans="1:10">
      <c r="A441" s="139"/>
      <c r="B441" s="140" t="s">
        <v>1256</v>
      </c>
      <c r="C441" s="140" t="s">
        <v>650</v>
      </c>
      <c r="D441" s="140" t="s">
        <v>651</v>
      </c>
      <c r="E441" s="140" t="s">
        <v>1270</v>
      </c>
      <c r="F441" s="140" t="s">
        <v>627</v>
      </c>
      <c r="G441" s="140" t="s">
        <v>652</v>
      </c>
      <c r="H441" s="140" t="s">
        <v>635</v>
      </c>
      <c r="I441" s="140" t="s">
        <v>630</v>
      </c>
      <c r="J441" s="140" t="s">
        <v>1258</v>
      </c>
    </row>
    <row r="442" ht="18.75" customHeight="1" spans="1:10">
      <c r="A442" s="139" t="s">
        <v>610</v>
      </c>
      <c r="B442" s="140" t="s">
        <v>1271</v>
      </c>
      <c r="C442" s="140" t="s">
        <v>624</v>
      </c>
      <c r="D442" s="140" t="s">
        <v>625</v>
      </c>
      <c r="E442" s="140" t="s">
        <v>1272</v>
      </c>
      <c r="F442" s="140" t="s">
        <v>627</v>
      </c>
      <c r="G442" s="140" t="s">
        <v>1273</v>
      </c>
      <c r="H442" s="140" t="s">
        <v>689</v>
      </c>
      <c r="I442" s="140" t="s">
        <v>640</v>
      </c>
      <c r="J442" s="140" t="s">
        <v>1274</v>
      </c>
    </row>
    <row r="443" ht="18.75" customHeight="1" spans="1:10">
      <c r="A443" s="139"/>
      <c r="B443" s="140" t="s">
        <v>1271</v>
      </c>
      <c r="C443" s="140" t="s">
        <v>624</v>
      </c>
      <c r="D443" s="140" t="s">
        <v>632</v>
      </c>
      <c r="E443" s="140" t="s">
        <v>1275</v>
      </c>
      <c r="F443" s="140" t="s">
        <v>627</v>
      </c>
      <c r="G443" s="140" t="s">
        <v>1276</v>
      </c>
      <c r="H443" s="140" t="s">
        <v>689</v>
      </c>
      <c r="I443" s="140" t="s">
        <v>640</v>
      </c>
      <c r="J443" s="140" t="s">
        <v>1274</v>
      </c>
    </row>
    <row r="444" ht="18.75" customHeight="1" spans="1:10">
      <c r="A444" s="139"/>
      <c r="B444" s="140" t="s">
        <v>1271</v>
      </c>
      <c r="C444" s="140" t="s">
        <v>624</v>
      </c>
      <c r="D444" s="140" t="s">
        <v>636</v>
      </c>
      <c r="E444" s="140" t="s">
        <v>1275</v>
      </c>
      <c r="F444" s="140" t="s">
        <v>627</v>
      </c>
      <c r="G444" s="140" t="s">
        <v>1276</v>
      </c>
      <c r="H444" s="140" t="s">
        <v>689</v>
      </c>
      <c r="I444" s="140" t="s">
        <v>640</v>
      </c>
      <c r="J444" s="140" t="s">
        <v>1274</v>
      </c>
    </row>
    <row r="445" ht="18.75" customHeight="1" spans="1:10">
      <c r="A445" s="139"/>
      <c r="B445" s="140" t="s">
        <v>1271</v>
      </c>
      <c r="C445" s="140" t="s">
        <v>624</v>
      </c>
      <c r="D445" s="140" t="s">
        <v>641</v>
      </c>
      <c r="E445" s="140" t="s">
        <v>894</v>
      </c>
      <c r="F445" s="140" t="s">
        <v>627</v>
      </c>
      <c r="G445" s="140" t="s">
        <v>1277</v>
      </c>
      <c r="H445" s="140" t="s">
        <v>644</v>
      </c>
      <c r="I445" s="140" t="s">
        <v>630</v>
      </c>
      <c r="J445" s="140" t="s">
        <v>1274</v>
      </c>
    </row>
    <row r="446" ht="18.75" customHeight="1" spans="1:10">
      <c r="A446" s="139"/>
      <c r="B446" s="140" t="s">
        <v>1271</v>
      </c>
      <c r="C446" s="140" t="s">
        <v>645</v>
      </c>
      <c r="D446" s="140" t="s">
        <v>646</v>
      </c>
      <c r="E446" s="140" t="s">
        <v>1278</v>
      </c>
      <c r="F446" s="140" t="s">
        <v>627</v>
      </c>
      <c r="G446" s="140" t="s">
        <v>1279</v>
      </c>
      <c r="H446" s="140" t="s">
        <v>635</v>
      </c>
      <c r="I446" s="140" t="s">
        <v>640</v>
      </c>
      <c r="J446" s="140" t="s">
        <v>1274</v>
      </c>
    </row>
    <row r="447" ht="18.75" customHeight="1" spans="1:10">
      <c r="A447" s="139"/>
      <c r="B447" s="140" t="s">
        <v>1271</v>
      </c>
      <c r="C447" s="140" t="s">
        <v>650</v>
      </c>
      <c r="D447" s="140" t="s">
        <v>651</v>
      </c>
      <c r="E447" s="140" t="s">
        <v>1280</v>
      </c>
      <c r="F447" s="140" t="s">
        <v>627</v>
      </c>
      <c r="G447" s="140" t="s">
        <v>634</v>
      </c>
      <c r="H447" s="140" t="s">
        <v>635</v>
      </c>
      <c r="I447" s="140" t="s">
        <v>630</v>
      </c>
      <c r="J447" s="140" t="s">
        <v>1274</v>
      </c>
    </row>
    <row r="448" ht="18.75" customHeight="1" spans="1:10">
      <c r="A448" s="139" t="s">
        <v>604</v>
      </c>
      <c r="B448" s="140" t="s">
        <v>1281</v>
      </c>
      <c r="C448" s="140" t="s">
        <v>624</v>
      </c>
      <c r="D448" s="140" t="s">
        <v>625</v>
      </c>
      <c r="E448" s="140" t="s">
        <v>1282</v>
      </c>
      <c r="F448" s="140" t="s">
        <v>648</v>
      </c>
      <c r="G448" s="140" t="s">
        <v>323</v>
      </c>
      <c r="H448" s="140" t="s">
        <v>656</v>
      </c>
      <c r="I448" s="140" t="s">
        <v>630</v>
      </c>
      <c r="J448" s="140" t="s">
        <v>1283</v>
      </c>
    </row>
    <row r="449" ht="18.75" customHeight="1" spans="1:10">
      <c r="A449" s="139"/>
      <c r="B449" s="140" t="s">
        <v>1281</v>
      </c>
      <c r="C449" s="140" t="s">
        <v>624</v>
      </c>
      <c r="D449" s="140" t="s">
        <v>625</v>
      </c>
      <c r="E449" s="140" t="s">
        <v>1284</v>
      </c>
      <c r="F449" s="140" t="s">
        <v>648</v>
      </c>
      <c r="G449" s="140" t="s">
        <v>323</v>
      </c>
      <c r="H449" s="140" t="s">
        <v>656</v>
      </c>
      <c r="I449" s="140" t="s">
        <v>630</v>
      </c>
      <c r="J449" s="140" t="s">
        <v>1285</v>
      </c>
    </row>
    <row r="450" ht="18.75" customHeight="1" spans="1:10">
      <c r="A450" s="139"/>
      <c r="B450" s="140" t="s">
        <v>1281</v>
      </c>
      <c r="C450" s="140" t="s">
        <v>624</v>
      </c>
      <c r="D450" s="140" t="s">
        <v>625</v>
      </c>
      <c r="E450" s="140" t="s">
        <v>1286</v>
      </c>
      <c r="F450" s="140" t="s">
        <v>648</v>
      </c>
      <c r="G450" s="140" t="s">
        <v>780</v>
      </c>
      <c r="H450" s="140" t="s">
        <v>792</v>
      </c>
      <c r="I450" s="140" t="s">
        <v>630</v>
      </c>
      <c r="J450" s="140" t="s">
        <v>1287</v>
      </c>
    </row>
    <row r="451" ht="18.75" customHeight="1" spans="1:10">
      <c r="A451" s="139"/>
      <c r="B451" s="140" t="s">
        <v>1281</v>
      </c>
      <c r="C451" s="140" t="s">
        <v>624</v>
      </c>
      <c r="D451" s="140" t="s">
        <v>625</v>
      </c>
      <c r="E451" s="140" t="s">
        <v>1288</v>
      </c>
      <c r="F451" s="140" t="s">
        <v>648</v>
      </c>
      <c r="G451" s="140" t="s">
        <v>322</v>
      </c>
      <c r="H451" s="140" t="s">
        <v>1289</v>
      </c>
      <c r="I451" s="140" t="s">
        <v>630</v>
      </c>
      <c r="J451" s="140" t="s">
        <v>1290</v>
      </c>
    </row>
    <row r="452" ht="18.75" customHeight="1" spans="1:10">
      <c r="A452" s="139"/>
      <c r="B452" s="140" t="s">
        <v>1281</v>
      </c>
      <c r="C452" s="140" t="s">
        <v>624</v>
      </c>
      <c r="D452" s="140" t="s">
        <v>632</v>
      </c>
      <c r="E452" s="140" t="s">
        <v>1291</v>
      </c>
      <c r="F452" s="140" t="s">
        <v>627</v>
      </c>
      <c r="G452" s="140" t="s">
        <v>634</v>
      </c>
      <c r="H452" s="140" t="s">
        <v>635</v>
      </c>
      <c r="I452" s="140" t="s">
        <v>640</v>
      </c>
      <c r="J452" s="140" t="s">
        <v>1292</v>
      </c>
    </row>
    <row r="453" ht="18.75" customHeight="1" spans="1:10">
      <c r="A453" s="139"/>
      <c r="B453" s="140" t="s">
        <v>1281</v>
      </c>
      <c r="C453" s="140" t="s">
        <v>624</v>
      </c>
      <c r="D453" s="140" t="s">
        <v>636</v>
      </c>
      <c r="E453" s="140" t="s">
        <v>1293</v>
      </c>
      <c r="F453" s="140" t="s">
        <v>627</v>
      </c>
      <c r="G453" s="140" t="s">
        <v>1294</v>
      </c>
      <c r="H453" s="140" t="s">
        <v>639</v>
      </c>
      <c r="I453" s="140" t="s">
        <v>640</v>
      </c>
      <c r="J453" s="140" t="s">
        <v>1292</v>
      </c>
    </row>
    <row r="454" ht="18.75" customHeight="1" spans="1:10">
      <c r="A454" s="139"/>
      <c r="B454" s="140" t="s">
        <v>1281</v>
      </c>
      <c r="C454" s="140" t="s">
        <v>624</v>
      </c>
      <c r="D454" s="140" t="s">
        <v>641</v>
      </c>
      <c r="E454" s="140" t="s">
        <v>894</v>
      </c>
      <c r="F454" s="140" t="s">
        <v>627</v>
      </c>
      <c r="G454" s="140" t="s">
        <v>1267</v>
      </c>
      <c r="H454" s="140" t="s">
        <v>644</v>
      </c>
      <c r="I454" s="140" t="s">
        <v>630</v>
      </c>
      <c r="J454" s="140" t="s">
        <v>1292</v>
      </c>
    </row>
    <row r="455" ht="18.75" customHeight="1" spans="1:10">
      <c r="A455" s="139"/>
      <c r="B455" s="140" t="s">
        <v>1281</v>
      </c>
      <c r="C455" s="140" t="s">
        <v>645</v>
      </c>
      <c r="D455" s="140" t="s">
        <v>932</v>
      </c>
      <c r="E455" s="140" t="s">
        <v>1295</v>
      </c>
      <c r="F455" s="140" t="s">
        <v>627</v>
      </c>
      <c r="G455" s="140" t="s">
        <v>634</v>
      </c>
      <c r="H455" s="140" t="s">
        <v>635</v>
      </c>
      <c r="I455" s="140" t="s">
        <v>640</v>
      </c>
      <c r="J455" s="140" t="s">
        <v>1292</v>
      </c>
    </row>
    <row r="456" ht="18.75" customHeight="1" spans="1:10">
      <c r="A456" s="139"/>
      <c r="B456" s="140" t="s">
        <v>1281</v>
      </c>
      <c r="C456" s="140" t="s">
        <v>645</v>
      </c>
      <c r="D456" s="140" t="s">
        <v>932</v>
      </c>
      <c r="E456" s="140" t="s">
        <v>1296</v>
      </c>
      <c r="F456" s="140" t="s">
        <v>627</v>
      </c>
      <c r="G456" s="140" t="s">
        <v>634</v>
      </c>
      <c r="H456" s="140" t="s">
        <v>635</v>
      </c>
      <c r="I456" s="140" t="s">
        <v>640</v>
      </c>
      <c r="J456" s="140" t="s">
        <v>1292</v>
      </c>
    </row>
    <row r="457" ht="18.75" customHeight="1" spans="1:10">
      <c r="A457" s="139"/>
      <c r="B457" s="140" t="s">
        <v>1281</v>
      </c>
      <c r="C457" s="140" t="s">
        <v>645</v>
      </c>
      <c r="D457" s="140" t="s">
        <v>646</v>
      </c>
      <c r="E457" s="140" t="s">
        <v>1297</v>
      </c>
      <c r="F457" s="140" t="s">
        <v>627</v>
      </c>
      <c r="G457" s="140" t="s">
        <v>634</v>
      </c>
      <c r="H457" s="140" t="s">
        <v>635</v>
      </c>
      <c r="I457" s="140" t="s">
        <v>640</v>
      </c>
      <c r="J457" s="140" t="s">
        <v>1292</v>
      </c>
    </row>
    <row r="458" ht="18.75" customHeight="1" spans="1:10">
      <c r="A458" s="139"/>
      <c r="B458" s="140" t="s">
        <v>1281</v>
      </c>
      <c r="C458" s="140" t="s">
        <v>645</v>
      </c>
      <c r="D458" s="140" t="s">
        <v>646</v>
      </c>
      <c r="E458" s="140" t="s">
        <v>1298</v>
      </c>
      <c r="F458" s="140" t="s">
        <v>627</v>
      </c>
      <c r="G458" s="140" t="s">
        <v>634</v>
      </c>
      <c r="H458" s="140" t="s">
        <v>635</v>
      </c>
      <c r="I458" s="140" t="s">
        <v>640</v>
      </c>
      <c r="J458" s="140" t="s">
        <v>1292</v>
      </c>
    </row>
    <row r="459" ht="18.75" customHeight="1" spans="1:10">
      <c r="A459" s="139"/>
      <c r="B459" s="140" t="s">
        <v>1281</v>
      </c>
      <c r="C459" s="140" t="s">
        <v>645</v>
      </c>
      <c r="D459" s="140" t="s">
        <v>646</v>
      </c>
      <c r="E459" s="140" t="s">
        <v>1299</v>
      </c>
      <c r="F459" s="140" t="s">
        <v>627</v>
      </c>
      <c r="G459" s="140" t="s">
        <v>634</v>
      </c>
      <c r="H459" s="140" t="s">
        <v>635</v>
      </c>
      <c r="I459" s="140" t="s">
        <v>640</v>
      </c>
      <c r="J459" s="140" t="s">
        <v>1292</v>
      </c>
    </row>
    <row r="460" ht="18.75" customHeight="1" spans="1:10">
      <c r="A460" s="139"/>
      <c r="B460" s="140" t="s">
        <v>1281</v>
      </c>
      <c r="C460" s="140" t="s">
        <v>650</v>
      </c>
      <c r="D460" s="140" t="s">
        <v>651</v>
      </c>
      <c r="E460" s="140" t="s">
        <v>1300</v>
      </c>
      <c r="F460" s="140" t="s">
        <v>648</v>
      </c>
      <c r="G460" s="140" t="s">
        <v>652</v>
      </c>
      <c r="H460" s="140" t="s">
        <v>635</v>
      </c>
      <c r="I460" s="140" t="s">
        <v>640</v>
      </c>
      <c r="J460" s="140" t="s">
        <v>1292</v>
      </c>
    </row>
    <row r="461" ht="18.75" customHeight="1" spans="1:10">
      <c r="A461" s="139"/>
      <c r="B461" s="140" t="s">
        <v>1281</v>
      </c>
      <c r="C461" s="140" t="s">
        <v>650</v>
      </c>
      <c r="D461" s="140" t="s">
        <v>651</v>
      </c>
      <c r="E461" s="140" t="s">
        <v>1036</v>
      </c>
      <c r="F461" s="140" t="s">
        <v>648</v>
      </c>
      <c r="G461" s="140" t="s">
        <v>652</v>
      </c>
      <c r="H461" s="140" t="s">
        <v>635</v>
      </c>
      <c r="I461" s="140" t="s">
        <v>640</v>
      </c>
      <c r="J461" s="140" t="s">
        <v>1292</v>
      </c>
    </row>
    <row r="462" ht="18.75" customHeight="1" spans="1:10">
      <c r="A462" s="139" t="s">
        <v>550</v>
      </c>
      <c r="B462" s="140" t="s">
        <v>1301</v>
      </c>
      <c r="C462" s="140" t="s">
        <v>624</v>
      </c>
      <c r="D462" s="140" t="s">
        <v>625</v>
      </c>
      <c r="E462" s="140" t="s">
        <v>1302</v>
      </c>
      <c r="F462" s="140" t="s">
        <v>627</v>
      </c>
      <c r="G462" s="140" t="s">
        <v>1303</v>
      </c>
      <c r="H462" s="140" t="s">
        <v>1304</v>
      </c>
      <c r="I462" s="140" t="s">
        <v>640</v>
      </c>
      <c r="J462" s="140" t="s">
        <v>1305</v>
      </c>
    </row>
    <row r="463" ht="18.75" customHeight="1" spans="1:10">
      <c r="A463" s="139"/>
      <c r="B463" s="140" t="s">
        <v>1301</v>
      </c>
      <c r="C463" s="140" t="s">
        <v>624</v>
      </c>
      <c r="D463" s="140" t="s">
        <v>625</v>
      </c>
      <c r="E463" s="140" t="s">
        <v>1306</v>
      </c>
      <c r="F463" s="140" t="s">
        <v>627</v>
      </c>
      <c r="G463" s="140" t="s">
        <v>1307</v>
      </c>
      <c r="H463" s="140" t="s">
        <v>656</v>
      </c>
      <c r="I463" s="140" t="s">
        <v>640</v>
      </c>
      <c r="J463" s="140" t="s">
        <v>1305</v>
      </c>
    </row>
    <row r="464" ht="18.75" customHeight="1" spans="1:10">
      <c r="A464" s="139"/>
      <c r="B464" s="140" t="s">
        <v>1301</v>
      </c>
      <c r="C464" s="140" t="s">
        <v>624</v>
      </c>
      <c r="D464" s="140" t="s">
        <v>625</v>
      </c>
      <c r="E464" s="140" t="s">
        <v>1308</v>
      </c>
      <c r="F464" s="140" t="s">
        <v>627</v>
      </c>
      <c r="G464" s="140" t="s">
        <v>1309</v>
      </c>
      <c r="H464" s="140" t="s">
        <v>1310</v>
      </c>
      <c r="I464" s="140" t="s">
        <v>640</v>
      </c>
      <c r="J464" s="140" t="s">
        <v>1305</v>
      </c>
    </row>
    <row r="465" ht="18.75" customHeight="1" spans="1:10">
      <c r="A465" s="139"/>
      <c r="B465" s="140" t="s">
        <v>1301</v>
      </c>
      <c r="C465" s="140" t="s">
        <v>624</v>
      </c>
      <c r="D465" s="140" t="s">
        <v>625</v>
      </c>
      <c r="E465" s="140" t="s">
        <v>1311</v>
      </c>
      <c r="F465" s="140" t="s">
        <v>627</v>
      </c>
      <c r="G465" s="140" t="s">
        <v>917</v>
      </c>
      <c r="H465" s="140" t="s">
        <v>656</v>
      </c>
      <c r="I465" s="140" t="s">
        <v>640</v>
      </c>
      <c r="J465" s="140" t="s">
        <v>1305</v>
      </c>
    </row>
    <row r="466" ht="18.75" customHeight="1" spans="1:10">
      <c r="A466" s="139"/>
      <c r="B466" s="140" t="s">
        <v>1301</v>
      </c>
      <c r="C466" s="140" t="s">
        <v>624</v>
      </c>
      <c r="D466" s="140" t="s">
        <v>625</v>
      </c>
      <c r="E466" s="140" t="s">
        <v>1312</v>
      </c>
      <c r="F466" s="140" t="s">
        <v>627</v>
      </c>
      <c r="G466" s="140" t="s">
        <v>917</v>
      </c>
      <c r="H466" s="140" t="s">
        <v>656</v>
      </c>
      <c r="I466" s="140" t="s">
        <v>640</v>
      </c>
      <c r="J466" s="140" t="s">
        <v>1305</v>
      </c>
    </row>
    <row r="467" ht="18.75" customHeight="1" spans="1:10">
      <c r="A467" s="139"/>
      <c r="B467" s="140" t="s">
        <v>1301</v>
      </c>
      <c r="C467" s="140" t="s">
        <v>624</v>
      </c>
      <c r="D467" s="140" t="s">
        <v>625</v>
      </c>
      <c r="E467" s="140" t="s">
        <v>1313</v>
      </c>
      <c r="F467" s="140" t="s">
        <v>627</v>
      </c>
      <c r="G467" s="140" t="s">
        <v>1314</v>
      </c>
      <c r="H467" s="140" t="s">
        <v>656</v>
      </c>
      <c r="I467" s="140" t="s">
        <v>640</v>
      </c>
      <c r="J467" s="140" t="s">
        <v>1305</v>
      </c>
    </row>
    <row r="468" ht="18.75" customHeight="1" spans="1:10">
      <c r="A468" s="139"/>
      <c r="B468" s="140" t="s">
        <v>1301</v>
      </c>
      <c r="C468" s="140" t="s">
        <v>624</v>
      </c>
      <c r="D468" s="140" t="s">
        <v>625</v>
      </c>
      <c r="E468" s="140" t="s">
        <v>1315</v>
      </c>
      <c r="F468" s="140" t="s">
        <v>627</v>
      </c>
      <c r="G468" s="140" t="s">
        <v>911</v>
      </c>
      <c r="H468" s="140" t="s">
        <v>656</v>
      </c>
      <c r="I468" s="140" t="s">
        <v>640</v>
      </c>
      <c r="J468" s="140" t="s">
        <v>1305</v>
      </c>
    </row>
    <row r="469" ht="18.75" customHeight="1" spans="1:10">
      <c r="A469" s="139"/>
      <c r="B469" s="140" t="s">
        <v>1301</v>
      </c>
      <c r="C469" s="140" t="s">
        <v>624</v>
      </c>
      <c r="D469" s="140" t="s">
        <v>625</v>
      </c>
      <c r="E469" s="140" t="s">
        <v>1316</v>
      </c>
      <c r="F469" s="140" t="s">
        <v>627</v>
      </c>
      <c r="G469" s="140" t="s">
        <v>911</v>
      </c>
      <c r="H469" s="140" t="s">
        <v>656</v>
      </c>
      <c r="I469" s="140" t="s">
        <v>640</v>
      </c>
      <c r="J469" s="140" t="s">
        <v>1305</v>
      </c>
    </row>
    <row r="470" ht="18.75" customHeight="1" spans="1:10">
      <c r="A470" s="139"/>
      <c r="B470" s="140" t="s">
        <v>1301</v>
      </c>
      <c r="C470" s="140" t="s">
        <v>624</v>
      </c>
      <c r="D470" s="140" t="s">
        <v>632</v>
      </c>
      <c r="E470" s="140" t="s">
        <v>1317</v>
      </c>
      <c r="F470" s="140" t="s">
        <v>627</v>
      </c>
      <c r="G470" s="140" t="s">
        <v>634</v>
      </c>
      <c r="H470" s="140" t="s">
        <v>635</v>
      </c>
      <c r="I470" s="140" t="s">
        <v>640</v>
      </c>
      <c r="J470" s="140" t="s">
        <v>1305</v>
      </c>
    </row>
    <row r="471" ht="18.75" customHeight="1" spans="1:10">
      <c r="A471" s="139"/>
      <c r="B471" s="140" t="s">
        <v>1301</v>
      </c>
      <c r="C471" s="140" t="s">
        <v>624</v>
      </c>
      <c r="D471" s="140" t="s">
        <v>632</v>
      </c>
      <c r="E471" s="140" t="s">
        <v>1318</v>
      </c>
      <c r="F471" s="140" t="s">
        <v>627</v>
      </c>
      <c r="G471" s="140" t="s">
        <v>634</v>
      </c>
      <c r="H471" s="140" t="s">
        <v>635</v>
      </c>
      <c r="I471" s="140" t="s">
        <v>640</v>
      </c>
      <c r="J471" s="140" t="s">
        <v>1305</v>
      </c>
    </row>
    <row r="472" ht="18.75" customHeight="1" spans="1:10">
      <c r="A472" s="139"/>
      <c r="B472" s="140" t="s">
        <v>1301</v>
      </c>
      <c r="C472" s="140" t="s">
        <v>624</v>
      </c>
      <c r="D472" s="140" t="s">
        <v>632</v>
      </c>
      <c r="E472" s="140" t="s">
        <v>1319</v>
      </c>
      <c r="F472" s="140" t="s">
        <v>627</v>
      </c>
      <c r="G472" s="140" t="s">
        <v>634</v>
      </c>
      <c r="H472" s="140" t="s">
        <v>635</v>
      </c>
      <c r="I472" s="140" t="s">
        <v>640</v>
      </c>
      <c r="J472" s="140" t="s">
        <v>1305</v>
      </c>
    </row>
    <row r="473" ht="18.75" customHeight="1" spans="1:10">
      <c r="A473" s="139"/>
      <c r="B473" s="140" t="s">
        <v>1301</v>
      </c>
      <c r="C473" s="140" t="s">
        <v>624</v>
      </c>
      <c r="D473" s="140" t="s">
        <v>632</v>
      </c>
      <c r="E473" s="140" t="s">
        <v>1311</v>
      </c>
      <c r="F473" s="140" t="s">
        <v>627</v>
      </c>
      <c r="G473" s="140" t="s">
        <v>634</v>
      </c>
      <c r="H473" s="140" t="s">
        <v>635</v>
      </c>
      <c r="I473" s="140" t="s">
        <v>640</v>
      </c>
      <c r="J473" s="140" t="s">
        <v>1305</v>
      </c>
    </row>
    <row r="474" ht="18.75" customHeight="1" spans="1:10">
      <c r="A474" s="139"/>
      <c r="B474" s="140" t="s">
        <v>1301</v>
      </c>
      <c r="C474" s="140" t="s">
        <v>624</v>
      </c>
      <c r="D474" s="140" t="s">
        <v>632</v>
      </c>
      <c r="E474" s="140" t="s">
        <v>1312</v>
      </c>
      <c r="F474" s="140" t="s">
        <v>627</v>
      </c>
      <c r="G474" s="140" t="s">
        <v>634</v>
      </c>
      <c r="H474" s="140" t="s">
        <v>635</v>
      </c>
      <c r="I474" s="140" t="s">
        <v>640</v>
      </c>
      <c r="J474" s="140" t="s">
        <v>1305</v>
      </c>
    </row>
    <row r="475" ht="18.75" customHeight="1" spans="1:10">
      <c r="A475" s="139"/>
      <c r="B475" s="140" t="s">
        <v>1301</v>
      </c>
      <c r="C475" s="140" t="s">
        <v>624</v>
      </c>
      <c r="D475" s="140" t="s">
        <v>632</v>
      </c>
      <c r="E475" s="140" t="s">
        <v>1313</v>
      </c>
      <c r="F475" s="140" t="s">
        <v>627</v>
      </c>
      <c r="G475" s="140" t="s">
        <v>634</v>
      </c>
      <c r="H475" s="140" t="s">
        <v>635</v>
      </c>
      <c r="I475" s="140" t="s">
        <v>640</v>
      </c>
      <c r="J475" s="140" t="s">
        <v>1305</v>
      </c>
    </row>
    <row r="476" ht="18.75" customHeight="1" spans="1:10">
      <c r="A476" s="139"/>
      <c r="B476" s="140" t="s">
        <v>1301</v>
      </c>
      <c r="C476" s="140" t="s">
        <v>624</v>
      </c>
      <c r="D476" s="140" t="s">
        <v>632</v>
      </c>
      <c r="E476" s="140" t="s">
        <v>1315</v>
      </c>
      <c r="F476" s="140" t="s">
        <v>627</v>
      </c>
      <c r="G476" s="140" t="s">
        <v>634</v>
      </c>
      <c r="H476" s="140" t="s">
        <v>635</v>
      </c>
      <c r="I476" s="140" t="s">
        <v>640</v>
      </c>
      <c r="J476" s="140" t="s">
        <v>1305</v>
      </c>
    </row>
    <row r="477" ht="18.75" customHeight="1" spans="1:10">
      <c r="A477" s="139"/>
      <c r="B477" s="140" t="s">
        <v>1301</v>
      </c>
      <c r="C477" s="140" t="s">
        <v>624</v>
      </c>
      <c r="D477" s="140" t="s">
        <v>632</v>
      </c>
      <c r="E477" s="140" t="s">
        <v>1316</v>
      </c>
      <c r="F477" s="140" t="s">
        <v>627</v>
      </c>
      <c r="G477" s="140" t="s">
        <v>634</v>
      </c>
      <c r="H477" s="140" t="s">
        <v>635</v>
      </c>
      <c r="I477" s="140" t="s">
        <v>640</v>
      </c>
      <c r="J477" s="140" t="s">
        <v>1305</v>
      </c>
    </row>
    <row r="478" ht="18.75" customHeight="1" spans="1:10">
      <c r="A478" s="139"/>
      <c r="B478" s="140" t="s">
        <v>1301</v>
      </c>
      <c r="C478" s="140" t="s">
        <v>624</v>
      </c>
      <c r="D478" s="140" t="s">
        <v>636</v>
      </c>
      <c r="E478" s="140" t="s">
        <v>1302</v>
      </c>
      <c r="F478" s="140" t="s">
        <v>627</v>
      </c>
      <c r="G478" s="140" t="s">
        <v>784</v>
      </c>
      <c r="H478" s="140" t="s">
        <v>639</v>
      </c>
      <c r="I478" s="140" t="s">
        <v>640</v>
      </c>
      <c r="J478" s="140" t="s">
        <v>1305</v>
      </c>
    </row>
    <row r="479" ht="18.75" customHeight="1" spans="1:10">
      <c r="A479" s="139"/>
      <c r="B479" s="140" t="s">
        <v>1301</v>
      </c>
      <c r="C479" s="140" t="s">
        <v>624</v>
      </c>
      <c r="D479" s="140" t="s">
        <v>636</v>
      </c>
      <c r="E479" s="140" t="s">
        <v>1306</v>
      </c>
      <c r="F479" s="140" t="s">
        <v>627</v>
      </c>
      <c r="G479" s="140" t="s">
        <v>784</v>
      </c>
      <c r="H479" s="140" t="s">
        <v>639</v>
      </c>
      <c r="I479" s="140" t="s">
        <v>640</v>
      </c>
      <c r="J479" s="140" t="s">
        <v>1305</v>
      </c>
    </row>
    <row r="480" ht="18.75" customHeight="1" spans="1:10">
      <c r="A480" s="139"/>
      <c r="B480" s="140" t="s">
        <v>1301</v>
      </c>
      <c r="C480" s="140" t="s">
        <v>624</v>
      </c>
      <c r="D480" s="140" t="s">
        <v>636</v>
      </c>
      <c r="E480" s="140" t="s">
        <v>1308</v>
      </c>
      <c r="F480" s="140" t="s">
        <v>627</v>
      </c>
      <c r="G480" s="140" t="s">
        <v>784</v>
      </c>
      <c r="H480" s="140" t="s">
        <v>639</v>
      </c>
      <c r="I480" s="140" t="s">
        <v>640</v>
      </c>
      <c r="J480" s="140" t="s">
        <v>1305</v>
      </c>
    </row>
    <row r="481" ht="18.75" customHeight="1" spans="1:10">
      <c r="A481" s="139"/>
      <c r="B481" s="140" t="s">
        <v>1301</v>
      </c>
      <c r="C481" s="140" t="s">
        <v>624</v>
      </c>
      <c r="D481" s="140" t="s">
        <v>636</v>
      </c>
      <c r="E481" s="140" t="s">
        <v>1311</v>
      </c>
      <c r="F481" s="140" t="s">
        <v>627</v>
      </c>
      <c r="G481" s="140" t="s">
        <v>784</v>
      </c>
      <c r="H481" s="140" t="s">
        <v>639</v>
      </c>
      <c r="I481" s="140" t="s">
        <v>640</v>
      </c>
      <c r="J481" s="140" t="s">
        <v>1305</v>
      </c>
    </row>
    <row r="482" ht="18.75" customHeight="1" spans="1:10">
      <c r="A482" s="139"/>
      <c r="B482" s="140" t="s">
        <v>1301</v>
      </c>
      <c r="C482" s="140" t="s">
        <v>624</v>
      </c>
      <c r="D482" s="140" t="s">
        <v>636</v>
      </c>
      <c r="E482" s="140" t="s">
        <v>1312</v>
      </c>
      <c r="F482" s="140" t="s">
        <v>627</v>
      </c>
      <c r="G482" s="140" t="s">
        <v>784</v>
      </c>
      <c r="H482" s="140" t="s">
        <v>639</v>
      </c>
      <c r="I482" s="140" t="s">
        <v>640</v>
      </c>
      <c r="J482" s="140" t="s">
        <v>1305</v>
      </c>
    </row>
    <row r="483" ht="18.75" customHeight="1" spans="1:10">
      <c r="A483" s="139"/>
      <c r="B483" s="140" t="s">
        <v>1301</v>
      </c>
      <c r="C483" s="140" t="s">
        <v>624</v>
      </c>
      <c r="D483" s="140" t="s">
        <v>636</v>
      </c>
      <c r="E483" s="140" t="s">
        <v>1313</v>
      </c>
      <c r="F483" s="140" t="s">
        <v>627</v>
      </c>
      <c r="G483" s="140" t="s">
        <v>784</v>
      </c>
      <c r="H483" s="140" t="s">
        <v>639</v>
      </c>
      <c r="I483" s="140" t="s">
        <v>640</v>
      </c>
      <c r="J483" s="140" t="s">
        <v>1305</v>
      </c>
    </row>
    <row r="484" ht="18.75" customHeight="1" spans="1:10">
      <c r="A484" s="139"/>
      <c r="B484" s="140" t="s">
        <v>1301</v>
      </c>
      <c r="C484" s="140" t="s">
        <v>624</v>
      </c>
      <c r="D484" s="140" t="s">
        <v>636</v>
      </c>
      <c r="E484" s="140" t="s">
        <v>1315</v>
      </c>
      <c r="F484" s="140" t="s">
        <v>627</v>
      </c>
      <c r="G484" s="140" t="s">
        <v>784</v>
      </c>
      <c r="H484" s="140" t="s">
        <v>639</v>
      </c>
      <c r="I484" s="140" t="s">
        <v>640</v>
      </c>
      <c r="J484" s="140" t="s">
        <v>1305</v>
      </c>
    </row>
    <row r="485" ht="18.75" customHeight="1" spans="1:10">
      <c r="A485" s="139"/>
      <c r="B485" s="140" t="s">
        <v>1301</v>
      </c>
      <c r="C485" s="140" t="s">
        <v>624</v>
      </c>
      <c r="D485" s="140" t="s">
        <v>636</v>
      </c>
      <c r="E485" s="140" t="s">
        <v>1316</v>
      </c>
      <c r="F485" s="140" t="s">
        <v>627</v>
      </c>
      <c r="G485" s="140" t="s">
        <v>784</v>
      </c>
      <c r="H485" s="140" t="s">
        <v>639</v>
      </c>
      <c r="I485" s="140" t="s">
        <v>640</v>
      </c>
      <c r="J485" s="140" t="s">
        <v>1305</v>
      </c>
    </row>
    <row r="486" ht="18.75" customHeight="1" spans="1:10">
      <c r="A486" s="139"/>
      <c r="B486" s="140" t="s">
        <v>1301</v>
      </c>
      <c r="C486" s="140" t="s">
        <v>645</v>
      </c>
      <c r="D486" s="140" t="s">
        <v>646</v>
      </c>
      <c r="E486" s="140" t="s">
        <v>1320</v>
      </c>
      <c r="F486" s="140" t="s">
        <v>627</v>
      </c>
      <c r="G486" s="140" t="s">
        <v>634</v>
      </c>
      <c r="H486" s="140" t="s">
        <v>635</v>
      </c>
      <c r="I486" s="140" t="s">
        <v>640</v>
      </c>
      <c r="J486" s="140" t="s">
        <v>1305</v>
      </c>
    </row>
    <row r="487" ht="18.75" customHeight="1" spans="1:10">
      <c r="A487" s="139"/>
      <c r="B487" s="140" t="s">
        <v>1301</v>
      </c>
      <c r="C487" s="140" t="s">
        <v>645</v>
      </c>
      <c r="D487" s="140" t="s">
        <v>695</v>
      </c>
      <c r="E487" s="140" t="s">
        <v>1321</v>
      </c>
      <c r="F487" s="140" t="s">
        <v>627</v>
      </c>
      <c r="G487" s="140" t="s">
        <v>709</v>
      </c>
      <c r="H487" s="140" t="s">
        <v>635</v>
      </c>
      <c r="I487" s="140" t="s">
        <v>640</v>
      </c>
      <c r="J487" s="140" t="s">
        <v>1305</v>
      </c>
    </row>
    <row r="488" ht="18.75" customHeight="1" spans="1:10">
      <c r="A488" s="139"/>
      <c r="B488" s="140" t="s">
        <v>1301</v>
      </c>
      <c r="C488" s="140" t="s">
        <v>645</v>
      </c>
      <c r="D488" s="140" t="s">
        <v>695</v>
      </c>
      <c r="E488" s="140" t="s">
        <v>1322</v>
      </c>
      <c r="F488" s="140" t="s">
        <v>627</v>
      </c>
      <c r="G488" s="140" t="s">
        <v>709</v>
      </c>
      <c r="H488" s="140" t="s">
        <v>635</v>
      </c>
      <c r="I488" s="140" t="s">
        <v>640</v>
      </c>
      <c r="J488" s="140" t="s">
        <v>1305</v>
      </c>
    </row>
    <row r="489" ht="18.75" customHeight="1" spans="1:10">
      <c r="A489" s="139"/>
      <c r="B489" s="140" t="s">
        <v>1301</v>
      </c>
      <c r="C489" s="140" t="s">
        <v>650</v>
      </c>
      <c r="D489" s="140" t="s">
        <v>651</v>
      </c>
      <c r="E489" s="140" t="s">
        <v>1091</v>
      </c>
      <c r="F489" s="140" t="s">
        <v>627</v>
      </c>
      <c r="G489" s="140" t="s">
        <v>709</v>
      </c>
      <c r="H489" s="140" t="s">
        <v>635</v>
      </c>
      <c r="I489" s="140" t="s">
        <v>640</v>
      </c>
      <c r="J489" s="140" t="s">
        <v>1305</v>
      </c>
    </row>
    <row r="490" ht="18.75" customHeight="1" spans="1:10">
      <c r="A490" s="139"/>
      <c r="B490" s="140" t="s">
        <v>1301</v>
      </c>
      <c r="C490" s="140" t="s">
        <v>650</v>
      </c>
      <c r="D490" s="140" t="s">
        <v>651</v>
      </c>
      <c r="E490" s="140" t="s">
        <v>1323</v>
      </c>
      <c r="F490" s="140" t="s">
        <v>627</v>
      </c>
      <c r="G490" s="140" t="s">
        <v>709</v>
      </c>
      <c r="H490" s="140" t="s">
        <v>635</v>
      </c>
      <c r="I490" s="140" t="s">
        <v>640</v>
      </c>
      <c r="J490" s="140" t="s">
        <v>1305</v>
      </c>
    </row>
    <row r="491" ht="18.75" customHeight="1" spans="1:10">
      <c r="A491" s="139" t="s">
        <v>509</v>
      </c>
      <c r="B491" s="140" t="s">
        <v>1324</v>
      </c>
      <c r="C491" s="140" t="s">
        <v>624</v>
      </c>
      <c r="D491" s="140" t="s">
        <v>625</v>
      </c>
      <c r="E491" s="140" t="s">
        <v>1325</v>
      </c>
      <c r="F491" s="140" t="s">
        <v>627</v>
      </c>
      <c r="G491" s="140" t="s">
        <v>323</v>
      </c>
      <c r="H491" s="140" t="s">
        <v>629</v>
      </c>
      <c r="I491" s="140" t="s">
        <v>630</v>
      </c>
      <c r="J491" s="140" t="s">
        <v>1326</v>
      </c>
    </row>
    <row r="492" ht="18.75" customHeight="1" spans="1:10">
      <c r="A492" s="139"/>
      <c r="B492" s="140" t="s">
        <v>1324</v>
      </c>
      <c r="C492" s="140" t="s">
        <v>624</v>
      </c>
      <c r="D492" s="140" t="s">
        <v>632</v>
      </c>
      <c r="E492" s="140" t="s">
        <v>1327</v>
      </c>
      <c r="F492" s="140" t="s">
        <v>627</v>
      </c>
      <c r="G492" s="140" t="s">
        <v>634</v>
      </c>
      <c r="H492" s="140" t="s">
        <v>635</v>
      </c>
      <c r="I492" s="140" t="s">
        <v>630</v>
      </c>
      <c r="J492" s="140" t="s">
        <v>1328</v>
      </c>
    </row>
    <row r="493" ht="18.75" customHeight="1" spans="1:10">
      <c r="A493" s="139"/>
      <c r="B493" s="140" t="s">
        <v>1324</v>
      </c>
      <c r="C493" s="140" t="s">
        <v>624</v>
      </c>
      <c r="D493" s="140" t="s">
        <v>636</v>
      </c>
      <c r="E493" s="140" t="s">
        <v>1327</v>
      </c>
      <c r="F493" s="140" t="s">
        <v>627</v>
      </c>
      <c r="G493" s="140" t="s">
        <v>864</v>
      </c>
      <c r="H493" s="140" t="s">
        <v>639</v>
      </c>
      <c r="I493" s="140" t="s">
        <v>640</v>
      </c>
      <c r="J493" s="140" t="s">
        <v>1326</v>
      </c>
    </row>
    <row r="494" ht="18.75" customHeight="1" spans="1:10">
      <c r="A494" s="139"/>
      <c r="B494" s="140" t="s">
        <v>1324</v>
      </c>
      <c r="C494" s="140" t="s">
        <v>624</v>
      </c>
      <c r="D494" s="140" t="s">
        <v>641</v>
      </c>
      <c r="E494" s="140" t="s">
        <v>642</v>
      </c>
      <c r="F494" s="140" t="s">
        <v>627</v>
      </c>
      <c r="G494" s="140" t="s">
        <v>904</v>
      </c>
      <c r="H494" s="140" t="s">
        <v>644</v>
      </c>
      <c r="I494" s="140" t="s">
        <v>630</v>
      </c>
      <c r="J494" s="140" t="s">
        <v>1326</v>
      </c>
    </row>
    <row r="495" ht="18.75" customHeight="1" spans="1:10">
      <c r="A495" s="139"/>
      <c r="B495" s="140" t="s">
        <v>1324</v>
      </c>
      <c r="C495" s="140" t="s">
        <v>645</v>
      </c>
      <c r="D495" s="140" t="s">
        <v>646</v>
      </c>
      <c r="E495" s="140" t="s">
        <v>776</v>
      </c>
      <c r="F495" s="140" t="s">
        <v>627</v>
      </c>
      <c r="G495" s="140" t="s">
        <v>634</v>
      </c>
      <c r="H495" s="140" t="s">
        <v>635</v>
      </c>
      <c r="I495" s="140" t="s">
        <v>640</v>
      </c>
      <c r="J495" s="140" t="s">
        <v>1326</v>
      </c>
    </row>
    <row r="496" ht="18.75" customHeight="1" spans="1:10">
      <c r="A496" s="139"/>
      <c r="B496" s="140" t="s">
        <v>1324</v>
      </c>
      <c r="C496" s="140" t="s">
        <v>645</v>
      </c>
      <c r="D496" s="140" t="s">
        <v>695</v>
      </c>
      <c r="E496" s="140" t="s">
        <v>776</v>
      </c>
      <c r="F496" s="140" t="s">
        <v>627</v>
      </c>
      <c r="G496" s="140" t="s">
        <v>777</v>
      </c>
      <c r="H496" s="140" t="s">
        <v>792</v>
      </c>
      <c r="I496" s="140" t="s">
        <v>640</v>
      </c>
      <c r="J496" s="140" t="s">
        <v>1326</v>
      </c>
    </row>
    <row r="497" ht="18.75" customHeight="1" spans="1:10">
      <c r="A497" s="139"/>
      <c r="B497" s="140" t="s">
        <v>1324</v>
      </c>
      <c r="C497" s="140" t="s">
        <v>650</v>
      </c>
      <c r="D497" s="140" t="s">
        <v>651</v>
      </c>
      <c r="E497" s="140" t="s">
        <v>869</v>
      </c>
      <c r="F497" s="140" t="s">
        <v>627</v>
      </c>
      <c r="G497" s="140" t="s">
        <v>634</v>
      </c>
      <c r="H497" s="140" t="s">
        <v>635</v>
      </c>
      <c r="I497" s="140" t="s">
        <v>640</v>
      </c>
      <c r="J497" s="140" t="s">
        <v>1326</v>
      </c>
    </row>
    <row r="498" ht="18.75" customHeight="1" spans="1:10">
      <c r="A498" s="139" t="s">
        <v>612</v>
      </c>
      <c r="B498" s="140" t="s">
        <v>1329</v>
      </c>
      <c r="C498" s="140" t="s">
        <v>624</v>
      </c>
      <c r="D498" s="140" t="s">
        <v>625</v>
      </c>
      <c r="E498" s="140" t="s">
        <v>711</v>
      </c>
      <c r="F498" s="140" t="s">
        <v>627</v>
      </c>
      <c r="G498" s="140" t="s">
        <v>1330</v>
      </c>
      <c r="H498" s="140" t="s">
        <v>629</v>
      </c>
      <c r="I498" s="140" t="s">
        <v>630</v>
      </c>
      <c r="J498" s="140" t="s">
        <v>759</v>
      </c>
    </row>
    <row r="499" ht="18.75" customHeight="1" spans="1:10">
      <c r="A499" s="139"/>
      <c r="B499" s="140" t="s">
        <v>1329</v>
      </c>
      <c r="C499" s="140" t="s">
        <v>624</v>
      </c>
      <c r="D499" s="140" t="s">
        <v>625</v>
      </c>
      <c r="E499" s="140" t="s">
        <v>1039</v>
      </c>
      <c r="F499" s="140" t="s">
        <v>627</v>
      </c>
      <c r="G499" s="140" t="s">
        <v>321</v>
      </c>
      <c r="H499" s="140" t="s">
        <v>750</v>
      </c>
      <c r="I499" s="140" t="s">
        <v>630</v>
      </c>
      <c r="J499" s="140" t="s">
        <v>759</v>
      </c>
    </row>
    <row r="500" ht="18.75" customHeight="1" spans="1:10">
      <c r="A500" s="139"/>
      <c r="B500" s="140" t="s">
        <v>1329</v>
      </c>
      <c r="C500" s="140" t="s">
        <v>624</v>
      </c>
      <c r="D500" s="140" t="s">
        <v>632</v>
      </c>
      <c r="E500" s="140" t="s">
        <v>1331</v>
      </c>
      <c r="F500" s="140" t="s">
        <v>627</v>
      </c>
      <c r="G500" s="140" t="s">
        <v>634</v>
      </c>
      <c r="H500" s="140" t="s">
        <v>635</v>
      </c>
      <c r="I500" s="140" t="s">
        <v>630</v>
      </c>
      <c r="J500" s="140" t="s">
        <v>759</v>
      </c>
    </row>
    <row r="501" ht="18.75" customHeight="1" spans="1:10">
      <c r="A501" s="139"/>
      <c r="B501" s="140" t="s">
        <v>1329</v>
      </c>
      <c r="C501" s="140" t="s">
        <v>624</v>
      </c>
      <c r="D501" s="140" t="s">
        <v>636</v>
      </c>
      <c r="E501" s="140" t="s">
        <v>714</v>
      </c>
      <c r="F501" s="140" t="s">
        <v>627</v>
      </c>
      <c r="G501" s="140" t="s">
        <v>1332</v>
      </c>
      <c r="H501" s="140" t="s">
        <v>639</v>
      </c>
      <c r="I501" s="140" t="s">
        <v>630</v>
      </c>
      <c r="J501" s="140" t="s">
        <v>759</v>
      </c>
    </row>
    <row r="502" ht="18.75" customHeight="1" spans="1:10">
      <c r="A502" s="139"/>
      <c r="B502" s="140" t="s">
        <v>1329</v>
      </c>
      <c r="C502" s="140" t="s">
        <v>624</v>
      </c>
      <c r="D502" s="140" t="s">
        <v>641</v>
      </c>
      <c r="E502" s="140" t="s">
        <v>894</v>
      </c>
      <c r="F502" s="140" t="s">
        <v>627</v>
      </c>
      <c r="G502" s="140" t="s">
        <v>970</v>
      </c>
      <c r="H502" s="140" t="s">
        <v>644</v>
      </c>
      <c r="I502" s="140" t="s">
        <v>630</v>
      </c>
      <c r="J502" s="140" t="s">
        <v>1333</v>
      </c>
    </row>
    <row r="503" ht="18.75" customHeight="1" spans="1:10">
      <c r="A503" s="139"/>
      <c r="B503" s="140" t="s">
        <v>1329</v>
      </c>
      <c r="C503" s="140" t="s">
        <v>645</v>
      </c>
      <c r="D503" s="140" t="s">
        <v>646</v>
      </c>
      <c r="E503" s="140" t="s">
        <v>1334</v>
      </c>
      <c r="F503" s="140" t="s">
        <v>627</v>
      </c>
      <c r="G503" s="140" t="s">
        <v>634</v>
      </c>
      <c r="H503" s="140" t="s">
        <v>635</v>
      </c>
      <c r="I503" s="140" t="s">
        <v>630</v>
      </c>
      <c r="J503" s="140" t="s">
        <v>759</v>
      </c>
    </row>
    <row r="504" ht="18.75" customHeight="1" spans="1:10">
      <c r="A504" s="139"/>
      <c r="B504" s="140" t="s">
        <v>1329</v>
      </c>
      <c r="C504" s="140" t="s">
        <v>650</v>
      </c>
      <c r="D504" s="140" t="s">
        <v>651</v>
      </c>
      <c r="E504" s="140" t="s">
        <v>1335</v>
      </c>
      <c r="F504" s="140" t="s">
        <v>627</v>
      </c>
      <c r="G504" s="140" t="s">
        <v>634</v>
      </c>
      <c r="H504" s="140" t="s">
        <v>635</v>
      </c>
      <c r="I504" s="140" t="s">
        <v>630</v>
      </c>
      <c r="J504" s="140" t="s">
        <v>759</v>
      </c>
    </row>
    <row r="505" ht="18.75" customHeight="1" spans="1:10">
      <c r="A505" s="139" t="s">
        <v>582</v>
      </c>
      <c r="B505" s="140" t="s">
        <v>1336</v>
      </c>
      <c r="C505" s="140" t="s">
        <v>624</v>
      </c>
      <c r="D505" s="140" t="s">
        <v>625</v>
      </c>
      <c r="E505" s="140" t="s">
        <v>1337</v>
      </c>
      <c r="F505" s="140" t="s">
        <v>627</v>
      </c>
      <c r="G505" s="140" t="s">
        <v>325</v>
      </c>
      <c r="H505" s="140" t="s">
        <v>629</v>
      </c>
      <c r="I505" s="140" t="s">
        <v>630</v>
      </c>
      <c r="J505" s="140" t="s">
        <v>1338</v>
      </c>
    </row>
    <row r="506" ht="18.75" customHeight="1" spans="1:10">
      <c r="A506" s="139"/>
      <c r="B506" s="140" t="s">
        <v>1336</v>
      </c>
      <c r="C506" s="140" t="s">
        <v>624</v>
      </c>
      <c r="D506" s="140" t="s">
        <v>632</v>
      </c>
      <c r="E506" s="140" t="s">
        <v>1339</v>
      </c>
      <c r="F506" s="140" t="s">
        <v>627</v>
      </c>
      <c r="G506" s="140" t="s">
        <v>1340</v>
      </c>
      <c r="H506" s="140" t="s">
        <v>1341</v>
      </c>
      <c r="I506" s="140" t="s">
        <v>630</v>
      </c>
      <c r="J506" s="140" t="s">
        <v>1338</v>
      </c>
    </row>
    <row r="507" ht="18.75" customHeight="1" spans="1:10">
      <c r="A507" s="139"/>
      <c r="B507" s="140" t="s">
        <v>1336</v>
      </c>
      <c r="C507" s="140" t="s">
        <v>624</v>
      </c>
      <c r="D507" s="140" t="s">
        <v>636</v>
      </c>
      <c r="E507" s="140" t="s">
        <v>1342</v>
      </c>
      <c r="F507" s="140" t="s">
        <v>627</v>
      </c>
      <c r="G507" s="140" t="s">
        <v>1343</v>
      </c>
      <c r="H507" s="140" t="s">
        <v>639</v>
      </c>
      <c r="I507" s="140" t="s">
        <v>630</v>
      </c>
      <c r="J507" s="140" t="s">
        <v>1344</v>
      </c>
    </row>
    <row r="508" ht="18.75" customHeight="1" spans="1:10">
      <c r="A508" s="139"/>
      <c r="B508" s="140" t="s">
        <v>1336</v>
      </c>
      <c r="C508" s="140" t="s">
        <v>624</v>
      </c>
      <c r="D508" s="140" t="s">
        <v>641</v>
      </c>
      <c r="E508" s="140" t="s">
        <v>894</v>
      </c>
      <c r="F508" s="140" t="s">
        <v>627</v>
      </c>
      <c r="G508" s="140" t="s">
        <v>1345</v>
      </c>
      <c r="H508" s="140" t="s">
        <v>644</v>
      </c>
      <c r="I508" s="140" t="s">
        <v>630</v>
      </c>
      <c r="J508" s="140" t="s">
        <v>1338</v>
      </c>
    </row>
    <row r="509" ht="18.75" customHeight="1" spans="1:10">
      <c r="A509" s="139"/>
      <c r="B509" s="140" t="s">
        <v>1336</v>
      </c>
      <c r="C509" s="140" t="s">
        <v>645</v>
      </c>
      <c r="D509" s="140" t="s">
        <v>646</v>
      </c>
      <c r="E509" s="140" t="s">
        <v>1346</v>
      </c>
      <c r="F509" s="140" t="s">
        <v>627</v>
      </c>
      <c r="G509" s="140" t="s">
        <v>1347</v>
      </c>
      <c r="H509" s="140" t="s">
        <v>792</v>
      </c>
      <c r="I509" s="140" t="s">
        <v>630</v>
      </c>
      <c r="J509" s="140" t="s">
        <v>1338</v>
      </c>
    </row>
    <row r="510" ht="18.75" customHeight="1" spans="1:10">
      <c r="A510" s="139"/>
      <c r="B510" s="140" t="s">
        <v>1336</v>
      </c>
      <c r="C510" s="140" t="s">
        <v>650</v>
      </c>
      <c r="D510" s="140" t="s">
        <v>651</v>
      </c>
      <c r="E510" s="140" t="s">
        <v>1348</v>
      </c>
      <c r="F510" s="140" t="s">
        <v>627</v>
      </c>
      <c r="G510" s="140" t="s">
        <v>634</v>
      </c>
      <c r="H510" s="140" t="s">
        <v>635</v>
      </c>
      <c r="I510" s="140" t="s">
        <v>640</v>
      </c>
      <c r="J510" s="140" t="s">
        <v>1338</v>
      </c>
    </row>
    <row r="511" ht="18.75" customHeight="1" spans="1:10">
      <c r="A511" s="139" t="s">
        <v>580</v>
      </c>
      <c r="B511" s="140" t="s">
        <v>1349</v>
      </c>
      <c r="C511" s="140" t="s">
        <v>624</v>
      </c>
      <c r="D511" s="140" t="s">
        <v>625</v>
      </c>
      <c r="E511" s="140" t="s">
        <v>1350</v>
      </c>
      <c r="F511" s="140" t="s">
        <v>627</v>
      </c>
      <c r="G511" s="140" t="s">
        <v>1351</v>
      </c>
      <c r="H511" s="140" t="s">
        <v>629</v>
      </c>
      <c r="I511" s="140" t="s">
        <v>630</v>
      </c>
      <c r="J511" s="140" t="s">
        <v>1352</v>
      </c>
    </row>
    <row r="512" ht="18.75" customHeight="1" spans="1:10">
      <c r="A512" s="139"/>
      <c r="B512" s="140" t="s">
        <v>1349</v>
      </c>
      <c r="C512" s="140" t="s">
        <v>624</v>
      </c>
      <c r="D512" s="140" t="s">
        <v>632</v>
      </c>
      <c r="E512" s="140" t="s">
        <v>1353</v>
      </c>
      <c r="F512" s="140" t="s">
        <v>627</v>
      </c>
      <c r="G512" s="140" t="s">
        <v>634</v>
      </c>
      <c r="H512" s="140" t="s">
        <v>635</v>
      </c>
      <c r="I512" s="140" t="s">
        <v>630</v>
      </c>
      <c r="J512" s="140" t="s">
        <v>1352</v>
      </c>
    </row>
    <row r="513" ht="18.75" customHeight="1" spans="1:10">
      <c r="A513" s="139"/>
      <c r="B513" s="140" t="s">
        <v>1349</v>
      </c>
      <c r="C513" s="140" t="s">
        <v>624</v>
      </c>
      <c r="D513" s="140" t="s">
        <v>636</v>
      </c>
      <c r="E513" s="140" t="s">
        <v>1354</v>
      </c>
      <c r="F513" s="140" t="s">
        <v>627</v>
      </c>
      <c r="G513" s="140" t="s">
        <v>326</v>
      </c>
      <c r="H513" s="140" t="s">
        <v>1100</v>
      </c>
      <c r="I513" s="140" t="s">
        <v>630</v>
      </c>
      <c r="J513" s="140" t="s">
        <v>1355</v>
      </c>
    </row>
    <row r="514" ht="18.75" customHeight="1" spans="1:10">
      <c r="A514" s="139"/>
      <c r="B514" s="140" t="s">
        <v>1349</v>
      </c>
      <c r="C514" s="140" t="s">
        <v>624</v>
      </c>
      <c r="D514" s="140" t="s">
        <v>641</v>
      </c>
      <c r="E514" s="140" t="s">
        <v>642</v>
      </c>
      <c r="F514" s="140" t="s">
        <v>627</v>
      </c>
      <c r="G514" s="140" t="s">
        <v>1356</v>
      </c>
      <c r="H514" s="140" t="s">
        <v>644</v>
      </c>
      <c r="I514" s="140" t="s">
        <v>630</v>
      </c>
      <c r="J514" s="140" t="s">
        <v>1357</v>
      </c>
    </row>
    <row r="515" ht="18.75" customHeight="1" spans="1:10">
      <c r="A515" s="139"/>
      <c r="B515" s="140" t="s">
        <v>1349</v>
      </c>
      <c r="C515" s="140" t="s">
        <v>645</v>
      </c>
      <c r="D515" s="140" t="s">
        <v>646</v>
      </c>
      <c r="E515" s="140" t="s">
        <v>1358</v>
      </c>
      <c r="F515" s="140" t="s">
        <v>627</v>
      </c>
      <c r="G515" s="140" t="s">
        <v>1359</v>
      </c>
      <c r="H515" s="140" t="s">
        <v>792</v>
      </c>
      <c r="I515" s="140" t="s">
        <v>630</v>
      </c>
      <c r="J515" s="140" t="s">
        <v>1352</v>
      </c>
    </row>
    <row r="516" ht="18.75" customHeight="1" spans="1:10">
      <c r="A516" s="139"/>
      <c r="B516" s="140" t="s">
        <v>1349</v>
      </c>
      <c r="C516" s="140" t="s">
        <v>645</v>
      </c>
      <c r="D516" s="140" t="s">
        <v>693</v>
      </c>
      <c r="E516" s="140" t="s">
        <v>1360</v>
      </c>
      <c r="F516" s="140" t="s">
        <v>627</v>
      </c>
      <c r="G516" s="140" t="s">
        <v>1361</v>
      </c>
      <c r="H516" s="140" t="s">
        <v>792</v>
      </c>
      <c r="I516" s="140" t="s">
        <v>630</v>
      </c>
      <c r="J516" s="140" t="s">
        <v>1352</v>
      </c>
    </row>
    <row r="517" ht="18.75" customHeight="1" spans="1:10">
      <c r="A517" s="139"/>
      <c r="B517" s="140" t="s">
        <v>1349</v>
      </c>
      <c r="C517" s="140" t="s">
        <v>645</v>
      </c>
      <c r="D517" s="140" t="s">
        <v>695</v>
      </c>
      <c r="E517" s="140" t="s">
        <v>1362</v>
      </c>
      <c r="F517" s="140" t="s">
        <v>627</v>
      </c>
      <c r="G517" s="140" t="s">
        <v>1363</v>
      </c>
      <c r="H517" s="140" t="s">
        <v>792</v>
      </c>
      <c r="I517" s="140" t="s">
        <v>640</v>
      </c>
      <c r="J517" s="140" t="s">
        <v>1352</v>
      </c>
    </row>
    <row r="518" ht="18.75" customHeight="1" spans="1:10">
      <c r="A518" s="139"/>
      <c r="B518" s="140" t="s">
        <v>1349</v>
      </c>
      <c r="C518" s="140" t="s">
        <v>650</v>
      </c>
      <c r="D518" s="140" t="s">
        <v>651</v>
      </c>
      <c r="E518" s="140" t="s">
        <v>697</v>
      </c>
      <c r="F518" s="140" t="s">
        <v>627</v>
      </c>
      <c r="G518" s="140" t="s">
        <v>652</v>
      </c>
      <c r="H518" s="140" t="s">
        <v>635</v>
      </c>
      <c r="I518" s="140" t="s">
        <v>640</v>
      </c>
      <c r="J518" s="140" t="s">
        <v>1352</v>
      </c>
    </row>
    <row r="519" ht="18.75" customHeight="1" spans="1:10">
      <c r="A519" s="139" t="s">
        <v>584</v>
      </c>
      <c r="B519" s="140" t="s">
        <v>1364</v>
      </c>
      <c r="C519" s="140" t="s">
        <v>624</v>
      </c>
      <c r="D519" s="140" t="s">
        <v>625</v>
      </c>
      <c r="E519" s="140" t="s">
        <v>1350</v>
      </c>
      <c r="F519" s="140" t="s">
        <v>627</v>
      </c>
      <c r="G519" s="140" t="s">
        <v>1351</v>
      </c>
      <c r="H519" s="140" t="s">
        <v>629</v>
      </c>
      <c r="I519" s="140" t="s">
        <v>630</v>
      </c>
      <c r="J519" s="140" t="s">
        <v>1352</v>
      </c>
    </row>
    <row r="520" ht="18.75" customHeight="1" spans="1:10">
      <c r="A520" s="139"/>
      <c r="B520" s="140" t="s">
        <v>1364</v>
      </c>
      <c r="C520" s="140" t="s">
        <v>624</v>
      </c>
      <c r="D520" s="140" t="s">
        <v>632</v>
      </c>
      <c r="E520" s="140" t="s">
        <v>1353</v>
      </c>
      <c r="F520" s="140" t="s">
        <v>627</v>
      </c>
      <c r="G520" s="140" t="s">
        <v>634</v>
      </c>
      <c r="H520" s="140" t="s">
        <v>635</v>
      </c>
      <c r="I520" s="140" t="s">
        <v>630</v>
      </c>
      <c r="J520" s="140" t="s">
        <v>1352</v>
      </c>
    </row>
    <row r="521" ht="18.75" customHeight="1" spans="1:10">
      <c r="A521" s="139"/>
      <c r="B521" s="140" t="s">
        <v>1364</v>
      </c>
      <c r="C521" s="140" t="s">
        <v>624</v>
      </c>
      <c r="D521" s="140" t="s">
        <v>636</v>
      </c>
      <c r="E521" s="140" t="s">
        <v>1354</v>
      </c>
      <c r="F521" s="140" t="s">
        <v>627</v>
      </c>
      <c r="G521" s="140" t="s">
        <v>326</v>
      </c>
      <c r="H521" s="140" t="s">
        <v>1100</v>
      </c>
      <c r="I521" s="140" t="s">
        <v>630</v>
      </c>
      <c r="J521" s="140" t="s">
        <v>1355</v>
      </c>
    </row>
    <row r="522" ht="18.75" customHeight="1" spans="1:10">
      <c r="A522" s="139"/>
      <c r="B522" s="140" t="s">
        <v>1364</v>
      </c>
      <c r="C522" s="140" t="s">
        <v>624</v>
      </c>
      <c r="D522" s="140" t="s">
        <v>641</v>
      </c>
      <c r="E522" s="140" t="s">
        <v>642</v>
      </c>
      <c r="F522" s="140" t="s">
        <v>627</v>
      </c>
      <c r="G522" s="140" t="s">
        <v>1365</v>
      </c>
      <c r="H522" s="140" t="s">
        <v>644</v>
      </c>
      <c r="I522" s="140" t="s">
        <v>630</v>
      </c>
      <c r="J522" s="140" t="s">
        <v>1357</v>
      </c>
    </row>
    <row r="523" ht="18.75" customHeight="1" spans="1:10">
      <c r="A523" s="139"/>
      <c r="B523" s="140" t="s">
        <v>1364</v>
      </c>
      <c r="C523" s="140" t="s">
        <v>645</v>
      </c>
      <c r="D523" s="140" t="s">
        <v>646</v>
      </c>
      <c r="E523" s="140" t="s">
        <v>1358</v>
      </c>
      <c r="F523" s="140" t="s">
        <v>627</v>
      </c>
      <c r="G523" s="140" t="s">
        <v>1359</v>
      </c>
      <c r="H523" s="140" t="s">
        <v>792</v>
      </c>
      <c r="I523" s="140" t="s">
        <v>630</v>
      </c>
      <c r="J523" s="140" t="s">
        <v>1352</v>
      </c>
    </row>
    <row r="524" ht="18.75" customHeight="1" spans="1:10">
      <c r="A524" s="139"/>
      <c r="B524" s="140" t="s">
        <v>1364</v>
      </c>
      <c r="C524" s="140" t="s">
        <v>645</v>
      </c>
      <c r="D524" s="140" t="s">
        <v>693</v>
      </c>
      <c r="E524" s="140" t="s">
        <v>1360</v>
      </c>
      <c r="F524" s="140" t="s">
        <v>627</v>
      </c>
      <c r="G524" s="140" t="s">
        <v>1361</v>
      </c>
      <c r="H524" s="140" t="s">
        <v>792</v>
      </c>
      <c r="I524" s="140" t="s">
        <v>640</v>
      </c>
      <c r="J524" s="140" t="s">
        <v>1352</v>
      </c>
    </row>
    <row r="525" ht="18.75" customHeight="1" spans="1:10">
      <c r="A525" s="139"/>
      <c r="B525" s="140" t="s">
        <v>1364</v>
      </c>
      <c r="C525" s="140" t="s">
        <v>645</v>
      </c>
      <c r="D525" s="140" t="s">
        <v>695</v>
      </c>
      <c r="E525" s="140" t="s">
        <v>1362</v>
      </c>
      <c r="F525" s="140" t="s">
        <v>627</v>
      </c>
      <c r="G525" s="140" t="s">
        <v>1363</v>
      </c>
      <c r="H525" s="140" t="s">
        <v>792</v>
      </c>
      <c r="I525" s="140" t="s">
        <v>640</v>
      </c>
      <c r="J525" s="140" t="s">
        <v>1352</v>
      </c>
    </row>
    <row r="526" ht="18.75" customHeight="1" spans="1:10">
      <c r="A526" s="139"/>
      <c r="B526" s="140" t="s">
        <v>1364</v>
      </c>
      <c r="C526" s="140" t="s">
        <v>650</v>
      </c>
      <c r="D526" s="140" t="s">
        <v>651</v>
      </c>
      <c r="E526" s="140" t="s">
        <v>697</v>
      </c>
      <c r="F526" s="140" t="s">
        <v>627</v>
      </c>
      <c r="G526" s="140" t="s">
        <v>652</v>
      </c>
      <c r="H526" s="140" t="s">
        <v>635</v>
      </c>
      <c r="I526" s="140" t="s">
        <v>640</v>
      </c>
      <c r="J526" s="140" t="s">
        <v>1352</v>
      </c>
    </row>
    <row r="527" ht="18.75" customHeight="1" spans="1:10">
      <c r="A527" s="139" t="s">
        <v>590</v>
      </c>
      <c r="B527" s="140" t="s">
        <v>765</v>
      </c>
      <c r="C527" s="140" t="s">
        <v>624</v>
      </c>
      <c r="D527" s="140" t="s">
        <v>625</v>
      </c>
      <c r="E527" s="140" t="s">
        <v>766</v>
      </c>
      <c r="F527" s="140" t="s">
        <v>627</v>
      </c>
      <c r="G527" s="140" t="s">
        <v>767</v>
      </c>
      <c r="H527" s="140" t="s">
        <v>629</v>
      </c>
      <c r="I527" s="140" t="s">
        <v>630</v>
      </c>
      <c r="J527" s="140" t="s">
        <v>768</v>
      </c>
    </row>
    <row r="528" ht="18.75" customHeight="1" spans="1:10">
      <c r="A528" s="139"/>
      <c r="B528" s="140" t="s">
        <v>765</v>
      </c>
      <c r="C528" s="140" t="s">
        <v>624</v>
      </c>
      <c r="D528" s="140" t="s">
        <v>625</v>
      </c>
      <c r="E528" s="140" t="s">
        <v>769</v>
      </c>
      <c r="F528" s="140" t="s">
        <v>627</v>
      </c>
      <c r="G528" s="140" t="s">
        <v>767</v>
      </c>
      <c r="H528" s="140" t="s">
        <v>629</v>
      </c>
      <c r="I528" s="140" t="s">
        <v>630</v>
      </c>
      <c r="J528" s="140" t="s">
        <v>768</v>
      </c>
    </row>
    <row r="529" ht="18.75" customHeight="1" spans="1:10">
      <c r="A529" s="139"/>
      <c r="B529" s="140" t="s">
        <v>765</v>
      </c>
      <c r="C529" s="140" t="s">
        <v>624</v>
      </c>
      <c r="D529" s="140" t="s">
        <v>632</v>
      </c>
      <c r="E529" s="140" t="s">
        <v>770</v>
      </c>
      <c r="F529" s="140" t="s">
        <v>627</v>
      </c>
      <c r="G529" s="140" t="s">
        <v>634</v>
      </c>
      <c r="H529" s="140" t="s">
        <v>635</v>
      </c>
      <c r="I529" s="140" t="s">
        <v>630</v>
      </c>
      <c r="J529" s="140" t="s">
        <v>768</v>
      </c>
    </row>
    <row r="530" ht="18.75" customHeight="1" spans="1:10">
      <c r="A530" s="139"/>
      <c r="B530" s="140" t="s">
        <v>765</v>
      </c>
      <c r="C530" s="140" t="s">
        <v>624</v>
      </c>
      <c r="D530" s="140" t="s">
        <v>632</v>
      </c>
      <c r="E530" s="140" t="s">
        <v>1366</v>
      </c>
      <c r="F530" s="140" t="s">
        <v>627</v>
      </c>
      <c r="G530" s="140" t="s">
        <v>634</v>
      </c>
      <c r="H530" s="140" t="s">
        <v>635</v>
      </c>
      <c r="I530" s="140" t="s">
        <v>630</v>
      </c>
      <c r="J530" s="140" t="s">
        <v>768</v>
      </c>
    </row>
    <row r="531" ht="18.75" customHeight="1" spans="1:10">
      <c r="A531" s="139"/>
      <c r="B531" s="140" t="s">
        <v>765</v>
      </c>
      <c r="C531" s="140" t="s">
        <v>624</v>
      </c>
      <c r="D531" s="140" t="s">
        <v>636</v>
      </c>
      <c r="E531" s="140" t="s">
        <v>771</v>
      </c>
      <c r="F531" s="140" t="s">
        <v>627</v>
      </c>
      <c r="G531" s="140" t="s">
        <v>864</v>
      </c>
      <c r="H531" s="140" t="s">
        <v>639</v>
      </c>
      <c r="I531" s="140" t="s">
        <v>640</v>
      </c>
      <c r="J531" s="140" t="s">
        <v>768</v>
      </c>
    </row>
    <row r="532" ht="18.75" customHeight="1" spans="1:10">
      <c r="A532" s="139"/>
      <c r="B532" s="140" t="s">
        <v>765</v>
      </c>
      <c r="C532" s="140" t="s">
        <v>624</v>
      </c>
      <c r="D532" s="140" t="s">
        <v>636</v>
      </c>
      <c r="E532" s="140" t="s">
        <v>1367</v>
      </c>
      <c r="F532" s="140" t="s">
        <v>627</v>
      </c>
      <c r="G532" s="140" t="s">
        <v>864</v>
      </c>
      <c r="H532" s="140" t="s">
        <v>639</v>
      </c>
      <c r="I532" s="140" t="s">
        <v>640</v>
      </c>
      <c r="J532" s="140" t="s">
        <v>1368</v>
      </c>
    </row>
    <row r="533" ht="18.75" customHeight="1" spans="1:10">
      <c r="A533" s="139"/>
      <c r="B533" s="140" t="s">
        <v>765</v>
      </c>
      <c r="C533" s="140" t="s">
        <v>624</v>
      </c>
      <c r="D533" s="140" t="s">
        <v>641</v>
      </c>
      <c r="E533" s="140" t="s">
        <v>642</v>
      </c>
      <c r="F533" s="140" t="s">
        <v>627</v>
      </c>
      <c r="G533" s="140" t="s">
        <v>1369</v>
      </c>
      <c r="H533" s="140" t="s">
        <v>644</v>
      </c>
      <c r="I533" s="140" t="s">
        <v>630</v>
      </c>
      <c r="J533" s="140" t="s">
        <v>768</v>
      </c>
    </row>
    <row r="534" ht="18.75" customHeight="1" spans="1:10">
      <c r="A534" s="139"/>
      <c r="B534" s="140" t="s">
        <v>765</v>
      </c>
      <c r="C534" s="140" t="s">
        <v>645</v>
      </c>
      <c r="D534" s="140" t="s">
        <v>693</v>
      </c>
      <c r="E534" s="140" t="s">
        <v>1370</v>
      </c>
      <c r="F534" s="140" t="s">
        <v>627</v>
      </c>
      <c r="G534" s="140" t="s">
        <v>634</v>
      </c>
      <c r="H534" s="140" t="s">
        <v>635</v>
      </c>
      <c r="I534" s="140" t="s">
        <v>630</v>
      </c>
      <c r="J534" s="140" t="s">
        <v>768</v>
      </c>
    </row>
    <row r="535" ht="18.75" customHeight="1" spans="1:10">
      <c r="A535" s="139"/>
      <c r="B535" s="140" t="s">
        <v>765</v>
      </c>
      <c r="C535" s="140" t="s">
        <v>650</v>
      </c>
      <c r="D535" s="140" t="s">
        <v>651</v>
      </c>
      <c r="E535" s="140" t="s">
        <v>1195</v>
      </c>
      <c r="F535" s="140" t="s">
        <v>648</v>
      </c>
      <c r="G535" s="140" t="s">
        <v>652</v>
      </c>
      <c r="H535" s="140" t="s">
        <v>635</v>
      </c>
      <c r="I535" s="140" t="s">
        <v>640</v>
      </c>
      <c r="J535" s="140" t="s">
        <v>1371</v>
      </c>
    </row>
    <row r="536" ht="18.75" customHeight="1" spans="1:10">
      <c r="A536" s="139" t="s">
        <v>592</v>
      </c>
      <c r="B536" s="140" t="s">
        <v>1372</v>
      </c>
      <c r="C536" s="140" t="s">
        <v>624</v>
      </c>
      <c r="D536" s="140" t="s">
        <v>625</v>
      </c>
      <c r="E536" s="140" t="s">
        <v>1189</v>
      </c>
      <c r="F536" s="140" t="s">
        <v>627</v>
      </c>
      <c r="G536" s="140" t="s">
        <v>780</v>
      </c>
      <c r="H536" s="140" t="s">
        <v>750</v>
      </c>
      <c r="I536" s="140" t="s">
        <v>630</v>
      </c>
      <c r="J536" s="140" t="s">
        <v>1372</v>
      </c>
    </row>
    <row r="537" ht="18.75" customHeight="1" spans="1:10">
      <c r="A537" s="139"/>
      <c r="B537" s="140" t="s">
        <v>1372</v>
      </c>
      <c r="C537" s="140" t="s">
        <v>624</v>
      </c>
      <c r="D537" s="140" t="s">
        <v>632</v>
      </c>
      <c r="E537" s="140" t="s">
        <v>1373</v>
      </c>
      <c r="F537" s="140" t="s">
        <v>627</v>
      </c>
      <c r="G537" s="140" t="s">
        <v>634</v>
      </c>
      <c r="H537" s="140" t="s">
        <v>635</v>
      </c>
      <c r="I537" s="140" t="s">
        <v>630</v>
      </c>
      <c r="J537" s="140" t="s">
        <v>1372</v>
      </c>
    </row>
    <row r="538" ht="18.75" customHeight="1" spans="1:10">
      <c r="A538" s="139"/>
      <c r="B538" s="140" t="s">
        <v>1372</v>
      </c>
      <c r="C538" s="140" t="s">
        <v>624</v>
      </c>
      <c r="D538" s="140" t="s">
        <v>636</v>
      </c>
      <c r="E538" s="140" t="s">
        <v>1191</v>
      </c>
      <c r="F538" s="140" t="s">
        <v>627</v>
      </c>
      <c r="G538" s="140" t="s">
        <v>864</v>
      </c>
      <c r="H538" s="140" t="s">
        <v>639</v>
      </c>
      <c r="I538" s="140" t="s">
        <v>640</v>
      </c>
      <c r="J538" s="140" t="s">
        <v>1372</v>
      </c>
    </row>
    <row r="539" ht="18.75" customHeight="1" spans="1:10">
      <c r="A539" s="139"/>
      <c r="B539" s="140" t="s">
        <v>1372</v>
      </c>
      <c r="C539" s="140" t="s">
        <v>624</v>
      </c>
      <c r="D539" s="140" t="s">
        <v>641</v>
      </c>
      <c r="E539" s="140" t="s">
        <v>642</v>
      </c>
      <c r="F539" s="140" t="s">
        <v>627</v>
      </c>
      <c r="G539" s="140" t="s">
        <v>1374</v>
      </c>
      <c r="H539" s="140" t="s">
        <v>644</v>
      </c>
      <c r="I539" s="140" t="s">
        <v>630</v>
      </c>
      <c r="J539" s="140" t="s">
        <v>1372</v>
      </c>
    </row>
    <row r="540" ht="18.75" customHeight="1" spans="1:10">
      <c r="A540" s="139"/>
      <c r="B540" s="140" t="s">
        <v>1372</v>
      </c>
      <c r="C540" s="140" t="s">
        <v>645</v>
      </c>
      <c r="D540" s="140" t="s">
        <v>693</v>
      </c>
      <c r="E540" s="140" t="s">
        <v>1375</v>
      </c>
      <c r="F540" s="140" t="s">
        <v>627</v>
      </c>
      <c r="G540" s="140" t="s">
        <v>634</v>
      </c>
      <c r="H540" s="140" t="s">
        <v>635</v>
      </c>
      <c r="I540" s="140" t="s">
        <v>640</v>
      </c>
      <c r="J540" s="140" t="s">
        <v>1372</v>
      </c>
    </row>
    <row r="541" ht="18.75" customHeight="1" spans="1:10">
      <c r="A541" s="139"/>
      <c r="B541" s="140" t="s">
        <v>1372</v>
      </c>
      <c r="C541" s="140" t="s">
        <v>650</v>
      </c>
      <c r="D541" s="140" t="s">
        <v>651</v>
      </c>
      <c r="E541" s="140" t="s">
        <v>1195</v>
      </c>
      <c r="F541" s="140" t="s">
        <v>627</v>
      </c>
      <c r="G541" s="140" t="s">
        <v>634</v>
      </c>
      <c r="H541" s="140" t="s">
        <v>635</v>
      </c>
      <c r="I541" s="140" t="s">
        <v>640</v>
      </c>
      <c r="J541" s="140" t="s">
        <v>1372</v>
      </c>
    </row>
    <row r="542" ht="18.75" customHeight="1" spans="1:10">
      <c r="A542" s="139" t="s">
        <v>596</v>
      </c>
      <c r="B542" s="140" t="s">
        <v>1376</v>
      </c>
      <c r="C542" s="140" t="s">
        <v>624</v>
      </c>
      <c r="D542" s="140" t="s">
        <v>625</v>
      </c>
      <c r="E542" s="140" t="s">
        <v>1377</v>
      </c>
      <c r="F542" s="140" t="s">
        <v>627</v>
      </c>
      <c r="G542" s="140" t="s">
        <v>1378</v>
      </c>
      <c r="H542" s="140" t="s">
        <v>629</v>
      </c>
      <c r="I542" s="140" t="s">
        <v>630</v>
      </c>
      <c r="J542" s="140" t="s">
        <v>1379</v>
      </c>
    </row>
    <row r="543" ht="18.75" customHeight="1" spans="1:10">
      <c r="A543" s="139"/>
      <c r="B543" s="140" t="s">
        <v>1376</v>
      </c>
      <c r="C543" s="140" t="s">
        <v>624</v>
      </c>
      <c r="D543" s="140" t="s">
        <v>632</v>
      </c>
      <c r="E543" s="140" t="s">
        <v>1380</v>
      </c>
      <c r="F543" s="140" t="s">
        <v>627</v>
      </c>
      <c r="G543" s="140" t="s">
        <v>634</v>
      </c>
      <c r="H543" s="140" t="s">
        <v>635</v>
      </c>
      <c r="I543" s="140" t="s">
        <v>630</v>
      </c>
      <c r="J543" s="140" t="s">
        <v>1379</v>
      </c>
    </row>
    <row r="544" ht="18.75" customHeight="1" spans="1:10">
      <c r="A544" s="139"/>
      <c r="B544" s="140" t="s">
        <v>1376</v>
      </c>
      <c r="C544" s="140" t="s">
        <v>624</v>
      </c>
      <c r="D544" s="140" t="s">
        <v>636</v>
      </c>
      <c r="E544" s="140" t="s">
        <v>1381</v>
      </c>
      <c r="F544" s="140" t="s">
        <v>627</v>
      </c>
      <c r="G544" s="140" t="s">
        <v>638</v>
      </c>
      <c r="H544" s="140" t="s">
        <v>639</v>
      </c>
      <c r="I544" s="140" t="s">
        <v>630</v>
      </c>
      <c r="J544" s="140" t="s">
        <v>1379</v>
      </c>
    </row>
    <row r="545" ht="18.75" customHeight="1" spans="1:10">
      <c r="A545" s="139"/>
      <c r="B545" s="140" t="s">
        <v>1376</v>
      </c>
      <c r="C545" s="140" t="s">
        <v>624</v>
      </c>
      <c r="D545" s="140" t="s">
        <v>641</v>
      </c>
      <c r="E545" s="140" t="s">
        <v>642</v>
      </c>
      <c r="F545" s="140" t="s">
        <v>627</v>
      </c>
      <c r="G545" s="140" t="s">
        <v>1374</v>
      </c>
      <c r="H545" s="140" t="s">
        <v>644</v>
      </c>
      <c r="I545" s="140" t="s">
        <v>630</v>
      </c>
      <c r="J545" s="140" t="s">
        <v>1379</v>
      </c>
    </row>
    <row r="546" ht="18.75" customHeight="1" spans="1:10">
      <c r="A546" s="139"/>
      <c r="B546" s="140" t="s">
        <v>1376</v>
      </c>
      <c r="C546" s="140" t="s">
        <v>645</v>
      </c>
      <c r="D546" s="140" t="s">
        <v>646</v>
      </c>
      <c r="E546" s="140" t="s">
        <v>1382</v>
      </c>
      <c r="F546" s="140" t="s">
        <v>648</v>
      </c>
      <c r="G546" s="140" t="s">
        <v>649</v>
      </c>
      <c r="H546" s="140" t="s">
        <v>635</v>
      </c>
      <c r="I546" s="140" t="s">
        <v>640</v>
      </c>
      <c r="J546" s="140" t="s">
        <v>1383</v>
      </c>
    </row>
    <row r="547" ht="18.75" customHeight="1" spans="1:10">
      <c r="A547" s="139"/>
      <c r="B547" s="140" t="s">
        <v>1376</v>
      </c>
      <c r="C547" s="140" t="s">
        <v>650</v>
      </c>
      <c r="D547" s="140" t="s">
        <v>651</v>
      </c>
      <c r="E547" s="140" t="s">
        <v>651</v>
      </c>
      <c r="F547" s="140" t="s">
        <v>648</v>
      </c>
      <c r="G547" s="140" t="s">
        <v>652</v>
      </c>
      <c r="H547" s="140" t="s">
        <v>635</v>
      </c>
      <c r="I547" s="140" t="s">
        <v>630</v>
      </c>
      <c r="J547" s="140" t="s">
        <v>1379</v>
      </c>
    </row>
    <row r="548" ht="18.75" customHeight="1" spans="1:10">
      <c r="A548" s="139" t="s">
        <v>503</v>
      </c>
      <c r="B548" s="140" t="s">
        <v>1384</v>
      </c>
      <c r="C548" s="140" t="s">
        <v>624</v>
      </c>
      <c r="D548" s="140" t="s">
        <v>625</v>
      </c>
      <c r="E548" s="140" t="s">
        <v>1385</v>
      </c>
      <c r="F548" s="140" t="s">
        <v>648</v>
      </c>
      <c r="G548" s="140" t="s">
        <v>326</v>
      </c>
      <c r="H548" s="140" t="s">
        <v>656</v>
      </c>
      <c r="I548" s="140" t="s">
        <v>630</v>
      </c>
      <c r="J548" s="140" t="s">
        <v>1386</v>
      </c>
    </row>
    <row r="549" ht="18.75" customHeight="1" spans="1:10">
      <c r="A549" s="139"/>
      <c r="B549" s="140" t="s">
        <v>1384</v>
      </c>
      <c r="C549" s="140" t="s">
        <v>624</v>
      </c>
      <c r="D549" s="140" t="s">
        <v>625</v>
      </c>
      <c r="E549" s="140" t="s">
        <v>1151</v>
      </c>
      <c r="F549" s="140" t="s">
        <v>648</v>
      </c>
      <c r="G549" s="140" t="s">
        <v>655</v>
      </c>
      <c r="H549" s="140" t="s">
        <v>1387</v>
      </c>
      <c r="I549" s="140" t="s">
        <v>630</v>
      </c>
      <c r="J549" s="140" t="s">
        <v>1386</v>
      </c>
    </row>
    <row r="550" ht="18.75" customHeight="1" spans="1:10">
      <c r="A550" s="139"/>
      <c r="B550" s="140" t="s">
        <v>1384</v>
      </c>
      <c r="C550" s="140" t="s">
        <v>624</v>
      </c>
      <c r="D550" s="140" t="s">
        <v>625</v>
      </c>
      <c r="E550" s="140" t="s">
        <v>1134</v>
      </c>
      <c r="F550" s="140" t="s">
        <v>627</v>
      </c>
      <c r="G550" s="140" t="s">
        <v>889</v>
      </c>
      <c r="H550" s="140" t="s">
        <v>629</v>
      </c>
      <c r="I550" s="140" t="s">
        <v>630</v>
      </c>
      <c r="J550" s="140" t="s">
        <v>1386</v>
      </c>
    </row>
    <row r="551" ht="18.75" customHeight="1" spans="1:10">
      <c r="A551" s="139"/>
      <c r="B551" s="140" t="s">
        <v>1384</v>
      </c>
      <c r="C551" s="140" t="s">
        <v>624</v>
      </c>
      <c r="D551" s="140" t="s">
        <v>625</v>
      </c>
      <c r="E551" s="140" t="s">
        <v>1388</v>
      </c>
      <c r="F551" s="140" t="s">
        <v>627</v>
      </c>
      <c r="G551" s="140" t="s">
        <v>655</v>
      </c>
      <c r="H551" s="140" t="s">
        <v>792</v>
      </c>
      <c r="I551" s="140" t="s">
        <v>630</v>
      </c>
      <c r="J551" s="140" t="s">
        <v>1386</v>
      </c>
    </row>
    <row r="552" ht="18.75" customHeight="1" spans="1:10">
      <c r="A552" s="139"/>
      <c r="B552" s="140" t="s">
        <v>1384</v>
      </c>
      <c r="C552" s="140" t="s">
        <v>624</v>
      </c>
      <c r="D552" s="140" t="s">
        <v>625</v>
      </c>
      <c r="E552" s="140" t="s">
        <v>1389</v>
      </c>
      <c r="F552" s="140" t="s">
        <v>627</v>
      </c>
      <c r="G552" s="140" t="s">
        <v>1390</v>
      </c>
      <c r="H552" s="140" t="s">
        <v>750</v>
      </c>
      <c r="I552" s="140" t="s">
        <v>630</v>
      </c>
      <c r="J552" s="140" t="s">
        <v>1386</v>
      </c>
    </row>
    <row r="553" ht="18.75" customHeight="1" spans="1:10">
      <c r="A553" s="139"/>
      <c r="B553" s="140" t="s">
        <v>1384</v>
      </c>
      <c r="C553" s="140" t="s">
        <v>624</v>
      </c>
      <c r="D553" s="140" t="s">
        <v>625</v>
      </c>
      <c r="E553" s="140" t="s">
        <v>1391</v>
      </c>
      <c r="F553" s="140" t="s">
        <v>627</v>
      </c>
      <c r="G553" s="140" t="s">
        <v>1392</v>
      </c>
      <c r="H553" s="140" t="s">
        <v>750</v>
      </c>
      <c r="I553" s="140" t="s">
        <v>630</v>
      </c>
      <c r="J553" s="140" t="s">
        <v>1386</v>
      </c>
    </row>
    <row r="554" ht="18.75" customHeight="1" spans="1:10">
      <c r="A554" s="139"/>
      <c r="B554" s="140" t="s">
        <v>1384</v>
      </c>
      <c r="C554" s="140" t="s">
        <v>624</v>
      </c>
      <c r="D554" s="140" t="s">
        <v>625</v>
      </c>
      <c r="E554" s="140" t="s">
        <v>1393</v>
      </c>
      <c r="F554" s="140" t="s">
        <v>627</v>
      </c>
      <c r="G554" s="140" t="s">
        <v>323</v>
      </c>
      <c r="H554" s="140" t="s">
        <v>656</v>
      </c>
      <c r="I554" s="140" t="s">
        <v>630</v>
      </c>
      <c r="J554" s="140" t="s">
        <v>1386</v>
      </c>
    </row>
    <row r="555" ht="18.75" customHeight="1" spans="1:10">
      <c r="A555" s="139"/>
      <c r="B555" s="140" t="s">
        <v>1384</v>
      </c>
      <c r="C555" s="140" t="s">
        <v>624</v>
      </c>
      <c r="D555" s="140" t="s">
        <v>625</v>
      </c>
      <c r="E555" s="140" t="s">
        <v>1394</v>
      </c>
      <c r="F555" s="140" t="s">
        <v>627</v>
      </c>
      <c r="G555" s="140" t="s">
        <v>326</v>
      </c>
      <c r="H555" s="140" t="s">
        <v>656</v>
      </c>
      <c r="I555" s="140" t="s">
        <v>630</v>
      </c>
      <c r="J555" s="140" t="s">
        <v>1386</v>
      </c>
    </row>
    <row r="556" ht="18.75" customHeight="1" spans="1:10">
      <c r="A556" s="139"/>
      <c r="B556" s="140" t="s">
        <v>1384</v>
      </c>
      <c r="C556" s="140" t="s">
        <v>624</v>
      </c>
      <c r="D556" s="140" t="s">
        <v>625</v>
      </c>
      <c r="E556" s="140" t="s">
        <v>1395</v>
      </c>
      <c r="F556" s="140" t="s">
        <v>627</v>
      </c>
      <c r="G556" s="140" t="s">
        <v>1396</v>
      </c>
      <c r="H556" s="140" t="s">
        <v>750</v>
      </c>
      <c r="I556" s="140" t="s">
        <v>630</v>
      </c>
      <c r="J556" s="140" t="s">
        <v>1386</v>
      </c>
    </row>
    <row r="557" ht="18.75" customHeight="1" spans="1:10">
      <c r="A557" s="139"/>
      <c r="B557" s="140" t="s">
        <v>1384</v>
      </c>
      <c r="C557" s="140" t="s">
        <v>624</v>
      </c>
      <c r="D557" s="140" t="s">
        <v>625</v>
      </c>
      <c r="E557" s="140" t="s">
        <v>1397</v>
      </c>
      <c r="F557" s="140" t="s">
        <v>627</v>
      </c>
      <c r="G557" s="140" t="s">
        <v>326</v>
      </c>
      <c r="H557" s="140" t="s">
        <v>750</v>
      </c>
      <c r="I557" s="140" t="s">
        <v>630</v>
      </c>
      <c r="J557" s="140" t="s">
        <v>1386</v>
      </c>
    </row>
    <row r="558" ht="18.75" customHeight="1" spans="1:10">
      <c r="A558" s="139"/>
      <c r="B558" s="140" t="s">
        <v>1384</v>
      </c>
      <c r="C558" s="140" t="s">
        <v>624</v>
      </c>
      <c r="D558" s="140" t="s">
        <v>632</v>
      </c>
      <c r="E558" s="140" t="s">
        <v>1398</v>
      </c>
      <c r="F558" s="140" t="s">
        <v>627</v>
      </c>
      <c r="G558" s="140" t="s">
        <v>634</v>
      </c>
      <c r="H558" s="140" t="s">
        <v>635</v>
      </c>
      <c r="I558" s="140" t="s">
        <v>630</v>
      </c>
      <c r="J558" s="140" t="s">
        <v>1386</v>
      </c>
    </row>
    <row r="559" ht="18.75" customHeight="1" spans="1:10">
      <c r="A559" s="139"/>
      <c r="B559" s="140" t="s">
        <v>1384</v>
      </c>
      <c r="C559" s="140" t="s">
        <v>624</v>
      </c>
      <c r="D559" s="140" t="s">
        <v>632</v>
      </c>
      <c r="E559" s="140" t="s">
        <v>1399</v>
      </c>
      <c r="F559" s="140" t="s">
        <v>627</v>
      </c>
      <c r="G559" s="140" t="s">
        <v>634</v>
      </c>
      <c r="H559" s="140" t="s">
        <v>635</v>
      </c>
      <c r="I559" s="140" t="s">
        <v>630</v>
      </c>
      <c r="J559" s="140" t="s">
        <v>1386</v>
      </c>
    </row>
    <row r="560" ht="18.75" customHeight="1" spans="1:10">
      <c r="A560" s="139"/>
      <c r="B560" s="140" t="s">
        <v>1384</v>
      </c>
      <c r="C560" s="140" t="s">
        <v>624</v>
      </c>
      <c r="D560" s="140" t="s">
        <v>632</v>
      </c>
      <c r="E560" s="140" t="s">
        <v>1391</v>
      </c>
      <c r="F560" s="140" t="s">
        <v>627</v>
      </c>
      <c r="G560" s="140" t="s">
        <v>634</v>
      </c>
      <c r="H560" s="140" t="s">
        <v>635</v>
      </c>
      <c r="I560" s="140" t="s">
        <v>630</v>
      </c>
      <c r="J560" s="140" t="s">
        <v>1386</v>
      </c>
    </row>
    <row r="561" ht="18.75" customHeight="1" spans="1:10">
      <c r="A561" s="139"/>
      <c r="B561" s="140" t="s">
        <v>1384</v>
      </c>
      <c r="C561" s="140" t="s">
        <v>624</v>
      </c>
      <c r="D561" s="140" t="s">
        <v>632</v>
      </c>
      <c r="E561" s="140" t="s">
        <v>1400</v>
      </c>
      <c r="F561" s="140" t="s">
        <v>627</v>
      </c>
      <c r="G561" s="140" t="s">
        <v>634</v>
      </c>
      <c r="H561" s="140" t="s">
        <v>635</v>
      </c>
      <c r="I561" s="140" t="s">
        <v>630</v>
      </c>
      <c r="J561" s="140" t="s">
        <v>1386</v>
      </c>
    </row>
    <row r="562" ht="18.75" customHeight="1" spans="1:10">
      <c r="A562" s="139"/>
      <c r="B562" s="140" t="s">
        <v>1384</v>
      </c>
      <c r="C562" s="140" t="s">
        <v>624</v>
      </c>
      <c r="D562" s="140" t="s">
        <v>632</v>
      </c>
      <c r="E562" s="140" t="s">
        <v>1395</v>
      </c>
      <c r="F562" s="140" t="s">
        <v>627</v>
      </c>
      <c r="G562" s="140" t="s">
        <v>634</v>
      </c>
      <c r="H562" s="140" t="s">
        <v>635</v>
      </c>
      <c r="I562" s="140" t="s">
        <v>630</v>
      </c>
      <c r="J562" s="140" t="s">
        <v>1386</v>
      </c>
    </row>
    <row r="563" ht="18.75" customHeight="1" spans="1:10">
      <c r="A563" s="139"/>
      <c r="B563" s="140" t="s">
        <v>1384</v>
      </c>
      <c r="C563" s="140" t="s">
        <v>624</v>
      </c>
      <c r="D563" s="140" t="s">
        <v>636</v>
      </c>
      <c r="E563" s="140" t="s">
        <v>1401</v>
      </c>
      <c r="F563" s="140" t="s">
        <v>627</v>
      </c>
      <c r="G563" s="140" t="s">
        <v>784</v>
      </c>
      <c r="H563" s="140" t="s">
        <v>639</v>
      </c>
      <c r="I563" s="140" t="s">
        <v>640</v>
      </c>
      <c r="J563" s="140" t="s">
        <v>1386</v>
      </c>
    </row>
    <row r="564" ht="18.75" customHeight="1" spans="1:10">
      <c r="A564" s="139"/>
      <c r="B564" s="140" t="s">
        <v>1384</v>
      </c>
      <c r="C564" s="140" t="s">
        <v>645</v>
      </c>
      <c r="D564" s="140" t="s">
        <v>646</v>
      </c>
      <c r="E564" s="140" t="s">
        <v>1402</v>
      </c>
      <c r="F564" s="140" t="s">
        <v>627</v>
      </c>
      <c r="G564" s="140" t="s">
        <v>709</v>
      </c>
      <c r="H564" s="140" t="s">
        <v>635</v>
      </c>
      <c r="I564" s="140" t="s">
        <v>630</v>
      </c>
      <c r="J564" s="140" t="s">
        <v>1386</v>
      </c>
    </row>
    <row r="565" ht="18.75" customHeight="1" spans="1:10">
      <c r="A565" s="139"/>
      <c r="B565" s="140" t="s">
        <v>1384</v>
      </c>
      <c r="C565" s="140" t="s">
        <v>645</v>
      </c>
      <c r="D565" s="140" t="s">
        <v>646</v>
      </c>
      <c r="E565" s="140" t="s">
        <v>1403</v>
      </c>
      <c r="F565" s="140" t="s">
        <v>627</v>
      </c>
      <c r="G565" s="140" t="s">
        <v>709</v>
      </c>
      <c r="H565" s="140" t="s">
        <v>639</v>
      </c>
      <c r="I565" s="140" t="s">
        <v>630</v>
      </c>
      <c r="J565" s="140" t="s">
        <v>1386</v>
      </c>
    </row>
    <row r="566" ht="18.75" customHeight="1" spans="1:10">
      <c r="A566" s="139"/>
      <c r="B566" s="140" t="s">
        <v>1384</v>
      </c>
      <c r="C566" s="140" t="s">
        <v>645</v>
      </c>
      <c r="D566" s="140" t="s">
        <v>646</v>
      </c>
      <c r="E566" s="140" t="s">
        <v>1404</v>
      </c>
      <c r="F566" s="140" t="s">
        <v>627</v>
      </c>
      <c r="G566" s="140" t="s">
        <v>634</v>
      </c>
      <c r="H566" s="140" t="s">
        <v>635</v>
      </c>
      <c r="I566" s="140" t="s">
        <v>630</v>
      </c>
      <c r="J566" s="140" t="s">
        <v>1386</v>
      </c>
    </row>
    <row r="567" ht="18.75" customHeight="1" spans="1:10">
      <c r="A567" s="139"/>
      <c r="B567" s="140" t="s">
        <v>1384</v>
      </c>
      <c r="C567" s="140" t="s">
        <v>645</v>
      </c>
      <c r="D567" s="140" t="s">
        <v>646</v>
      </c>
      <c r="E567" s="140" t="s">
        <v>1405</v>
      </c>
      <c r="F567" s="140" t="s">
        <v>627</v>
      </c>
      <c r="G567" s="140" t="s">
        <v>634</v>
      </c>
      <c r="H567" s="140" t="s">
        <v>635</v>
      </c>
      <c r="I567" s="140" t="s">
        <v>630</v>
      </c>
      <c r="J567" s="140" t="s">
        <v>1386</v>
      </c>
    </row>
    <row r="568" ht="18.75" customHeight="1" spans="1:10">
      <c r="A568" s="139"/>
      <c r="B568" s="140" t="s">
        <v>1384</v>
      </c>
      <c r="C568" s="140" t="s">
        <v>645</v>
      </c>
      <c r="D568" s="140" t="s">
        <v>646</v>
      </c>
      <c r="E568" s="140" t="s">
        <v>1406</v>
      </c>
      <c r="F568" s="140" t="s">
        <v>627</v>
      </c>
      <c r="G568" s="140" t="s">
        <v>634</v>
      </c>
      <c r="H568" s="140" t="s">
        <v>635</v>
      </c>
      <c r="I568" s="140" t="s">
        <v>630</v>
      </c>
      <c r="J568" s="140" t="s">
        <v>1386</v>
      </c>
    </row>
    <row r="569" ht="18.75" customHeight="1" spans="1:10">
      <c r="A569" s="139"/>
      <c r="B569" s="140" t="s">
        <v>1384</v>
      </c>
      <c r="C569" s="140" t="s">
        <v>645</v>
      </c>
      <c r="D569" s="140" t="s">
        <v>646</v>
      </c>
      <c r="E569" s="140" t="s">
        <v>1404</v>
      </c>
      <c r="F569" s="140" t="s">
        <v>627</v>
      </c>
      <c r="G569" s="140" t="s">
        <v>634</v>
      </c>
      <c r="H569" s="140" t="s">
        <v>635</v>
      </c>
      <c r="I569" s="140" t="s">
        <v>630</v>
      </c>
      <c r="J569" s="140" t="s">
        <v>1386</v>
      </c>
    </row>
    <row r="570" ht="18.75" customHeight="1" spans="1:10">
      <c r="A570" s="139"/>
      <c r="B570" s="140" t="s">
        <v>1384</v>
      </c>
      <c r="C570" s="140" t="s">
        <v>645</v>
      </c>
      <c r="D570" s="140" t="s">
        <v>695</v>
      </c>
      <c r="E570" s="140" t="s">
        <v>1407</v>
      </c>
      <c r="F570" s="140" t="s">
        <v>627</v>
      </c>
      <c r="G570" s="140" t="s">
        <v>634</v>
      </c>
      <c r="H570" s="140" t="s">
        <v>635</v>
      </c>
      <c r="I570" s="140" t="s">
        <v>630</v>
      </c>
      <c r="J570" s="140" t="s">
        <v>1386</v>
      </c>
    </row>
    <row r="571" ht="18.75" customHeight="1" spans="1:10">
      <c r="A571" s="139"/>
      <c r="B571" s="140" t="s">
        <v>1384</v>
      </c>
      <c r="C571" s="140" t="s">
        <v>645</v>
      </c>
      <c r="D571" s="140" t="s">
        <v>695</v>
      </c>
      <c r="E571" s="140" t="s">
        <v>1408</v>
      </c>
      <c r="F571" s="140" t="s">
        <v>627</v>
      </c>
      <c r="G571" s="140" t="s">
        <v>634</v>
      </c>
      <c r="H571" s="140" t="s">
        <v>635</v>
      </c>
      <c r="I571" s="140" t="s">
        <v>630</v>
      </c>
      <c r="J571" s="140" t="s">
        <v>1386</v>
      </c>
    </row>
    <row r="572" ht="18.75" customHeight="1" spans="1:10">
      <c r="A572" s="139"/>
      <c r="B572" s="140" t="s">
        <v>1384</v>
      </c>
      <c r="C572" s="140" t="s">
        <v>645</v>
      </c>
      <c r="D572" s="140" t="s">
        <v>695</v>
      </c>
      <c r="E572" s="140" t="s">
        <v>1405</v>
      </c>
      <c r="F572" s="140" t="s">
        <v>627</v>
      </c>
      <c r="G572" s="140" t="s">
        <v>634</v>
      </c>
      <c r="H572" s="140" t="s">
        <v>635</v>
      </c>
      <c r="I572" s="140" t="s">
        <v>630</v>
      </c>
      <c r="J572" s="140" t="s">
        <v>1386</v>
      </c>
    </row>
    <row r="573" ht="18.75" customHeight="1" spans="1:10">
      <c r="A573" s="139"/>
      <c r="B573" s="140" t="s">
        <v>1384</v>
      </c>
      <c r="C573" s="140" t="s">
        <v>645</v>
      </c>
      <c r="D573" s="140" t="s">
        <v>695</v>
      </c>
      <c r="E573" s="140" t="s">
        <v>1409</v>
      </c>
      <c r="F573" s="140" t="s">
        <v>627</v>
      </c>
      <c r="G573" s="140" t="s">
        <v>634</v>
      </c>
      <c r="H573" s="140" t="s">
        <v>635</v>
      </c>
      <c r="I573" s="140" t="s">
        <v>630</v>
      </c>
      <c r="J573" s="140" t="s">
        <v>1386</v>
      </c>
    </row>
    <row r="574" ht="18.75" customHeight="1" spans="1:10">
      <c r="A574" s="139"/>
      <c r="B574" s="140" t="s">
        <v>1384</v>
      </c>
      <c r="C574" s="140" t="s">
        <v>645</v>
      </c>
      <c r="D574" s="140" t="s">
        <v>695</v>
      </c>
      <c r="E574" s="140" t="s">
        <v>1410</v>
      </c>
      <c r="F574" s="140" t="s">
        <v>627</v>
      </c>
      <c r="G574" s="140" t="s">
        <v>634</v>
      </c>
      <c r="H574" s="140" t="s">
        <v>635</v>
      </c>
      <c r="I574" s="140" t="s">
        <v>630</v>
      </c>
      <c r="J574" s="140" t="s">
        <v>1386</v>
      </c>
    </row>
    <row r="575" ht="18.75" customHeight="1" spans="1:10">
      <c r="A575" s="139"/>
      <c r="B575" s="140" t="s">
        <v>1384</v>
      </c>
      <c r="C575" s="140" t="s">
        <v>650</v>
      </c>
      <c r="D575" s="140" t="s">
        <v>651</v>
      </c>
      <c r="E575" s="140" t="s">
        <v>1411</v>
      </c>
      <c r="F575" s="140" t="s">
        <v>627</v>
      </c>
      <c r="G575" s="140" t="s">
        <v>733</v>
      </c>
      <c r="H575" s="140" t="s">
        <v>635</v>
      </c>
      <c r="I575" s="140" t="s">
        <v>630</v>
      </c>
      <c r="J575" s="140" t="s">
        <v>1386</v>
      </c>
    </row>
    <row r="576" ht="18.75" customHeight="1" spans="1:10">
      <c r="A576" s="139"/>
      <c r="B576" s="140" t="s">
        <v>1384</v>
      </c>
      <c r="C576" s="140" t="s">
        <v>650</v>
      </c>
      <c r="D576" s="140" t="s">
        <v>651</v>
      </c>
      <c r="E576" s="140" t="s">
        <v>1161</v>
      </c>
      <c r="F576" s="140" t="s">
        <v>627</v>
      </c>
      <c r="G576" s="140" t="s">
        <v>709</v>
      </c>
      <c r="H576" s="140" t="s">
        <v>635</v>
      </c>
      <c r="I576" s="140" t="s">
        <v>630</v>
      </c>
      <c r="J576" s="140" t="s">
        <v>1386</v>
      </c>
    </row>
    <row r="577" ht="18.75" customHeight="1" spans="1:10">
      <c r="A577" s="139"/>
      <c r="B577" s="140" t="s">
        <v>1384</v>
      </c>
      <c r="C577" s="140" t="s">
        <v>650</v>
      </c>
      <c r="D577" s="140" t="s">
        <v>651</v>
      </c>
      <c r="E577" s="140" t="s">
        <v>1162</v>
      </c>
      <c r="F577" s="140" t="s">
        <v>627</v>
      </c>
      <c r="G577" s="140" t="s">
        <v>709</v>
      </c>
      <c r="H577" s="140" t="s">
        <v>635</v>
      </c>
      <c r="I577" s="140" t="s">
        <v>630</v>
      </c>
      <c r="J577" s="140" t="s">
        <v>1386</v>
      </c>
    </row>
    <row r="578" ht="18.75" customHeight="1" spans="1:10">
      <c r="A578" s="139"/>
      <c r="B578" s="140" t="s">
        <v>1384</v>
      </c>
      <c r="C578" s="140" t="s">
        <v>650</v>
      </c>
      <c r="D578" s="140" t="s">
        <v>651</v>
      </c>
      <c r="E578" s="140" t="s">
        <v>1412</v>
      </c>
      <c r="F578" s="140" t="s">
        <v>627</v>
      </c>
      <c r="G578" s="140" t="s">
        <v>652</v>
      </c>
      <c r="H578" s="140" t="s">
        <v>635</v>
      </c>
      <c r="I578" s="140" t="s">
        <v>630</v>
      </c>
      <c r="J578" s="140" t="s">
        <v>1386</v>
      </c>
    </row>
    <row r="579" ht="18.75" customHeight="1" spans="1:10">
      <c r="A579" s="139" t="s">
        <v>452</v>
      </c>
      <c r="B579" s="140" t="s">
        <v>1413</v>
      </c>
      <c r="C579" s="140" t="s">
        <v>624</v>
      </c>
      <c r="D579" s="140" t="s">
        <v>625</v>
      </c>
      <c r="E579" s="140" t="s">
        <v>1414</v>
      </c>
      <c r="F579" s="140" t="s">
        <v>627</v>
      </c>
      <c r="G579" s="140" t="s">
        <v>1415</v>
      </c>
      <c r="H579" s="140" t="s">
        <v>1416</v>
      </c>
      <c r="I579" s="140" t="s">
        <v>630</v>
      </c>
      <c r="J579" s="140" t="s">
        <v>1417</v>
      </c>
    </row>
    <row r="580" ht="18.75" customHeight="1" spans="1:10">
      <c r="A580" s="139"/>
      <c r="B580" s="140" t="s">
        <v>1413</v>
      </c>
      <c r="C580" s="140" t="s">
        <v>624</v>
      </c>
      <c r="D580" s="140" t="s">
        <v>625</v>
      </c>
      <c r="E580" s="140" t="s">
        <v>1418</v>
      </c>
      <c r="F580" s="140" t="s">
        <v>627</v>
      </c>
      <c r="G580" s="140" t="s">
        <v>1419</v>
      </c>
      <c r="H580" s="140" t="s">
        <v>1420</v>
      </c>
      <c r="I580" s="140" t="s">
        <v>630</v>
      </c>
      <c r="J580" s="140" t="s">
        <v>1417</v>
      </c>
    </row>
    <row r="581" ht="18.75" customHeight="1" spans="1:10">
      <c r="A581" s="139"/>
      <c r="B581" s="140" t="s">
        <v>1413</v>
      </c>
      <c r="C581" s="140" t="s">
        <v>624</v>
      </c>
      <c r="D581" s="140" t="s">
        <v>625</v>
      </c>
      <c r="E581" s="140" t="s">
        <v>1421</v>
      </c>
      <c r="F581" s="140" t="s">
        <v>627</v>
      </c>
      <c r="G581" s="140" t="s">
        <v>1422</v>
      </c>
      <c r="H581" s="140" t="s">
        <v>1420</v>
      </c>
      <c r="I581" s="140" t="s">
        <v>630</v>
      </c>
      <c r="J581" s="140" t="s">
        <v>1417</v>
      </c>
    </row>
    <row r="582" ht="18.75" customHeight="1" spans="1:10">
      <c r="A582" s="139"/>
      <c r="B582" s="140" t="s">
        <v>1413</v>
      </c>
      <c r="C582" s="140" t="s">
        <v>624</v>
      </c>
      <c r="D582" s="140" t="s">
        <v>632</v>
      </c>
      <c r="E582" s="140" t="s">
        <v>1423</v>
      </c>
      <c r="F582" s="140" t="s">
        <v>627</v>
      </c>
      <c r="G582" s="140" t="s">
        <v>634</v>
      </c>
      <c r="H582" s="140" t="s">
        <v>635</v>
      </c>
      <c r="I582" s="140" t="s">
        <v>630</v>
      </c>
      <c r="J582" s="140" t="s">
        <v>1417</v>
      </c>
    </row>
    <row r="583" ht="18.75" customHeight="1" spans="1:10">
      <c r="A583" s="139"/>
      <c r="B583" s="140" t="s">
        <v>1413</v>
      </c>
      <c r="C583" s="140" t="s">
        <v>624</v>
      </c>
      <c r="D583" s="140" t="s">
        <v>636</v>
      </c>
      <c r="E583" s="140" t="s">
        <v>1424</v>
      </c>
      <c r="F583" s="140" t="s">
        <v>627</v>
      </c>
      <c r="G583" s="140" t="s">
        <v>772</v>
      </c>
      <c r="H583" s="140" t="s">
        <v>639</v>
      </c>
      <c r="I583" s="140" t="s">
        <v>640</v>
      </c>
      <c r="J583" s="140" t="s">
        <v>1417</v>
      </c>
    </row>
    <row r="584" ht="18.75" customHeight="1" spans="1:10">
      <c r="A584" s="139"/>
      <c r="B584" s="140" t="s">
        <v>1413</v>
      </c>
      <c r="C584" s="140" t="s">
        <v>645</v>
      </c>
      <c r="D584" s="140" t="s">
        <v>646</v>
      </c>
      <c r="E584" s="140" t="s">
        <v>878</v>
      </c>
      <c r="F584" s="140" t="s">
        <v>627</v>
      </c>
      <c r="G584" s="140" t="s">
        <v>879</v>
      </c>
      <c r="H584" s="140" t="s">
        <v>639</v>
      </c>
      <c r="I584" s="140" t="s">
        <v>640</v>
      </c>
      <c r="J584" s="140" t="s">
        <v>1417</v>
      </c>
    </row>
    <row r="585" ht="18.75" customHeight="1" spans="1:10">
      <c r="A585" s="139"/>
      <c r="B585" s="140" t="s">
        <v>1413</v>
      </c>
      <c r="C585" s="140" t="s">
        <v>645</v>
      </c>
      <c r="D585" s="140" t="s">
        <v>646</v>
      </c>
      <c r="E585" s="140" t="s">
        <v>880</v>
      </c>
      <c r="F585" s="140" t="s">
        <v>627</v>
      </c>
      <c r="G585" s="140" t="s">
        <v>879</v>
      </c>
      <c r="H585" s="140" t="s">
        <v>639</v>
      </c>
      <c r="I585" s="140" t="s">
        <v>640</v>
      </c>
      <c r="J585" s="140" t="s">
        <v>1417</v>
      </c>
    </row>
    <row r="586" ht="18.75" customHeight="1" spans="1:10">
      <c r="A586" s="139"/>
      <c r="B586" s="140" t="s">
        <v>1413</v>
      </c>
      <c r="C586" s="140" t="s">
        <v>645</v>
      </c>
      <c r="D586" s="140" t="s">
        <v>693</v>
      </c>
      <c r="E586" s="140" t="s">
        <v>1425</v>
      </c>
      <c r="F586" s="140" t="s">
        <v>627</v>
      </c>
      <c r="G586" s="140" t="s">
        <v>879</v>
      </c>
      <c r="H586" s="140" t="s">
        <v>639</v>
      </c>
      <c r="I586" s="140" t="s">
        <v>630</v>
      </c>
      <c r="J586" s="140" t="s">
        <v>1417</v>
      </c>
    </row>
    <row r="587" ht="18.75" customHeight="1" spans="1:10">
      <c r="A587" s="139"/>
      <c r="B587" s="140" t="s">
        <v>1413</v>
      </c>
      <c r="C587" s="140" t="s">
        <v>650</v>
      </c>
      <c r="D587" s="140" t="s">
        <v>651</v>
      </c>
      <c r="E587" s="140" t="s">
        <v>882</v>
      </c>
      <c r="F587" s="140" t="s">
        <v>648</v>
      </c>
      <c r="G587" s="140" t="s">
        <v>709</v>
      </c>
      <c r="H587" s="140" t="s">
        <v>635</v>
      </c>
      <c r="I587" s="140" t="s">
        <v>630</v>
      </c>
      <c r="J587" s="140" t="s">
        <v>1417</v>
      </c>
    </row>
    <row r="588" ht="18.75" customHeight="1" spans="1:10">
      <c r="A588" s="139" t="s">
        <v>462</v>
      </c>
      <c r="B588" s="140" t="s">
        <v>1426</v>
      </c>
      <c r="C588" s="140" t="s">
        <v>624</v>
      </c>
      <c r="D588" s="140" t="s">
        <v>625</v>
      </c>
      <c r="E588" s="140" t="s">
        <v>884</v>
      </c>
      <c r="F588" s="140" t="s">
        <v>648</v>
      </c>
      <c r="G588" s="140" t="s">
        <v>885</v>
      </c>
      <c r="H588" s="140" t="s">
        <v>656</v>
      </c>
      <c r="I588" s="140" t="s">
        <v>630</v>
      </c>
      <c r="J588" s="140" t="s">
        <v>1011</v>
      </c>
    </row>
    <row r="589" ht="18.75" customHeight="1" spans="1:10">
      <c r="A589" s="139"/>
      <c r="B589" s="140" t="s">
        <v>1426</v>
      </c>
      <c r="C589" s="140" t="s">
        <v>624</v>
      </c>
      <c r="D589" s="140" t="s">
        <v>625</v>
      </c>
      <c r="E589" s="140" t="s">
        <v>1427</v>
      </c>
      <c r="F589" s="140" t="s">
        <v>648</v>
      </c>
      <c r="G589" s="140" t="s">
        <v>1428</v>
      </c>
      <c r="H589" s="140" t="s">
        <v>1387</v>
      </c>
      <c r="I589" s="140" t="s">
        <v>630</v>
      </c>
      <c r="J589" s="140" t="s">
        <v>1429</v>
      </c>
    </row>
    <row r="590" ht="18.75" customHeight="1" spans="1:10">
      <c r="A590" s="139"/>
      <c r="B590" s="140" t="s">
        <v>1426</v>
      </c>
      <c r="C590" s="140" t="s">
        <v>624</v>
      </c>
      <c r="D590" s="140" t="s">
        <v>625</v>
      </c>
      <c r="E590" s="140" t="s">
        <v>1430</v>
      </c>
      <c r="F590" s="140" t="s">
        <v>648</v>
      </c>
      <c r="G590" s="140" t="s">
        <v>1428</v>
      </c>
      <c r="H590" s="140" t="s">
        <v>1387</v>
      </c>
      <c r="I590" s="140" t="s">
        <v>630</v>
      </c>
      <c r="J590" s="140" t="s">
        <v>1429</v>
      </c>
    </row>
    <row r="591" ht="18.75" customHeight="1" spans="1:10">
      <c r="A591" s="139"/>
      <c r="B591" s="140" t="s">
        <v>1426</v>
      </c>
      <c r="C591" s="140" t="s">
        <v>624</v>
      </c>
      <c r="D591" s="140" t="s">
        <v>625</v>
      </c>
      <c r="E591" s="140" t="s">
        <v>1431</v>
      </c>
      <c r="F591" s="140" t="s">
        <v>648</v>
      </c>
      <c r="G591" s="140" t="s">
        <v>1432</v>
      </c>
      <c r="H591" s="140" t="s">
        <v>792</v>
      </c>
      <c r="I591" s="140" t="s">
        <v>630</v>
      </c>
      <c r="J591" s="140" t="s">
        <v>1429</v>
      </c>
    </row>
    <row r="592" ht="18.75" customHeight="1" spans="1:10">
      <c r="A592" s="139"/>
      <c r="B592" s="140" t="s">
        <v>1426</v>
      </c>
      <c r="C592" s="140" t="s">
        <v>624</v>
      </c>
      <c r="D592" s="140" t="s">
        <v>625</v>
      </c>
      <c r="E592" s="140" t="s">
        <v>887</v>
      </c>
      <c r="F592" s="140" t="s">
        <v>648</v>
      </c>
      <c r="G592" s="140" t="s">
        <v>1428</v>
      </c>
      <c r="H592" s="140" t="s">
        <v>656</v>
      </c>
      <c r="I592" s="140" t="s">
        <v>630</v>
      </c>
      <c r="J592" s="140" t="s">
        <v>1429</v>
      </c>
    </row>
    <row r="593" ht="18.75" customHeight="1" spans="1:10">
      <c r="A593" s="139"/>
      <c r="B593" s="140" t="s">
        <v>1426</v>
      </c>
      <c r="C593" s="140" t="s">
        <v>624</v>
      </c>
      <c r="D593" s="140" t="s">
        <v>625</v>
      </c>
      <c r="E593" s="140" t="s">
        <v>1433</v>
      </c>
      <c r="F593" s="140" t="s">
        <v>648</v>
      </c>
      <c r="G593" s="140" t="s">
        <v>1432</v>
      </c>
      <c r="H593" s="140" t="s">
        <v>656</v>
      </c>
      <c r="I593" s="140" t="s">
        <v>630</v>
      </c>
      <c r="J593" s="140" t="s">
        <v>1429</v>
      </c>
    </row>
    <row r="594" ht="18.75" customHeight="1" spans="1:10">
      <c r="A594" s="139"/>
      <c r="B594" s="140" t="s">
        <v>1426</v>
      </c>
      <c r="C594" s="140" t="s">
        <v>624</v>
      </c>
      <c r="D594" s="140" t="s">
        <v>632</v>
      </c>
      <c r="E594" s="140" t="s">
        <v>890</v>
      </c>
      <c r="F594" s="140" t="s">
        <v>627</v>
      </c>
      <c r="G594" s="140" t="s">
        <v>1434</v>
      </c>
      <c r="H594" s="140" t="s">
        <v>635</v>
      </c>
      <c r="I594" s="140" t="s">
        <v>630</v>
      </c>
      <c r="J594" s="140" t="s">
        <v>1429</v>
      </c>
    </row>
    <row r="595" ht="18.75" customHeight="1" spans="1:10">
      <c r="A595" s="139"/>
      <c r="B595" s="140" t="s">
        <v>1426</v>
      </c>
      <c r="C595" s="140" t="s">
        <v>624</v>
      </c>
      <c r="D595" s="140" t="s">
        <v>632</v>
      </c>
      <c r="E595" s="140" t="s">
        <v>1435</v>
      </c>
      <c r="F595" s="140" t="s">
        <v>627</v>
      </c>
      <c r="G595" s="140" t="s">
        <v>1434</v>
      </c>
      <c r="H595" s="140" t="s">
        <v>635</v>
      </c>
      <c r="I595" s="140" t="s">
        <v>630</v>
      </c>
      <c r="J595" s="140" t="s">
        <v>1429</v>
      </c>
    </row>
    <row r="596" ht="18.75" customHeight="1" spans="1:10">
      <c r="A596" s="139"/>
      <c r="B596" s="140" t="s">
        <v>1426</v>
      </c>
      <c r="C596" s="140" t="s">
        <v>624</v>
      </c>
      <c r="D596" s="140" t="s">
        <v>632</v>
      </c>
      <c r="E596" s="140" t="s">
        <v>1436</v>
      </c>
      <c r="F596" s="140" t="s">
        <v>627</v>
      </c>
      <c r="G596" s="140" t="s">
        <v>1434</v>
      </c>
      <c r="H596" s="140" t="s">
        <v>635</v>
      </c>
      <c r="I596" s="140" t="s">
        <v>630</v>
      </c>
      <c r="J596" s="140" t="s">
        <v>1429</v>
      </c>
    </row>
    <row r="597" ht="18.75" customHeight="1" spans="1:10">
      <c r="A597" s="139"/>
      <c r="B597" s="140" t="s">
        <v>1426</v>
      </c>
      <c r="C597" s="140" t="s">
        <v>624</v>
      </c>
      <c r="D597" s="140" t="s">
        <v>632</v>
      </c>
      <c r="E597" s="140" t="s">
        <v>1437</v>
      </c>
      <c r="F597" s="140" t="s">
        <v>627</v>
      </c>
      <c r="G597" s="140" t="s">
        <v>634</v>
      </c>
      <c r="H597" s="140" t="s">
        <v>635</v>
      </c>
      <c r="I597" s="140" t="s">
        <v>630</v>
      </c>
      <c r="J597" s="140" t="s">
        <v>1438</v>
      </c>
    </row>
    <row r="598" ht="18.75" customHeight="1" spans="1:10">
      <c r="A598" s="139"/>
      <c r="B598" s="140" t="s">
        <v>1426</v>
      </c>
      <c r="C598" s="140" t="s">
        <v>624</v>
      </c>
      <c r="D598" s="140" t="s">
        <v>632</v>
      </c>
      <c r="E598" s="140" t="s">
        <v>1439</v>
      </c>
      <c r="F598" s="140" t="s">
        <v>627</v>
      </c>
      <c r="G598" s="140" t="s">
        <v>634</v>
      </c>
      <c r="H598" s="140" t="s">
        <v>635</v>
      </c>
      <c r="I598" s="140" t="s">
        <v>630</v>
      </c>
      <c r="J598" s="140" t="s">
        <v>1429</v>
      </c>
    </row>
    <row r="599" ht="18.75" customHeight="1" spans="1:10">
      <c r="A599" s="139"/>
      <c r="B599" s="140" t="s">
        <v>1426</v>
      </c>
      <c r="C599" s="140" t="s">
        <v>624</v>
      </c>
      <c r="D599" s="140" t="s">
        <v>632</v>
      </c>
      <c r="E599" s="140" t="s">
        <v>891</v>
      </c>
      <c r="F599" s="140" t="s">
        <v>627</v>
      </c>
      <c r="G599" s="140" t="s">
        <v>634</v>
      </c>
      <c r="H599" s="140" t="s">
        <v>635</v>
      </c>
      <c r="I599" s="140" t="s">
        <v>630</v>
      </c>
      <c r="J599" s="140" t="s">
        <v>1429</v>
      </c>
    </row>
    <row r="600" ht="18.75" customHeight="1" spans="1:10">
      <c r="A600" s="139"/>
      <c r="B600" s="140" t="s">
        <v>1426</v>
      </c>
      <c r="C600" s="140" t="s">
        <v>624</v>
      </c>
      <c r="D600" s="140" t="s">
        <v>636</v>
      </c>
      <c r="E600" s="140" t="s">
        <v>884</v>
      </c>
      <c r="F600" s="140" t="s">
        <v>627</v>
      </c>
      <c r="G600" s="140" t="s">
        <v>1440</v>
      </c>
      <c r="H600" s="140" t="s">
        <v>849</v>
      </c>
      <c r="I600" s="140" t="s">
        <v>640</v>
      </c>
      <c r="J600" s="140" t="s">
        <v>1429</v>
      </c>
    </row>
    <row r="601" ht="18.75" customHeight="1" spans="1:10">
      <c r="A601" s="139"/>
      <c r="B601" s="140" t="s">
        <v>1426</v>
      </c>
      <c r="C601" s="140" t="s">
        <v>624</v>
      </c>
      <c r="D601" s="140" t="s">
        <v>636</v>
      </c>
      <c r="E601" s="140" t="s">
        <v>1427</v>
      </c>
      <c r="F601" s="140" t="s">
        <v>627</v>
      </c>
      <c r="G601" s="140" t="s">
        <v>1441</v>
      </c>
      <c r="H601" s="140" t="s">
        <v>849</v>
      </c>
      <c r="I601" s="140" t="s">
        <v>640</v>
      </c>
      <c r="J601" s="140" t="s">
        <v>1429</v>
      </c>
    </row>
    <row r="602" ht="18.75" customHeight="1" spans="1:10">
      <c r="A602" s="139"/>
      <c r="B602" s="140" t="s">
        <v>1426</v>
      </c>
      <c r="C602" s="140" t="s">
        <v>624</v>
      </c>
      <c r="D602" s="140" t="s">
        <v>636</v>
      </c>
      <c r="E602" s="140" t="s">
        <v>1430</v>
      </c>
      <c r="F602" s="140" t="s">
        <v>627</v>
      </c>
      <c r="G602" s="140" t="s">
        <v>1442</v>
      </c>
      <c r="H602" s="140" t="s">
        <v>849</v>
      </c>
      <c r="I602" s="140" t="s">
        <v>640</v>
      </c>
      <c r="J602" s="140" t="s">
        <v>1429</v>
      </c>
    </row>
    <row r="603" ht="18.75" customHeight="1" spans="1:10">
      <c r="A603" s="139"/>
      <c r="B603" s="140" t="s">
        <v>1426</v>
      </c>
      <c r="C603" s="140" t="s">
        <v>624</v>
      </c>
      <c r="D603" s="140" t="s">
        <v>636</v>
      </c>
      <c r="E603" s="140" t="s">
        <v>1443</v>
      </c>
      <c r="F603" s="140" t="s">
        <v>627</v>
      </c>
      <c r="G603" s="140" t="s">
        <v>1444</v>
      </c>
      <c r="H603" s="140" t="s">
        <v>849</v>
      </c>
      <c r="I603" s="140" t="s">
        <v>640</v>
      </c>
      <c r="J603" s="140" t="s">
        <v>1429</v>
      </c>
    </row>
    <row r="604" ht="18.75" customHeight="1" spans="1:10">
      <c r="A604" s="139"/>
      <c r="B604" s="140" t="s">
        <v>1426</v>
      </c>
      <c r="C604" s="140" t="s">
        <v>624</v>
      </c>
      <c r="D604" s="140" t="s">
        <v>636</v>
      </c>
      <c r="E604" s="140" t="s">
        <v>892</v>
      </c>
      <c r="F604" s="140" t="s">
        <v>627</v>
      </c>
      <c r="G604" s="140" t="s">
        <v>1444</v>
      </c>
      <c r="H604" s="140" t="s">
        <v>849</v>
      </c>
      <c r="I604" s="140" t="s">
        <v>640</v>
      </c>
      <c r="J604" s="140" t="s">
        <v>1429</v>
      </c>
    </row>
    <row r="605" ht="18.75" customHeight="1" spans="1:10">
      <c r="A605" s="139"/>
      <c r="B605" s="140" t="s">
        <v>1426</v>
      </c>
      <c r="C605" s="140" t="s">
        <v>624</v>
      </c>
      <c r="D605" s="140" t="s">
        <v>636</v>
      </c>
      <c r="E605" s="140" t="s">
        <v>1445</v>
      </c>
      <c r="F605" s="140" t="s">
        <v>627</v>
      </c>
      <c r="G605" s="140" t="s">
        <v>1444</v>
      </c>
      <c r="H605" s="140" t="s">
        <v>849</v>
      </c>
      <c r="I605" s="140" t="s">
        <v>640</v>
      </c>
      <c r="J605" s="140" t="s">
        <v>1429</v>
      </c>
    </row>
    <row r="606" ht="18.75" customHeight="1" spans="1:10">
      <c r="A606" s="139"/>
      <c r="B606" s="140" t="s">
        <v>1426</v>
      </c>
      <c r="C606" s="140" t="s">
        <v>645</v>
      </c>
      <c r="D606" s="140" t="s">
        <v>646</v>
      </c>
      <c r="E606" s="140" t="s">
        <v>896</v>
      </c>
      <c r="F606" s="140" t="s">
        <v>648</v>
      </c>
      <c r="G606" s="140" t="s">
        <v>709</v>
      </c>
      <c r="H606" s="140" t="s">
        <v>635</v>
      </c>
      <c r="I606" s="140" t="s">
        <v>630</v>
      </c>
      <c r="J606" s="140" t="s">
        <v>1429</v>
      </c>
    </row>
    <row r="607" ht="18.75" customHeight="1" spans="1:10">
      <c r="A607" s="139"/>
      <c r="B607" s="140" t="s">
        <v>1426</v>
      </c>
      <c r="C607" s="140" t="s">
        <v>650</v>
      </c>
      <c r="D607" s="140" t="s">
        <v>651</v>
      </c>
      <c r="E607" s="140" t="s">
        <v>897</v>
      </c>
      <c r="F607" s="140" t="s">
        <v>648</v>
      </c>
      <c r="G607" s="140" t="s">
        <v>709</v>
      </c>
      <c r="H607" s="140" t="s">
        <v>635</v>
      </c>
      <c r="I607" s="140" t="s">
        <v>630</v>
      </c>
      <c r="J607" s="140" t="s">
        <v>1429</v>
      </c>
    </row>
    <row r="608" ht="18.75" customHeight="1" spans="1:10">
      <c r="A608" s="139"/>
      <c r="B608" s="140" t="s">
        <v>1426</v>
      </c>
      <c r="C608" s="140" t="s">
        <v>650</v>
      </c>
      <c r="D608" s="140" t="s">
        <v>651</v>
      </c>
      <c r="E608" s="140" t="s">
        <v>898</v>
      </c>
      <c r="F608" s="140" t="s">
        <v>648</v>
      </c>
      <c r="G608" s="140" t="s">
        <v>709</v>
      </c>
      <c r="H608" s="140" t="s">
        <v>635</v>
      </c>
      <c r="I608" s="140" t="s">
        <v>630</v>
      </c>
      <c r="J608" s="140" t="s">
        <v>1429</v>
      </c>
    </row>
    <row r="609" ht="18.75" customHeight="1" spans="1:10">
      <c r="A609" s="139" t="s">
        <v>486</v>
      </c>
      <c r="B609" s="140" t="s">
        <v>1446</v>
      </c>
      <c r="C609" s="140" t="s">
        <v>624</v>
      </c>
      <c r="D609" s="140" t="s">
        <v>625</v>
      </c>
      <c r="E609" s="140" t="s">
        <v>1447</v>
      </c>
      <c r="F609" s="140" t="s">
        <v>627</v>
      </c>
      <c r="G609" s="140" t="s">
        <v>834</v>
      </c>
      <c r="H609" s="140" t="s">
        <v>1448</v>
      </c>
      <c r="I609" s="140" t="s">
        <v>630</v>
      </c>
      <c r="J609" s="140" t="s">
        <v>1449</v>
      </c>
    </row>
    <row r="610" ht="18.75" customHeight="1" spans="1:10">
      <c r="A610" s="139"/>
      <c r="B610" s="140" t="s">
        <v>1446</v>
      </c>
      <c r="C610" s="140" t="s">
        <v>624</v>
      </c>
      <c r="D610" s="140" t="s">
        <v>625</v>
      </c>
      <c r="E610" s="140" t="s">
        <v>1450</v>
      </c>
      <c r="F610" s="140" t="s">
        <v>627</v>
      </c>
      <c r="G610" s="140" t="s">
        <v>885</v>
      </c>
      <c r="H610" s="140" t="s">
        <v>629</v>
      </c>
      <c r="I610" s="140" t="s">
        <v>630</v>
      </c>
      <c r="J610" s="140" t="s">
        <v>1451</v>
      </c>
    </row>
    <row r="611" ht="18.75" customHeight="1" spans="1:10">
      <c r="A611" s="139"/>
      <c r="B611" s="140" t="s">
        <v>1446</v>
      </c>
      <c r="C611" s="140" t="s">
        <v>624</v>
      </c>
      <c r="D611" s="140" t="s">
        <v>632</v>
      </c>
      <c r="E611" s="140" t="s">
        <v>1452</v>
      </c>
      <c r="F611" s="140" t="s">
        <v>627</v>
      </c>
      <c r="G611" s="140" t="s">
        <v>634</v>
      </c>
      <c r="H611" s="140" t="s">
        <v>635</v>
      </c>
      <c r="I611" s="140" t="s">
        <v>630</v>
      </c>
      <c r="J611" s="140" t="s">
        <v>1449</v>
      </c>
    </row>
    <row r="612" ht="18.75" customHeight="1" spans="1:10">
      <c r="A612" s="139"/>
      <c r="B612" s="140" t="s">
        <v>1446</v>
      </c>
      <c r="C612" s="140" t="s">
        <v>624</v>
      </c>
      <c r="D612" s="140" t="s">
        <v>632</v>
      </c>
      <c r="E612" s="140" t="s">
        <v>1453</v>
      </c>
      <c r="F612" s="140" t="s">
        <v>627</v>
      </c>
      <c r="G612" s="140" t="s">
        <v>634</v>
      </c>
      <c r="H612" s="140" t="s">
        <v>635</v>
      </c>
      <c r="I612" s="140" t="s">
        <v>630</v>
      </c>
      <c r="J612" s="140" t="s">
        <v>1449</v>
      </c>
    </row>
    <row r="613" ht="18.75" customHeight="1" spans="1:10">
      <c r="A613" s="139"/>
      <c r="B613" s="140" t="s">
        <v>1446</v>
      </c>
      <c r="C613" s="140" t="s">
        <v>624</v>
      </c>
      <c r="D613" s="140" t="s">
        <v>632</v>
      </c>
      <c r="E613" s="140" t="s">
        <v>1454</v>
      </c>
      <c r="F613" s="140" t="s">
        <v>627</v>
      </c>
      <c r="G613" s="140" t="s">
        <v>634</v>
      </c>
      <c r="H613" s="140" t="s">
        <v>635</v>
      </c>
      <c r="I613" s="140" t="s">
        <v>630</v>
      </c>
      <c r="J613" s="140" t="s">
        <v>1449</v>
      </c>
    </row>
    <row r="614" ht="18.75" customHeight="1" spans="1:10">
      <c r="A614" s="139"/>
      <c r="B614" s="140" t="s">
        <v>1446</v>
      </c>
      <c r="C614" s="140" t="s">
        <v>624</v>
      </c>
      <c r="D614" s="140" t="s">
        <v>632</v>
      </c>
      <c r="E614" s="140" t="s">
        <v>1455</v>
      </c>
      <c r="F614" s="140" t="s">
        <v>627</v>
      </c>
      <c r="G614" s="140" t="s">
        <v>634</v>
      </c>
      <c r="H614" s="140" t="s">
        <v>635</v>
      </c>
      <c r="I614" s="140" t="s">
        <v>630</v>
      </c>
      <c r="J614" s="140" t="s">
        <v>1456</v>
      </c>
    </row>
    <row r="615" ht="18.75" customHeight="1" spans="1:10">
      <c r="A615" s="139"/>
      <c r="B615" s="140" t="s">
        <v>1446</v>
      </c>
      <c r="C615" s="140" t="s">
        <v>624</v>
      </c>
      <c r="D615" s="140" t="s">
        <v>636</v>
      </c>
      <c r="E615" s="140" t="s">
        <v>1457</v>
      </c>
      <c r="F615" s="140" t="s">
        <v>627</v>
      </c>
      <c r="G615" s="140" t="s">
        <v>1458</v>
      </c>
      <c r="H615" s="140" t="s">
        <v>849</v>
      </c>
      <c r="I615" s="140" t="s">
        <v>630</v>
      </c>
      <c r="J615" s="140" t="s">
        <v>1456</v>
      </c>
    </row>
    <row r="616" ht="18.75" customHeight="1" spans="1:10">
      <c r="A616" s="139"/>
      <c r="B616" s="140" t="s">
        <v>1446</v>
      </c>
      <c r="C616" s="140" t="s">
        <v>624</v>
      </c>
      <c r="D616" s="140" t="s">
        <v>636</v>
      </c>
      <c r="E616" s="140" t="s">
        <v>1459</v>
      </c>
      <c r="F616" s="140" t="s">
        <v>627</v>
      </c>
      <c r="G616" s="140" t="s">
        <v>1460</v>
      </c>
      <c r="H616" s="140" t="s">
        <v>849</v>
      </c>
      <c r="I616" s="140" t="s">
        <v>630</v>
      </c>
      <c r="J616" s="140" t="s">
        <v>1456</v>
      </c>
    </row>
    <row r="617" ht="18.75" customHeight="1" spans="1:10">
      <c r="A617" s="139"/>
      <c r="B617" s="140" t="s">
        <v>1446</v>
      </c>
      <c r="C617" s="140" t="s">
        <v>624</v>
      </c>
      <c r="D617" s="140" t="s">
        <v>636</v>
      </c>
      <c r="E617" s="140" t="s">
        <v>1461</v>
      </c>
      <c r="F617" s="140" t="s">
        <v>627</v>
      </c>
      <c r="G617" s="140" t="s">
        <v>1462</v>
      </c>
      <c r="H617" s="140" t="s">
        <v>639</v>
      </c>
      <c r="I617" s="140" t="s">
        <v>630</v>
      </c>
      <c r="J617" s="140" t="s">
        <v>1456</v>
      </c>
    </row>
    <row r="618" ht="18.75" customHeight="1" spans="1:10">
      <c r="A618" s="139"/>
      <c r="B618" s="140" t="s">
        <v>1446</v>
      </c>
      <c r="C618" s="140" t="s">
        <v>645</v>
      </c>
      <c r="D618" s="140" t="s">
        <v>932</v>
      </c>
      <c r="E618" s="140" t="s">
        <v>1463</v>
      </c>
      <c r="F618" s="140" t="s">
        <v>627</v>
      </c>
      <c r="G618" s="140" t="s">
        <v>1464</v>
      </c>
      <c r="H618" s="140" t="s">
        <v>1465</v>
      </c>
      <c r="I618" s="140" t="s">
        <v>640</v>
      </c>
      <c r="J618" s="140" t="s">
        <v>1456</v>
      </c>
    </row>
    <row r="619" ht="18.75" customHeight="1" spans="1:10">
      <c r="A619" s="139"/>
      <c r="B619" s="140" t="s">
        <v>1446</v>
      </c>
      <c r="C619" s="140" t="s">
        <v>645</v>
      </c>
      <c r="D619" s="140" t="s">
        <v>646</v>
      </c>
      <c r="E619" s="140" t="s">
        <v>1463</v>
      </c>
      <c r="F619" s="140" t="s">
        <v>627</v>
      </c>
      <c r="G619" s="140" t="s">
        <v>1464</v>
      </c>
      <c r="H619" s="140" t="s">
        <v>1465</v>
      </c>
      <c r="I619" s="140" t="s">
        <v>640</v>
      </c>
      <c r="J619" s="140" t="s">
        <v>1456</v>
      </c>
    </row>
    <row r="620" ht="18.75" customHeight="1" spans="1:10">
      <c r="A620" s="139"/>
      <c r="B620" s="140" t="s">
        <v>1446</v>
      </c>
      <c r="C620" s="140" t="s">
        <v>645</v>
      </c>
      <c r="D620" s="140" t="s">
        <v>695</v>
      </c>
      <c r="E620" s="140" t="s">
        <v>1463</v>
      </c>
      <c r="F620" s="140" t="s">
        <v>627</v>
      </c>
      <c r="G620" s="140" t="s">
        <v>1464</v>
      </c>
      <c r="H620" s="140" t="s">
        <v>1465</v>
      </c>
      <c r="I620" s="140" t="s">
        <v>640</v>
      </c>
      <c r="J620" s="140" t="s">
        <v>1456</v>
      </c>
    </row>
    <row r="621" ht="18.75" customHeight="1" spans="1:10">
      <c r="A621" s="139"/>
      <c r="B621" s="140" t="s">
        <v>1446</v>
      </c>
      <c r="C621" s="140" t="s">
        <v>650</v>
      </c>
      <c r="D621" s="140" t="s">
        <v>651</v>
      </c>
      <c r="E621" s="140" t="s">
        <v>1466</v>
      </c>
      <c r="F621" s="140" t="s">
        <v>627</v>
      </c>
      <c r="G621" s="140" t="s">
        <v>649</v>
      </c>
      <c r="H621" s="140" t="s">
        <v>635</v>
      </c>
      <c r="I621" s="140" t="s">
        <v>640</v>
      </c>
      <c r="J621" s="140" t="s">
        <v>1456</v>
      </c>
    </row>
    <row r="622" ht="18.75" customHeight="1" spans="1:10">
      <c r="A622" s="139"/>
      <c r="B622" s="140" t="s">
        <v>1446</v>
      </c>
      <c r="C622" s="140" t="s">
        <v>650</v>
      </c>
      <c r="D622" s="140" t="s">
        <v>651</v>
      </c>
      <c r="E622" s="140" t="s">
        <v>1467</v>
      </c>
      <c r="F622" s="140" t="s">
        <v>627</v>
      </c>
      <c r="G622" s="140" t="s">
        <v>649</v>
      </c>
      <c r="H622" s="140" t="s">
        <v>635</v>
      </c>
      <c r="I622" s="140" t="s">
        <v>640</v>
      </c>
      <c r="J622" s="140" t="s">
        <v>1456</v>
      </c>
    </row>
    <row r="623" ht="18.75" customHeight="1" spans="1:10">
      <c r="A623" s="139" t="s">
        <v>507</v>
      </c>
      <c r="B623" s="140" t="s">
        <v>1468</v>
      </c>
      <c r="C623" s="140" t="s">
        <v>624</v>
      </c>
      <c r="D623" s="140" t="s">
        <v>625</v>
      </c>
      <c r="E623" s="140" t="s">
        <v>1469</v>
      </c>
      <c r="F623" s="140" t="s">
        <v>627</v>
      </c>
      <c r="G623" s="140" t="s">
        <v>1470</v>
      </c>
      <c r="H623" s="140" t="s">
        <v>1471</v>
      </c>
      <c r="I623" s="140" t="s">
        <v>630</v>
      </c>
      <c r="J623" s="140" t="s">
        <v>1472</v>
      </c>
    </row>
    <row r="624" ht="18.75" customHeight="1" spans="1:10">
      <c r="A624" s="139"/>
      <c r="B624" s="140" t="s">
        <v>1468</v>
      </c>
      <c r="C624" s="140" t="s">
        <v>624</v>
      </c>
      <c r="D624" s="140" t="s">
        <v>632</v>
      </c>
      <c r="E624" s="140" t="s">
        <v>1469</v>
      </c>
      <c r="F624" s="140" t="s">
        <v>627</v>
      </c>
      <c r="G624" s="140" t="s">
        <v>634</v>
      </c>
      <c r="H624" s="140" t="s">
        <v>635</v>
      </c>
      <c r="I624" s="140" t="s">
        <v>640</v>
      </c>
      <c r="J624" s="140" t="s">
        <v>1472</v>
      </c>
    </row>
    <row r="625" ht="18.75" customHeight="1" spans="1:10">
      <c r="A625" s="139"/>
      <c r="B625" s="140" t="s">
        <v>1468</v>
      </c>
      <c r="C625" s="140" t="s">
        <v>624</v>
      </c>
      <c r="D625" s="140" t="s">
        <v>636</v>
      </c>
      <c r="E625" s="140" t="s">
        <v>1473</v>
      </c>
      <c r="F625" s="140" t="s">
        <v>627</v>
      </c>
      <c r="G625" s="140" t="s">
        <v>1474</v>
      </c>
      <c r="H625" s="140" t="s">
        <v>639</v>
      </c>
      <c r="I625" s="140" t="s">
        <v>640</v>
      </c>
      <c r="J625" s="140" t="s">
        <v>1472</v>
      </c>
    </row>
    <row r="626" ht="18.75" customHeight="1" spans="1:10">
      <c r="A626" s="139"/>
      <c r="B626" s="140" t="s">
        <v>1468</v>
      </c>
      <c r="C626" s="140" t="s">
        <v>645</v>
      </c>
      <c r="D626" s="140" t="s">
        <v>646</v>
      </c>
      <c r="E626" s="140" t="s">
        <v>1475</v>
      </c>
      <c r="F626" s="140" t="s">
        <v>627</v>
      </c>
      <c r="G626" s="140" t="s">
        <v>652</v>
      </c>
      <c r="H626" s="140" t="s">
        <v>635</v>
      </c>
      <c r="I626" s="140" t="s">
        <v>640</v>
      </c>
      <c r="J626" s="140" t="s">
        <v>1472</v>
      </c>
    </row>
    <row r="627" ht="18.75" customHeight="1" spans="1:10">
      <c r="A627" s="139"/>
      <c r="B627" s="140" t="s">
        <v>1468</v>
      </c>
      <c r="C627" s="140" t="s">
        <v>645</v>
      </c>
      <c r="D627" s="140" t="s">
        <v>695</v>
      </c>
      <c r="E627" s="140" t="s">
        <v>1476</v>
      </c>
      <c r="F627" s="140" t="s">
        <v>627</v>
      </c>
      <c r="G627" s="140" t="s">
        <v>652</v>
      </c>
      <c r="H627" s="140" t="s">
        <v>635</v>
      </c>
      <c r="I627" s="140" t="s">
        <v>640</v>
      </c>
      <c r="J627" s="140" t="s">
        <v>1472</v>
      </c>
    </row>
    <row r="628" ht="18.75" customHeight="1" spans="1:10">
      <c r="A628" s="139"/>
      <c r="B628" s="140" t="s">
        <v>1468</v>
      </c>
      <c r="C628" s="140" t="s">
        <v>650</v>
      </c>
      <c r="D628" s="140" t="s">
        <v>651</v>
      </c>
      <c r="E628" s="140" t="s">
        <v>1091</v>
      </c>
      <c r="F628" s="140" t="s">
        <v>627</v>
      </c>
      <c r="G628" s="140" t="s">
        <v>652</v>
      </c>
      <c r="H628" s="140" t="s">
        <v>635</v>
      </c>
      <c r="I628" s="140" t="s">
        <v>640</v>
      </c>
      <c r="J628" s="140" t="s">
        <v>1472</v>
      </c>
    </row>
    <row r="629" ht="18.75" customHeight="1" spans="1:10">
      <c r="A629" s="139" t="s">
        <v>572</v>
      </c>
      <c r="B629" s="140" t="s">
        <v>1477</v>
      </c>
      <c r="C629" s="140" t="s">
        <v>624</v>
      </c>
      <c r="D629" s="140" t="s">
        <v>625</v>
      </c>
      <c r="E629" s="140" t="s">
        <v>711</v>
      </c>
      <c r="F629" s="140" t="s">
        <v>627</v>
      </c>
      <c r="G629" s="140" t="s">
        <v>885</v>
      </c>
      <c r="H629" s="140" t="s">
        <v>629</v>
      </c>
      <c r="I629" s="140" t="s">
        <v>630</v>
      </c>
      <c r="J629" s="140" t="s">
        <v>759</v>
      </c>
    </row>
    <row r="630" ht="18.75" customHeight="1" spans="1:10">
      <c r="A630" s="139"/>
      <c r="B630" s="140" t="s">
        <v>1477</v>
      </c>
      <c r="C630" s="140" t="s">
        <v>624</v>
      </c>
      <c r="D630" s="140" t="s">
        <v>632</v>
      </c>
      <c r="E630" s="140" t="s">
        <v>1478</v>
      </c>
      <c r="F630" s="140" t="s">
        <v>627</v>
      </c>
      <c r="G630" s="140" t="s">
        <v>634</v>
      </c>
      <c r="H630" s="140" t="s">
        <v>635</v>
      </c>
      <c r="I630" s="140" t="s">
        <v>640</v>
      </c>
      <c r="J630" s="140" t="s">
        <v>759</v>
      </c>
    </row>
    <row r="631" ht="18.75" customHeight="1" spans="1:10">
      <c r="A631" s="139"/>
      <c r="B631" s="140" t="s">
        <v>1477</v>
      </c>
      <c r="C631" s="140" t="s">
        <v>624</v>
      </c>
      <c r="D631" s="140" t="s">
        <v>636</v>
      </c>
      <c r="E631" s="140" t="s">
        <v>1479</v>
      </c>
      <c r="F631" s="140" t="s">
        <v>627</v>
      </c>
      <c r="G631" s="140" t="s">
        <v>739</v>
      </c>
      <c r="H631" s="140" t="s">
        <v>639</v>
      </c>
      <c r="I631" s="140" t="s">
        <v>630</v>
      </c>
      <c r="J631" s="140" t="s">
        <v>759</v>
      </c>
    </row>
    <row r="632" ht="18.75" customHeight="1" spans="1:10">
      <c r="A632" s="139"/>
      <c r="B632" s="140" t="s">
        <v>1477</v>
      </c>
      <c r="C632" s="140" t="s">
        <v>624</v>
      </c>
      <c r="D632" s="140" t="s">
        <v>641</v>
      </c>
      <c r="E632" s="140" t="s">
        <v>642</v>
      </c>
      <c r="F632" s="140" t="s">
        <v>627</v>
      </c>
      <c r="G632" s="140" t="s">
        <v>1480</v>
      </c>
      <c r="H632" s="140" t="s">
        <v>644</v>
      </c>
      <c r="I632" s="140" t="s">
        <v>630</v>
      </c>
      <c r="J632" s="140" t="s">
        <v>759</v>
      </c>
    </row>
    <row r="633" ht="18.75" customHeight="1" spans="1:10">
      <c r="A633" s="139"/>
      <c r="B633" s="140" t="s">
        <v>1477</v>
      </c>
      <c r="C633" s="140" t="s">
        <v>645</v>
      </c>
      <c r="D633" s="140" t="s">
        <v>646</v>
      </c>
      <c r="E633" s="140" t="s">
        <v>1481</v>
      </c>
      <c r="F633" s="140" t="s">
        <v>627</v>
      </c>
      <c r="G633" s="140" t="s">
        <v>634</v>
      </c>
      <c r="H633" s="140" t="s">
        <v>635</v>
      </c>
      <c r="I633" s="140" t="s">
        <v>640</v>
      </c>
      <c r="J633" s="140" t="s">
        <v>759</v>
      </c>
    </row>
    <row r="634" ht="18.75" customHeight="1" spans="1:10">
      <c r="A634" s="139"/>
      <c r="B634" s="140" t="s">
        <v>1477</v>
      </c>
      <c r="C634" s="140" t="s">
        <v>645</v>
      </c>
      <c r="D634" s="140" t="s">
        <v>695</v>
      </c>
      <c r="E634" s="140" t="s">
        <v>1482</v>
      </c>
      <c r="F634" s="140" t="s">
        <v>627</v>
      </c>
      <c r="G634" s="140" t="s">
        <v>634</v>
      </c>
      <c r="H634" s="140" t="s">
        <v>635</v>
      </c>
      <c r="I634" s="140" t="s">
        <v>640</v>
      </c>
      <c r="J634" s="140" t="s">
        <v>1225</v>
      </c>
    </row>
    <row r="635" ht="18.75" customHeight="1" spans="1:10">
      <c r="A635" s="139"/>
      <c r="B635" s="140" t="s">
        <v>1477</v>
      </c>
      <c r="C635" s="140" t="s">
        <v>650</v>
      </c>
      <c r="D635" s="140" t="s">
        <v>651</v>
      </c>
      <c r="E635" s="140" t="s">
        <v>1483</v>
      </c>
      <c r="F635" s="140" t="s">
        <v>627</v>
      </c>
      <c r="G635" s="140" t="s">
        <v>634</v>
      </c>
      <c r="H635" s="140" t="s">
        <v>635</v>
      </c>
      <c r="I635" s="140" t="s">
        <v>640</v>
      </c>
      <c r="J635" s="140" t="s">
        <v>759</v>
      </c>
    </row>
    <row r="636" ht="18.75" customHeight="1" spans="1:10">
      <c r="A636" s="139" t="s">
        <v>566</v>
      </c>
      <c r="B636" s="140" t="s">
        <v>1484</v>
      </c>
      <c r="C636" s="140" t="s">
        <v>624</v>
      </c>
      <c r="D636" s="140" t="s">
        <v>625</v>
      </c>
      <c r="E636" s="140" t="s">
        <v>1485</v>
      </c>
      <c r="F636" s="140" t="s">
        <v>627</v>
      </c>
      <c r="G636" s="140" t="s">
        <v>1486</v>
      </c>
      <c r="H636" s="140" t="s">
        <v>1310</v>
      </c>
      <c r="I636" s="140" t="s">
        <v>630</v>
      </c>
      <c r="J636" s="140" t="s">
        <v>1487</v>
      </c>
    </row>
    <row r="637" ht="18.75" customHeight="1" spans="1:10">
      <c r="A637" s="139"/>
      <c r="B637" s="140" t="s">
        <v>1484</v>
      </c>
      <c r="C637" s="140" t="s">
        <v>624</v>
      </c>
      <c r="D637" s="140" t="s">
        <v>632</v>
      </c>
      <c r="E637" s="140" t="s">
        <v>1488</v>
      </c>
      <c r="F637" s="140" t="s">
        <v>627</v>
      </c>
      <c r="G637" s="140" t="s">
        <v>634</v>
      </c>
      <c r="H637" s="140" t="s">
        <v>635</v>
      </c>
      <c r="I637" s="140" t="s">
        <v>640</v>
      </c>
      <c r="J637" s="140" t="s">
        <v>1489</v>
      </c>
    </row>
    <row r="638" ht="18.75" customHeight="1" spans="1:10">
      <c r="A638" s="139"/>
      <c r="B638" s="140" t="s">
        <v>1484</v>
      </c>
      <c r="C638" s="140" t="s">
        <v>624</v>
      </c>
      <c r="D638" s="140" t="s">
        <v>636</v>
      </c>
      <c r="E638" s="140" t="s">
        <v>1488</v>
      </c>
      <c r="F638" s="140" t="s">
        <v>627</v>
      </c>
      <c r="G638" s="140" t="s">
        <v>784</v>
      </c>
      <c r="H638" s="140" t="s">
        <v>639</v>
      </c>
      <c r="I638" s="140" t="s">
        <v>640</v>
      </c>
      <c r="J638" s="140" t="s">
        <v>1490</v>
      </c>
    </row>
    <row r="639" ht="18.75" customHeight="1" spans="1:10">
      <c r="A639" s="139"/>
      <c r="B639" s="140" t="s">
        <v>1484</v>
      </c>
      <c r="C639" s="140" t="s">
        <v>645</v>
      </c>
      <c r="D639" s="140" t="s">
        <v>932</v>
      </c>
      <c r="E639" s="140" t="s">
        <v>1491</v>
      </c>
      <c r="F639" s="140" t="s">
        <v>627</v>
      </c>
      <c r="G639" s="140" t="s">
        <v>1492</v>
      </c>
      <c r="H639" s="140" t="s">
        <v>635</v>
      </c>
      <c r="I639" s="140" t="s">
        <v>640</v>
      </c>
      <c r="J639" s="140" t="s">
        <v>1493</v>
      </c>
    </row>
    <row r="640" ht="18.75" customHeight="1" spans="1:10">
      <c r="A640" s="139"/>
      <c r="B640" s="140" t="s">
        <v>1484</v>
      </c>
      <c r="C640" s="140" t="s">
        <v>645</v>
      </c>
      <c r="D640" s="140" t="s">
        <v>646</v>
      </c>
      <c r="E640" s="140" t="s">
        <v>1494</v>
      </c>
      <c r="F640" s="140" t="s">
        <v>627</v>
      </c>
      <c r="G640" s="140" t="s">
        <v>1495</v>
      </c>
      <c r="H640" s="140" t="s">
        <v>635</v>
      </c>
      <c r="I640" s="140" t="s">
        <v>640</v>
      </c>
      <c r="J640" s="140" t="s">
        <v>1493</v>
      </c>
    </row>
    <row r="641" ht="18.75" customHeight="1" spans="1:10">
      <c r="A641" s="139"/>
      <c r="B641" s="140" t="s">
        <v>1484</v>
      </c>
      <c r="C641" s="140" t="s">
        <v>645</v>
      </c>
      <c r="D641" s="140" t="s">
        <v>693</v>
      </c>
      <c r="E641" s="140" t="s">
        <v>1496</v>
      </c>
      <c r="F641" s="140" t="s">
        <v>627</v>
      </c>
      <c r="G641" s="140" t="s">
        <v>1497</v>
      </c>
      <c r="H641" s="140" t="s">
        <v>635</v>
      </c>
      <c r="I641" s="140" t="s">
        <v>640</v>
      </c>
      <c r="J641" s="140" t="s">
        <v>1493</v>
      </c>
    </row>
    <row r="642" ht="18.75" customHeight="1" spans="1:10">
      <c r="A642" s="139"/>
      <c r="B642" s="140" t="s">
        <v>1484</v>
      </c>
      <c r="C642" s="140" t="s">
        <v>645</v>
      </c>
      <c r="D642" s="140" t="s">
        <v>695</v>
      </c>
      <c r="E642" s="140" t="s">
        <v>1498</v>
      </c>
      <c r="F642" s="140" t="s">
        <v>627</v>
      </c>
      <c r="G642" s="140" t="s">
        <v>1499</v>
      </c>
      <c r="H642" s="140" t="s">
        <v>635</v>
      </c>
      <c r="I642" s="140" t="s">
        <v>640</v>
      </c>
      <c r="J642" s="140" t="s">
        <v>1493</v>
      </c>
    </row>
    <row r="643" ht="18.75" customHeight="1" spans="1:10">
      <c r="A643" s="139"/>
      <c r="B643" s="140" t="s">
        <v>1484</v>
      </c>
      <c r="C643" s="140" t="s">
        <v>650</v>
      </c>
      <c r="D643" s="140" t="s">
        <v>651</v>
      </c>
      <c r="E643" s="140" t="s">
        <v>1500</v>
      </c>
      <c r="F643" s="140" t="s">
        <v>627</v>
      </c>
      <c r="G643" s="140" t="s">
        <v>1491</v>
      </c>
      <c r="H643" s="140" t="s">
        <v>635</v>
      </c>
      <c r="I643" s="140" t="s">
        <v>640</v>
      </c>
      <c r="J643" s="140" t="s">
        <v>1493</v>
      </c>
    </row>
    <row r="644" ht="18.75" customHeight="1" spans="1:10">
      <c r="A644" s="139" t="s">
        <v>484</v>
      </c>
      <c r="B644" s="140" t="s">
        <v>1501</v>
      </c>
      <c r="C644" s="140" t="s">
        <v>624</v>
      </c>
      <c r="D644" s="140" t="s">
        <v>625</v>
      </c>
      <c r="E644" s="140" t="s">
        <v>1502</v>
      </c>
      <c r="F644" s="140" t="s">
        <v>627</v>
      </c>
      <c r="G644" s="140" t="s">
        <v>885</v>
      </c>
      <c r="H644" s="140" t="s">
        <v>750</v>
      </c>
      <c r="I644" s="140" t="s">
        <v>630</v>
      </c>
      <c r="J644" s="140" t="s">
        <v>1503</v>
      </c>
    </row>
    <row r="645" ht="18.75" customHeight="1" spans="1:10">
      <c r="A645" s="139"/>
      <c r="B645" s="140" t="s">
        <v>1501</v>
      </c>
      <c r="C645" s="140" t="s">
        <v>624</v>
      </c>
      <c r="D645" s="140" t="s">
        <v>625</v>
      </c>
      <c r="E645" s="140" t="s">
        <v>1504</v>
      </c>
      <c r="F645" s="140" t="s">
        <v>627</v>
      </c>
      <c r="G645" s="140" t="s">
        <v>1505</v>
      </c>
      <c r="H645" s="140" t="s">
        <v>750</v>
      </c>
      <c r="I645" s="140" t="s">
        <v>630</v>
      </c>
      <c r="J645" s="140" t="s">
        <v>1503</v>
      </c>
    </row>
    <row r="646" ht="18.75" customHeight="1" spans="1:10">
      <c r="A646" s="139"/>
      <c r="B646" s="140" t="s">
        <v>1501</v>
      </c>
      <c r="C646" s="140" t="s">
        <v>624</v>
      </c>
      <c r="D646" s="140" t="s">
        <v>625</v>
      </c>
      <c r="E646" s="140" t="s">
        <v>1506</v>
      </c>
      <c r="F646" s="140" t="s">
        <v>627</v>
      </c>
      <c r="G646" s="140" t="s">
        <v>322</v>
      </c>
      <c r="H646" s="140" t="s">
        <v>750</v>
      </c>
      <c r="I646" s="140" t="s">
        <v>630</v>
      </c>
      <c r="J646" s="140" t="s">
        <v>1503</v>
      </c>
    </row>
    <row r="647" ht="18.75" customHeight="1" spans="1:10">
      <c r="A647" s="139"/>
      <c r="B647" s="140" t="s">
        <v>1501</v>
      </c>
      <c r="C647" s="140" t="s">
        <v>624</v>
      </c>
      <c r="D647" s="140" t="s">
        <v>625</v>
      </c>
      <c r="E647" s="140" t="s">
        <v>1507</v>
      </c>
      <c r="F647" s="140" t="s">
        <v>627</v>
      </c>
      <c r="G647" s="140" t="s">
        <v>326</v>
      </c>
      <c r="H647" s="140" t="s">
        <v>629</v>
      </c>
      <c r="I647" s="140" t="s">
        <v>630</v>
      </c>
      <c r="J647" s="140" t="s">
        <v>1503</v>
      </c>
    </row>
    <row r="648" ht="18.75" customHeight="1" spans="1:10">
      <c r="A648" s="139"/>
      <c r="B648" s="140" t="s">
        <v>1501</v>
      </c>
      <c r="C648" s="140" t="s">
        <v>624</v>
      </c>
      <c r="D648" s="140" t="s">
        <v>632</v>
      </c>
      <c r="E648" s="140" t="s">
        <v>1508</v>
      </c>
      <c r="F648" s="140" t="s">
        <v>627</v>
      </c>
      <c r="G648" s="140" t="s">
        <v>634</v>
      </c>
      <c r="H648" s="140" t="s">
        <v>635</v>
      </c>
      <c r="I648" s="140" t="s">
        <v>630</v>
      </c>
      <c r="J648" s="140" t="s">
        <v>1503</v>
      </c>
    </row>
    <row r="649" ht="18.75" customHeight="1" spans="1:10">
      <c r="A649" s="139"/>
      <c r="B649" s="140" t="s">
        <v>1501</v>
      </c>
      <c r="C649" s="140" t="s">
        <v>624</v>
      </c>
      <c r="D649" s="140" t="s">
        <v>636</v>
      </c>
      <c r="E649" s="140" t="s">
        <v>1073</v>
      </c>
      <c r="F649" s="140" t="s">
        <v>627</v>
      </c>
      <c r="G649" s="140" t="s">
        <v>739</v>
      </c>
      <c r="H649" s="140" t="s">
        <v>639</v>
      </c>
      <c r="I649" s="140" t="s">
        <v>630</v>
      </c>
      <c r="J649" s="140" t="s">
        <v>1503</v>
      </c>
    </row>
    <row r="650" ht="18.75" customHeight="1" spans="1:10">
      <c r="A650" s="139"/>
      <c r="B650" s="140" t="s">
        <v>1501</v>
      </c>
      <c r="C650" s="140" t="s">
        <v>645</v>
      </c>
      <c r="D650" s="140" t="s">
        <v>646</v>
      </c>
      <c r="E650" s="140" t="s">
        <v>1509</v>
      </c>
      <c r="F650" s="140" t="s">
        <v>627</v>
      </c>
      <c r="G650" s="140" t="s">
        <v>1510</v>
      </c>
      <c r="H650" s="140" t="s">
        <v>639</v>
      </c>
      <c r="I650" s="140" t="s">
        <v>630</v>
      </c>
      <c r="J650" s="140" t="s">
        <v>1503</v>
      </c>
    </row>
    <row r="651" ht="18.75" customHeight="1" spans="1:10">
      <c r="A651" s="139"/>
      <c r="B651" s="140" t="s">
        <v>1501</v>
      </c>
      <c r="C651" s="140" t="s">
        <v>645</v>
      </c>
      <c r="D651" s="140" t="s">
        <v>695</v>
      </c>
      <c r="E651" s="140" t="s">
        <v>1511</v>
      </c>
      <c r="F651" s="140" t="s">
        <v>627</v>
      </c>
      <c r="G651" s="140" t="s">
        <v>777</v>
      </c>
      <c r="H651" s="140" t="s">
        <v>639</v>
      </c>
      <c r="I651" s="140" t="s">
        <v>630</v>
      </c>
      <c r="J651" s="140" t="s">
        <v>1503</v>
      </c>
    </row>
    <row r="652" ht="18.75" customHeight="1" spans="1:10">
      <c r="A652" s="139"/>
      <c r="B652" s="140" t="s">
        <v>1501</v>
      </c>
      <c r="C652" s="140" t="s">
        <v>650</v>
      </c>
      <c r="D652" s="140" t="s">
        <v>651</v>
      </c>
      <c r="E652" s="140" t="s">
        <v>1512</v>
      </c>
      <c r="F652" s="140" t="s">
        <v>648</v>
      </c>
      <c r="G652" s="140" t="s">
        <v>1513</v>
      </c>
      <c r="H652" s="140" t="s">
        <v>635</v>
      </c>
      <c r="I652" s="140" t="s">
        <v>630</v>
      </c>
      <c r="J652" s="140" t="s">
        <v>1503</v>
      </c>
    </row>
    <row r="653" ht="18.75" customHeight="1" spans="1:10">
      <c r="A653" s="139"/>
      <c r="B653" s="140" t="s">
        <v>1501</v>
      </c>
      <c r="C653" s="140" t="s">
        <v>650</v>
      </c>
      <c r="D653" s="140" t="s">
        <v>651</v>
      </c>
      <c r="E653" s="140" t="s">
        <v>1514</v>
      </c>
      <c r="F653" s="140" t="s">
        <v>648</v>
      </c>
      <c r="G653" s="140" t="s">
        <v>1513</v>
      </c>
      <c r="H653" s="140" t="s">
        <v>635</v>
      </c>
      <c r="I653" s="140" t="s">
        <v>630</v>
      </c>
      <c r="J653" s="140" t="s">
        <v>1503</v>
      </c>
    </row>
    <row r="654" ht="18.75" customHeight="1" spans="1:10">
      <c r="A654" s="139"/>
      <c r="B654" s="140" t="s">
        <v>1501</v>
      </c>
      <c r="C654" s="140" t="s">
        <v>650</v>
      </c>
      <c r="D654" s="140" t="s">
        <v>651</v>
      </c>
      <c r="E654" s="140" t="s">
        <v>1515</v>
      </c>
      <c r="F654" s="140" t="s">
        <v>648</v>
      </c>
      <c r="G654" s="140" t="s">
        <v>1516</v>
      </c>
      <c r="H654" s="140" t="s">
        <v>635</v>
      </c>
      <c r="I654" s="140" t="s">
        <v>630</v>
      </c>
      <c r="J654" s="140" t="s">
        <v>1503</v>
      </c>
    </row>
    <row r="655" ht="18.75" customHeight="1" spans="1:10">
      <c r="A655" s="139" t="s">
        <v>468</v>
      </c>
      <c r="B655" s="140" t="s">
        <v>1517</v>
      </c>
      <c r="C655" s="140" t="s">
        <v>624</v>
      </c>
      <c r="D655" s="140" t="s">
        <v>625</v>
      </c>
      <c r="E655" s="140" t="s">
        <v>1518</v>
      </c>
      <c r="F655" s="140" t="s">
        <v>648</v>
      </c>
      <c r="G655" s="140" t="s">
        <v>917</v>
      </c>
      <c r="H655" s="140" t="s">
        <v>656</v>
      </c>
      <c r="I655" s="140" t="s">
        <v>630</v>
      </c>
      <c r="J655" s="140" t="s">
        <v>1519</v>
      </c>
    </row>
    <row r="656" ht="18.75" customHeight="1" spans="1:10">
      <c r="A656" s="139"/>
      <c r="B656" s="140" t="s">
        <v>1517</v>
      </c>
      <c r="C656" s="140" t="s">
        <v>624</v>
      </c>
      <c r="D656" s="140" t="s">
        <v>625</v>
      </c>
      <c r="E656" s="140" t="s">
        <v>1520</v>
      </c>
      <c r="F656" s="140" t="s">
        <v>648</v>
      </c>
      <c r="G656" s="140" t="s">
        <v>1130</v>
      </c>
      <c r="H656" s="140" t="s">
        <v>656</v>
      </c>
      <c r="I656" s="140" t="s">
        <v>630</v>
      </c>
      <c r="J656" s="140" t="s">
        <v>1519</v>
      </c>
    </row>
    <row r="657" ht="18.75" customHeight="1" spans="1:10">
      <c r="A657" s="139"/>
      <c r="B657" s="140" t="s">
        <v>1517</v>
      </c>
      <c r="C657" s="140" t="s">
        <v>624</v>
      </c>
      <c r="D657" s="140" t="s">
        <v>625</v>
      </c>
      <c r="E657" s="140" t="s">
        <v>1521</v>
      </c>
      <c r="F657" s="140" t="s">
        <v>648</v>
      </c>
      <c r="G657" s="140" t="s">
        <v>915</v>
      </c>
      <c r="H657" s="140" t="s">
        <v>656</v>
      </c>
      <c r="I657" s="140" t="s">
        <v>630</v>
      </c>
      <c r="J657" s="140" t="s">
        <v>1519</v>
      </c>
    </row>
    <row r="658" ht="18.75" customHeight="1" spans="1:10">
      <c r="A658" s="139"/>
      <c r="B658" s="140" t="s">
        <v>1517</v>
      </c>
      <c r="C658" s="140" t="s">
        <v>624</v>
      </c>
      <c r="D658" s="140" t="s">
        <v>625</v>
      </c>
      <c r="E658" s="140" t="s">
        <v>1522</v>
      </c>
      <c r="F658" s="140" t="s">
        <v>648</v>
      </c>
      <c r="G658" s="140" t="s">
        <v>917</v>
      </c>
      <c r="H658" s="140" t="s">
        <v>656</v>
      </c>
      <c r="I658" s="140" t="s">
        <v>630</v>
      </c>
      <c r="J658" s="140" t="s">
        <v>1519</v>
      </c>
    </row>
    <row r="659" ht="18.75" customHeight="1" spans="1:10">
      <c r="A659" s="139"/>
      <c r="B659" s="140" t="s">
        <v>1517</v>
      </c>
      <c r="C659" s="140" t="s">
        <v>624</v>
      </c>
      <c r="D659" s="140" t="s">
        <v>625</v>
      </c>
      <c r="E659" s="140" t="s">
        <v>1523</v>
      </c>
      <c r="F659" s="140" t="s">
        <v>648</v>
      </c>
      <c r="G659" s="140" t="s">
        <v>917</v>
      </c>
      <c r="H659" s="140" t="s">
        <v>656</v>
      </c>
      <c r="I659" s="140" t="s">
        <v>630</v>
      </c>
      <c r="J659" s="140" t="s">
        <v>1519</v>
      </c>
    </row>
    <row r="660" ht="18.75" customHeight="1" spans="1:10">
      <c r="A660" s="139"/>
      <c r="B660" s="140" t="s">
        <v>1517</v>
      </c>
      <c r="C660" s="140" t="s">
        <v>624</v>
      </c>
      <c r="D660" s="140" t="s">
        <v>625</v>
      </c>
      <c r="E660" s="140" t="s">
        <v>1524</v>
      </c>
      <c r="F660" s="140" t="s">
        <v>627</v>
      </c>
      <c r="G660" s="140" t="s">
        <v>1525</v>
      </c>
      <c r="H660" s="140" t="s">
        <v>792</v>
      </c>
      <c r="I660" s="140" t="s">
        <v>630</v>
      </c>
      <c r="J660" s="140" t="s">
        <v>1519</v>
      </c>
    </row>
    <row r="661" ht="18.75" customHeight="1" spans="1:10">
      <c r="A661" s="139"/>
      <c r="B661" s="140" t="s">
        <v>1517</v>
      </c>
      <c r="C661" s="140" t="s">
        <v>624</v>
      </c>
      <c r="D661" s="140" t="s">
        <v>625</v>
      </c>
      <c r="E661" s="140" t="s">
        <v>1526</v>
      </c>
      <c r="F661" s="140" t="s">
        <v>627</v>
      </c>
      <c r="G661" s="140" t="s">
        <v>1525</v>
      </c>
      <c r="H661" s="140" t="s">
        <v>792</v>
      </c>
      <c r="I661" s="140" t="s">
        <v>630</v>
      </c>
      <c r="J661" s="140" t="s">
        <v>1519</v>
      </c>
    </row>
    <row r="662" ht="18.75" customHeight="1" spans="1:10">
      <c r="A662" s="139"/>
      <c r="B662" s="140" t="s">
        <v>1517</v>
      </c>
      <c r="C662" s="140" t="s">
        <v>624</v>
      </c>
      <c r="D662" s="140" t="s">
        <v>625</v>
      </c>
      <c r="E662" s="140" t="s">
        <v>1527</v>
      </c>
      <c r="F662" s="140" t="s">
        <v>648</v>
      </c>
      <c r="G662" s="140" t="s">
        <v>1528</v>
      </c>
      <c r="H662" s="140" t="s">
        <v>656</v>
      </c>
      <c r="I662" s="140" t="s">
        <v>630</v>
      </c>
      <c r="J662" s="140" t="s">
        <v>1519</v>
      </c>
    </row>
    <row r="663" ht="18.75" customHeight="1" spans="1:10">
      <c r="A663" s="139"/>
      <c r="B663" s="140" t="s">
        <v>1517</v>
      </c>
      <c r="C663" s="140" t="s">
        <v>624</v>
      </c>
      <c r="D663" s="140" t="s">
        <v>625</v>
      </c>
      <c r="E663" s="140" t="s">
        <v>1529</v>
      </c>
      <c r="F663" s="140" t="s">
        <v>648</v>
      </c>
      <c r="G663" s="140" t="s">
        <v>1530</v>
      </c>
      <c r="H663" s="140" t="s">
        <v>656</v>
      </c>
      <c r="I663" s="140" t="s">
        <v>630</v>
      </c>
      <c r="J663" s="140" t="s">
        <v>1519</v>
      </c>
    </row>
    <row r="664" ht="18.75" customHeight="1" spans="1:10">
      <c r="A664" s="139"/>
      <c r="B664" s="140" t="s">
        <v>1517</v>
      </c>
      <c r="C664" s="140" t="s">
        <v>624</v>
      </c>
      <c r="D664" s="140" t="s">
        <v>625</v>
      </c>
      <c r="E664" s="140" t="s">
        <v>925</v>
      </c>
      <c r="F664" s="140" t="s">
        <v>627</v>
      </c>
      <c r="G664" s="140" t="s">
        <v>1525</v>
      </c>
      <c r="H664" s="140" t="s">
        <v>792</v>
      </c>
      <c r="I664" s="140" t="s">
        <v>630</v>
      </c>
      <c r="J664" s="140" t="s">
        <v>1519</v>
      </c>
    </row>
    <row r="665" ht="18.75" customHeight="1" spans="1:10">
      <c r="A665" s="139"/>
      <c r="B665" s="140" t="s">
        <v>1517</v>
      </c>
      <c r="C665" s="140" t="s">
        <v>624</v>
      </c>
      <c r="D665" s="140" t="s">
        <v>625</v>
      </c>
      <c r="E665" s="140" t="s">
        <v>1531</v>
      </c>
      <c r="F665" s="140" t="s">
        <v>648</v>
      </c>
      <c r="G665" s="140" t="s">
        <v>1532</v>
      </c>
      <c r="H665" s="140" t="s">
        <v>656</v>
      </c>
      <c r="I665" s="140" t="s">
        <v>630</v>
      </c>
      <c r="J665" s="140" t="s">
        <v>1519</v>
      </c>
    </row>
    <row r="666" ht="18.75" customHeight="1" spans="1:10">
      <c r="A666" s="139"/>
      <c r="B666" s="140" t="s">
        <v>1517</v>
      </c>
      <c r="C666" s="140" t="s">
        <v>624</v>
      </c>
      <c r="D666" s="140" t="s">
        <v>632</v>
      </c>
      <c r="E666" s="140" t="s">
        <v>1533</v>
      </c>
      <c r="F666" s="140" t="s">
        <v>627</v>
      </c>
      <c r="G666" s="140" t="s">
        <v>634</v>
      </c>
      <c r="H666" s="140" t="s">
        <v>635</v>
      </c>
      <c r="I666" s="140" t="s">
        <v>630</v>
      </c>
      <c r="J666" s="140" t="s">
        <v>1519</v>
      </c>
    </row>
    <row r="667" ht="18.75" customHeight="1" spans="1:10">
      <c r="A667" s="139"/>
      <c r="B667" s="140" t="s">
        <v>1517</v>
      </c>
      <c r="C667" s="140" t="s">
        <v>624</v>
      </c>
      <c r="D667" s="140" t="s">
        <v>636</v>
      </c>
      <c r="E667" s="140" t="s">
        <v>1534</v>
      </c>
      <c r="F667" s="140" t="s">
        <v>627</v>
      </c>
      <c r="G667" s="140" t="s">
        <v>784</v>
      </c>
      <c r="H667" s="140" t="s">
        <v>635</v>
      </c>
      <c r="I667" s="140" t="s">
        <v>640</v>
      </c>
      <c r="J667" s="140" t="s">
        <v>1519</v>
      </c>
    </row>
    <row r="668" ht="18.75" customHeight="1" spans="1:10">
      <c r="A668" s="139"/>
      <c r="B668" s="140" t="s">
        <v>1517</v>
      </c>
      <c r="C668" s="140" t="s">
        <v>645</v>
      </c>
      <c r="D668" s="140" t="s">
        <v>932</v>
      </c>
      <c r="E668" s="140" t="s">
        <v>1535</v>
      </c>
      <c r="F668" s="140" t="s">
        <v>627</v>
      </c>
      <c r="G668" s="140" t="s">
        <v>634</v>
      </c>
      <c r="H668" s="140" t="s">
        <v>635</v>
      </c>
      <c r="I668" s="140" t="s">
        <v>630</v>
      </c>
      <c r="J668" s="140" t="s">
        <v>1519</v>
      </c>
    </row>
    <row r="669" ht="18.75" customHeight="1" spans="1:10">
      <c r="A669" s="139"/>
      <c r="B669" s="140" t="s">
        <v>1517</v>
      </c>
      <c r="C669" s="140" t="s">
        <v>645</v>
      </c>
      <c r="D669" s="140" t="s">
        <v>646</v>
      </c>
      <c r="E669" s="140" t="s">
        <v>1536</v>
      </c>
      <c r="F669" s="140" t="s">
        <v>627</v>
      </c>
      <c r="G669" s="140" t="s">
        <v>634</v>
      </c>
      <c r="H669" s="140" t="s">
        <v>635</v>
      </c>
      <c r="I669" s="140" t="s">
        <v>630</v>
      </c>
      <c r="J669" s="140" t="s">
        <v>1519</v>
      </c>
    </row>
    <row r="670" ht="18.75" customHeight="1" spans="1:10">
      <c r="A670" s="139"/>
      <c r="B670" s="140" t="s">
        <v>1517</v>
      </c>
      <c r="C670" s="140" t="s">
        <v>645</v>
      </c>
      <c r="D670" s="140" t="s">
        <v>646</v>
      </c>
      <c r="E670" s="140" t="s">
        <v>1537</v>
      </c>
      <c r="F670" s="140" t="s">
        <v>627</v>
      </c>
      <c r="G670" s="140" t="s">
        <v>634</v>
      </c>
      <c r="H670" s="140" t="s">
        <v>635</v>
      </c>
      <c r="I670" s="140" t="s">
        <v>630</v>
      </c>
      <c r="J670" s="140" t="s">
        <v>1519</v>
      </c>
    </row>
    <row r="671" ht="18.75" customHeight="1" spans="1:10">
      <c r="A671" s="139"/>
      <c r="B671" s="140" t="s">
        <v>1517</v>
      </c>
      <c r="C671" s="140" t="s">
        <v>645</v>
      </c>
      <c r="D671" s="140" t="s">
        <v>646</v>
      </c>
      <c r="E671" s="140" t="s">
        <v>1538</v>
      </c>
      <c r="F671" s="140" t="s">
        <v>627</v>
      </c>
      <c r="G671" s="140" t="s">
        <v>634</v>
      </c>
      <c r="H671" s="140" t="s">
        <v>635</v>
      </c>
      <c r="I671" s="140" t="s">
        <v>630</v>
      </c>
      <c r="J671" s="140" t="s">
        <v>1519</v>
      </c>
    </row>
    <row r="672" ht="18.75" customHeight="1" spans="1:10">
      <c r="A672" s="139"/>
      <c r="B672" s="140" t="s">
        <v>1517</v>
      </c>
      <c r="C672" s="140" t="s">
        <v>645</v>
      </c>
      <c r="D672" s="140" t="s">
        <v>646</v>
      </c>
      <c r="E672" s="140" t="s">
        <v>934</v>
      </c>
      <c r="F672" s="140" t="s">
        <v>627</v>
      </c>
      <c r="G672" s="140" t="s">
        <v>634</v>
      </c>
      <c r="H672" s="140" t="s">
        <v>635</v>
      </c>
      <c r="I672" s="140" t="s">
        <v>630</v>
      </c>
      <c r="J672" s="140" t="s">
        <v>1519</v>
      </c>
    </row>
    <row r="673" ht="18.75" customHeight="1" spans="1:10">
      <c r="A673" s="139"/>
      <c r="B673" s="140" t="s">
        <v>1517</v>
      </c>
      <c r="C673" s="140" t="s">
        <v>645</v>
      </c>
      <c r="D673" s="140" t="s">
        <v>646</v>
      </c>
      <c r="E673" s="140" t="s">
        <v>935</v>
      </c>
      <c r="F673" s="140" t="s">
        <v>627</v>
      </c>
      <c r="G673" s="140" t="s">
        <v>634</v>
      </c>
      <c r="H673" s="140" t="s">
        <v>635</v>
      </c>
      <c r="I673" s="140" t="s">
        <v>630</v>
      </c>
      <c r="J673" s="140" t="s">
        <v>1519</v>
      </c>
    </row>
    <row r="674" ht="18.75" customHeight="1" spans="1:10">
      <c r="A674" s="139"/>
      <c r="B674" s="140" t="s">
        <v>1517</v>
      </c>
      <c r="C674" s="140" t="s">
        <v>645</v>
      </c>
      <c r="D674" s="140" t="s">
        <v>646</v>
      </c>
      <c r="E674" s="140" t="s">
        <v>936</v>
      </c>
      <c r="F674" s="140" t="s">
        <v>627</v>
      </c>
      <c r="G674" s="140" t="s">
        <v>634</v>
      </c>
      <c r="H674" s="140" t="s">
        <v>635</v>
      </c>
      <c r="I674" s="140" t="s">
        <v>630</v>
      </c>
      <c r="J674" s="140" t="s">
        <v>1519</v>
      </c>
    </row>
    <row r="675" ht="18.75" customHeight="1" spans="1:10">
      <c r="A675" s="139"/>
      <c r="B675" s="140" t="s">
        <v>1517</v>
      </c>
      <c r="C675" s="140" t="s">
        <v>645</v>
      </c>
      <c r="D675" s="140" t="s">
        <v>646</v>
      </c>
      <c r="E675" s="140" t="s">
        <v>937</v>
      </c>
      <c r="F675" s="140" t="s">
        <v>627</v>
      </c>
      <c r="G675" s="140" t="s">
        <v>634</v>
      </c>
      <c r="H675" s="140" t="s">
        <v>635</v>
      </c>
      <c r="I675" s="140" t="s">
        <v>630</v>
      </c>
      <c r="J675" s="140" t="s">
        <v>1519</v>
      </c>
    </row>
    <row r="676" ht="18.75" customHeight="1" spans="1:10">
      <c r="A676" s="139"/>
      <c r="B676" s="140" t="s">
        <v>1517</v>
      </c>
      <c r="C676" s="140" t="s">
        <v>645</v>
      </c>
      <c r="D676" s="140" t="s">
        <v>646</v>
      </c>
      <c r="E676" s="140" t="s">
        <v>938</v>
      </c>
      <c r="F676" s="140" t="s">
        <v>627</v>
      </c>
      <c r="G676" s="140" t="s">
        <v>634</v>
      </c>
      <c r="H676" s="140" t="s">
        <v>635</v>
      </c>
      <c r="I676" s="140" t="s">
        <v>630</v>
      </c>
      <c r="J676" s="140" t="s">
        <v>1519</v>
      </c>
    </row>
    <row r="677" ht="18.75" customHeight="1" spans="1:10">
      <c r="A677" s="139"/>
      <c r="B677" s="140" t="s">
        <v>1517</v>
      </c>
      <c r="C677" s="140" t="s">
        <v>645</v>
      </c>
      <c r="D677" s="140" t="s">
        <v>646</v>
      </c>
      <c r="E677" s="140" t="s">
        <v>1539</v>
      </c>
      <c r="F677" s="140" t="s">
        <v>627</v>
      </c>
      <c r="G677" s="140" t="s">
        <v>634</v>
      </c>
      <c r="H677" s="140" t="s">
        <v>635</v>
      </c>
      <c r="I677" s="140" t="s">
        <v>630</v>
      </c>
      <c r="J677" s="140" t="s">
        <v>1519</v>
      </c>
    </row>
    <row r="678" ht="18.75" customHeight="1" spans="1:10">
      <c r="A678" s="139"/>
      <c r="B678" s="140" t="s">
        <v>1517</v>
      </c>
      <c r="C678" s="140" t="s">
        <v>645</v>
      </c>
      <c r="D678" s="140" t="s">
        <v>646</v>
      </c>
      <c r="E678" s="140" t="s">
        <v>940</v>
      </c>
      <c r="F678" s="140" t="s">
        <v>627</v>
      </c>
      <c r="G678" s="140" t="s">
        <v>634</v>
      </c>
      <c r="H678" s="140" t="s">
        <v>635</v>
      </c>
      <c r="I678" s="140" t="s">
        <v>630</v>
      </c>
      <c r="J678" s="140" t="s">
        <v>1519</v>
      </c>
    </row>
    <row r="679" ht="18.75" customHeight="1" spans="1:10">
      <c r="A679" s="139"/>
      <c r="B679" s="140" t="s">
        <v>1517</v>
      </c>
      <c r="C679" s="140" t="s">
        <v>645</v>
      </c>
      <c r="D679" s="140" t="s">
        <v>693</v>
      </c>
      <c r="E679" s="140" t="s">
        <v>1540</v>
      </c>
      <c r="F679" s="140" t="s">
        <v>627</v>
      </c>
      <c r="G679" s="140" t="s">
        <v>634</v>
      </c>
      <c r="H679" s="140" t="s">
        <v>635</v>
      </c>
      <c r="I679" s="140" t="s">
        <v>630</v>
      </c>
      <c r="J679" s="140" t="s">
        <v>1519</v>
      </c>
    </row>
    <row r="680" ht="18.75" customHeight="1" spans="1:10">
      <c r="A680" s="139"/>
      <c r="B680" s="140" t="s">
        <v>1517</v>
      </c>
      <c r="C680" s="140" t="s">
        <v>645</v>
      </c>
      <c r="D680" s="140" t="s">
        <v>695</v>
      </c>
      <c r="E680" s="140" t="s">
        <v>933</v>
      </c>
      <c r="F680" s="140" t="s">
        <v>627</v>
      </c>
      <c r="G680" s="140" t="s">
        <v>634</v>
      </c>
      <c r="H680" s="140" t="s">
        <v>635</v>
      </c>
      <c r="I680" s="140" t="s">
        <v>630</v>
      </c>
      <c r="J680" s="140" t="s">
        <v>1519</v>
      </c>
    </row>
    <row r="681" ht="18.75" customHeight="1" spans="1:10">
      <c r="A681" s="139"/>
      <c r="B681" s="140" t="s">
        <v>1517</v>
      </c>
      <c r="C681" s="140" t="s">
        <v>645</v>
      </c>
      <c r="D681" s="140" t="s">
        <v>695</v>
      </c>
      <c r="E681" s="140" t="s">
        <v>941</v>
      </c>
      <c r="F681" s="140" t="s">
        <v>627</v>
      </c>
      <c r="G681" s="140" t="s">
        <v>634</v>
      </c>
      <c r="H681" s="140" t="s">
        <v>635</v>
      </c>
      <c r="I681" s="140" t="s">
        <v>630</v>
      </c>
      <c r="J681" s="140" t="s">
        <v>1519</v>
      </c>
    </row>
    <row r="682" ht="18.75" customHeight="1" spans="1:10">
      <c r="A682" s="139"/>
      <c r="B682" s="140" t="s">
        <v>1517</v>
      </c>
      <c r="C682" s="140" t="s">
        <v>645</v>
      </c>
      <c r="D682" s="140" t="s">
        <v>695</v>
      </c>
      <c r="E682" s="140" t="s">
        <v>942</v>
      </c>
      <c r="F682" s="140" t="s">
        <v>627</v>
      </c>
      <c r="G682" s="140" t="s">
        <v>634</v>
      </c>
      <c r="H682" s="140" t="s">
        <v>635</v>
      </c>
      <c r="I682" s="140" t="s">
        <v>630</v>
      </c>
      <c r="J682" s="140" t="s">
        <v>1519</v>
      </c>
    </row>
    <row r="683" ht="18.75" customHeight="1" spans="1:10">
      <c r="A683" s="139"/>
      <c r="B683" s="140" t="s">
        <v>1517</v>
      </c>
      <c r="C683" s="140" t="s">
        <v>650</v>
      </c>
      <c r="D683" s="140" t="s">
        <v>651</v>
      </c>
      <c r="E683" s="140" t="s">
        <v>1541</v>
      </c>
      <c r="F683" s="140" t="s">
        <v>648</v>
      </c>
      <c r="G683" s="140" t="s">
        <v>709</v>
      </c>
      <c r="H683" s="140" t="s">
        <v>635</v>
      </c>
      <c r="I683" s="140" t="s">
        <v>630</v>
      </c>
      <c r="J683" s="140" t="s">
        <v>1519</v>
      </c>
    </row>
    <row r="684" ht="18.75" customHeight="1" spans="1:10">
      <c r="A684" s="139"/>
      <c r="B684" s="140" t="s">
        <v>1517</v>
      </c>
      <c r="C684" s="140" t="s">
        <v>650</v>
      </c>
      <c r="D684" s="140" t="s">
        <v>651</v>
      </c>
      <c r="E684" s="140" t="s">
        <v>1542</v>
      </c>
      <c r="F684" s="140" t="s">
        <v>648</v>
      </c>
      <c r="G684" s="140" t="s">
        <v>709</v>
      </c>
      <c r="H684" s="140" t="s">
        <v>635</v>
      </c>
      <c r="I684" s="140" t="s">
        <v>630</v>
      </c>
      <c r="J684" s="140" t="s">
        <v>1519</v>
      </c>
    </row>
    <row r="685" ht="18.75" customHeight="1" spans="1:10">
      <c r="A685" s="139" t="s">
        <v>517</v>
      </c>
      <c r="B685" s="140" t="s">
        <v>1543</v>
      </c>
      <c r="C685" s="140" t="s">
        <v>624</v>
      </c>
      <c r="D685" s="140" t="s">
        <v>625</v>
      </c>
      <c r="E685" s="140" t="s">
        <v>1544</v>
      </c>
      <c r="F685" s="140" t="s">
        <v>627</v>
      </c>
      <c r="G685" s="140" t="s">
        <v>323</v>
      </c>
      <c r="H685" s="140" t="s">
        <v>656</v>
      </c>
      <c r="I685" s="140" t="s">
        <v>630</v>
      </c>
      <c r="J685" s="140" t="s">
        <v>1545</v>
      </c>
    </row>
    <row r="686" ht="18.75" customHeight="1" spans="1:10">
      <c r="A686" s="139"/>
      <c r="B686" s="140" t="s">
        <v>1543</v>
      </c>
      <c r="C686" s="140" t="s">
        <v>624</v>
      </c>
      <c r="D686" s="140" t="s">
        <v>625</v>
      </c>
      <c r="E686" s="140" t="s">
        <v>1546</v>
      </c>
      <c r="F686" s="140" t="s">
        <v>627</v>
      </c>
      <c r="G686" s="140" t="s">
        <v>1547</v>
      </c>
      <c r="H686" s="140" t="s">
        <v>639</v>
      </c>
      <c r="I686" s="140" t="s">
        <v>640</v>
      </c>
      <c r="J686" s="140" t="s">
        <v>1548</v>
      </c>
    </row>
    <row r="687" ht="18.75" customHeight="1" spans="1:10">
      <c r="A687" s="139"/>
      <c r="B687" s="140" t="s">
        <v>1543</v>
      </c>
      <c r="C687" s="140" t="s">
        <v>624</v>
      </c>
      <c r="D687" s="140" t="s">
        <v>625</v>
      </c>
      <c r="E687" s="140" t="s">
        <v>1549</v>
      </c>
      <c r="F687" s="140" t="s">
        <v>648</v>
      </c>
      <c r="G687" s="140" t="s">
        <v>1550</v>
      </c>
      <c r="H687" s="140" t="s">
        <v>656</v>
      </c>
      <c r="I687" s="140" t="s">
        <v>630</v>
      </c>
      <c r="J687" s="140" t="s">
        <v>1548</v>
      </c>
    </row>
    <row r="688" ht="18.75" customHeight="1" spans="1:10">
      <c r="A688" s="139"/>
      <c r="B688" s="140" t="s">
        <v>1543</v>
      </c>
      <c r="C688" s="140" t="s">
        <v>624</v>
      </c>
      <c r="D688" s="140" t="s">
        <v>632</v>
      </c>
      <c r="E688" s="140" t="s">
        <v>1551</v>
      </c>
      <c r="F688" s="140" t="s">
        <v>648</v>
      </c>
      <c r="G688" s="140" t="s">
        <v>652</v>
      </c>
      <c r="H688" s="140" t="s">
        <v>635</v>
      </c>
      <c r="I688" s="140" t="s">
        <v>630</v>
      </c>
      <c r="J688" s="140" t="s">
        <v>1552</v>
      </c>
    </row>
    <row r="689" ht="18.75" customHeight="1" spans="1:10">
      <c r="A689" s="139"/>
      <c r="B689" s="140" t="s">
        <v>1543</v>
      </c>
      <c r="C689" s="140" t="s">
        <v>624</v>
      </c>
      <c r="D689" s="140" t="s">
        <v>632</v>
      </c>
      <c r="E689" s="140" t="s">
        <v>1553</v>
      </c>
      <c r="F689" s="140" t="s">
        <v>627</v>
      </c>
      <c r="G689" s="140" t="s">
        <v>634</v>
      </c>
      <c r="H689" s="140" t="s">
        <v>635</v>
      </c>
      <c r="I689" s="140" t="s">
        <v>640</v>
      </c>
      <c r="J689" s="140" t="s">
        <v>1554</v>
      </c>
    </row>
    <row r="690" ht="18.75" customHeight="1" spans="1:10">
      <c r="A690" s="139"/>
      <c r="B690" s="140" t="s">
        <v>1543</v>
      </c>
      <c r="C690" s="140" t="s">
        <v>624</v>
      </c>
      <c r="D690" s="140" t="s">
        <v>632</v>
      </c>
      <c r="E690" s="140" t="s">
        <v>1555</v>
      </c>
      <c r="F690" s="140" t="s">
        <v>648</v>
      </c>
      <c r="G690" s="140" t="s">
        <v>652</v>
      </c>
      <c r="H690" s="140" t="s">
        <v>635</v>
      </c>
      <c r="I690" s="140" t="s">
        <v>640</v>
      </c>
      <c r="J690" s="140" t="s">
        <v>1556</v>
      </c>
    </row>
    <row r="691" ht="18.75" customHeight="1" spans="1:10">
      <c r="A691" s="139"/>
      <c r="B691" s="140" t="s">
        <v>1543</v>
      </c>
      <c r="C691" s="140" t="s">
        <v>624</v>
      </c>
      <c r="D691" s="140" t="s">
        <v>636</v>
      </c>
      <c r="E691" s="140" t="s">
        <v>1557</v>
      </c>
      <c r="F691" s="140" t="s">
        <v>627</v>
      </c>
      <c r="G691" s="140" t="s">
        <v>1558</v>
      </c>
      <c r="H691" s="140"/>
      <c r="I691" s="140" t="s">
        <v>640</v>
      </c>
      <c r="J691" s="140" t="s">
        <v>1559</v>
      </c>
    </row>
    <row r="692" ht="18.75" customHeight="1" spans="1:10">
      <c r="A692" s="139"/>
      <c r="B692" s="140" t="s">
        <v>1543</v>
      </c>
      <c r="C692" s="140" t="s">
        <v>624</v>
      </c>
      <c r="D692" s="140" t="s">
        <v>636</v>
      </c>
      <c r="E692" s="140" t="s">
        <v>1560</v>
      </c>
      <c r="F692" s="140" t="s">
        <v>627</v>
      </c>
      <c r="G692" s="140" t="s">
        <v>1561</v>
      </c>
      <c r="H692" s="140" t="s">
        <v>639</v>
      </c>
      <c r="I692" s="140" t="s">
        <v>640</v>
      </c>
      <c r="J692" s="140" t="s">
        <v>1552</v>
      </c>
    </row>
    <row r="693" ht="18.75" customHeight="1" spans="1:10">
      <c r="A693" s="139"/>
      <c r="B693" s="140" t="s">
        <v>1543</v>
      </c>
      <c r="C693" s="140" t="s">
        <v>624</v>
      </c>
      <c r="D693" s="140" t="s">
        <v>636</v>
      </c>
      <c r="E693" s="140" t="s">
        <v>1562</v>
      </c>
      <c r="F693" s="140" t="s">
        <v>627</v>
      </c>
      <c r="G693" s="140" t="s">
        <v>1563</v>
      </c>
      <c r="H693" s="140" t="s">
        <v>639</v>
      </c>
      <c r="I693" s="140" t="s">
        <v>640</v>
      </c>
      <c r="J693" s="140" t="s">
        <v>1564</v>
      </c>
    </row>
    <row r="694" ht="18.75" customHeight="1" spans="1:10">
      <c r="A694" s="139"/>
      <c r="B694" s="140" t="s">
        <v>1543</v>
      </c>
      <c r="C694" s="140" t="s">
        <v>645</v>
      </c>
      <c r="D694" s="140" t="s">
        <v>646</v>
      </c>
      <c r="E694" s="140" t="s">
        <v>1565</v>
      </c>
      <c r="F694" s="140" t="s">
        <v>627</v>
      </c>
      <c r="G694" s="140" t="s">
        <v>634</v>
      </c>
      <c r="H694" s="140" t="s">
        <v>635</v>
      </c>
      <c r="I694" s="140" t="s">
        <v>640</v>
      </c>
      <c r="J694" s="140" t="s">
        <v>1566</v>
      </c>
    </row>
    <row r="695" ht="18.75" customHeight="1" spans="1:10">
      <c r="A695" s="139"/>
      <c r="B695" s="140" t="s">
        <v>1543</v>
      </c>
      <c r="C695" s="140" t="s">
        <v>645</v>
      </c>
      <c r="D695" s="140" t="s">
        <v>646</v>
      </c>
      <c r="E695" s="140" t="s">
        <v>1567</v>
      </c>
      <c r="F695" s="140" t="s">
        <v>627</v>
      </c>
      <c r="G695" s="140" t="s">
        <v>649</v>
      </c>
      <c r="H695" s="140" t="s">
        <v>635</v>
      </c>
      <c r="I695" s="140" t="s">
        <v>630</v>
      </c>
      <c r="J695" s="140" t="s">
        <v>1568</v>
      </c>
    </row>
    <row r="696" ht="18.75" customHeight="1" spans="1:10">
      <c r="A696" s="139"/>
      <c r="B696" s="140" t="s">
        <v>1543</v>
      </c>
      <c r="C696" s="140" t="s">
        <v>645</v>
      </c>
      <c r="D696" s="140" t="s">
        <v>693</v>
      </c>
      <c r="E696" s="140" t="s">
        <v>1569</v>
      </c>
      <c r="F696" s="140" t="s">
        <v>627</v>
      </c>
      <c r="G696" s="140" t="s">
        <v>1570</v>
      </c>
      <c r="H696" s="140" t="s">
        <v>639</v>
      </c>
      <c r="I696" s="140" t="s">
        <v>640</v>
      </c>
      <c r="J696" s="140" t="s">
        <v>1571</v>
      </c>
    </row>
    <row r="697" ht="18.75" customHeight="1" spans="1:10">
      <c r="A697" s="139"/>
      <c r="B697" s="140" t="s">
        <v>1543</v>
      </c>
      <c r="C697" s="140" t="s">
        <v>645</v>
      </c>
      <c r="D697" s="140" t="s">
        <v>695</v>
      </c>
      <c r="E697" s="140" t="s">
        <v>1572</v>
      </c>
      <c r="F697" s="140" t="s">
        <v>648</v>
      </c>
      <c r="G697" s="140" t="s">
        <v>649</v>
      </c>
      <c r="H697" s="140" t="s">
        <v>635</v>
      </c>
      <c r="I697" s="140" t="s">
        <v>640</v>
      </c>
      <c r="J697" s="140" t="s">
        <v>1573</v>
      </c>
    </row>
    <row r="698" ht="18.75" customHeight="1" spans="1:10">
      <c r="A698" s="139"/>
      <c r="B698" s="140" t="s">
        <v>1543</v>
      </c>
      <c r="C698" s="140" t="s">
        <v>650</v>
      </c>
      <c r="D698" s="140" t="s">
        <v>651</v>
      </c>
      <c r="E698" s="140" t="s">
        <v>1574</v>
      </c>
      <c r="F698" s="140" t="s">
        <v>627</v>
      </c>
      <c r="G698" s="140" t="s">
        <v>649</v>
      </c>
      <c r="H698" s="140" t="s">
        <v>635</v>
      </c>
      <c r="I698" s="140" t="s">
        <v>640</v>
      </c>
      <c r="J698" s="140" t="s">
        <v>1575</v>
      </c>
    </row>
    <row r="699" ht="18.75" customHeight="1" spans="1:10">
      <c r="A699" s="139" t="s">
        <v>548</v>
      </c>
      <c r="B699" s="140" t="s">
        <v>1576</v>
      </c>
      <c r="C699" s="140" t="s">
        <v>624</v>
      </c>
      <c r="D699" s="140" t="s">
        <v>625</v>
      </c>
      <c r="E699" s="140" t="s">
        <v>1577</v>
      </c>
      <c r="F699" s="140" t="s">
        <v>627</v>
      </c>
      <c r="G699" s="140" t="s">
        <v>1578</v>
      </c>
      <c r="H699" s="140" t="s">
        <v>750</v>
      </c>
      <c r="I699" s="140" t="s">
        <v>630</v>
      </c>
      <c r="J699" s="140" t="s">
        <v>1576</v>
      </c>
    </row>
    <row r="700" ht="18.75" customHeight="1" spans="1:10">
      <c r="A700" s="139"/>
      <c r="B700" s="140" t="s">
        <v>1576</v>
      </c>
      <c r="C700" s="140" t="s">
        <v>624</v>
      </c>
      <c r="D700" s="140" t="s">
        <v>632</v>
      </c>
      <c r="E700" s="140" t="s">
        <v>1579</v>
      </c>
      <c r="F700" s="140" t="s">
        <v>627</v>
      </c>
      <c r="G700" s="140" t="s">
        <v>634</v>
      </c>
      <c r="H700" s="140" t="s">
        <v>635</v>
      </c>
      <c r="I700" s="140" t="s">
        <v>640</v>
      </c>
      <c r="J700" s="140" t="s">
        <v>1576</v>
      </c>
    </row>
    <row r="701" ht="18.75" customHeight="1" spans="1:10">
      <c r="A701" s="139"/>
      <c r="B701" s="140" t="s">
        <v>1576</v>
      </c>
      <c r="C701" s="140" t="s">
        <v>624</v>
      </c>
      <c r="D701" s="140" t="s">
        <v>636</v>
      </c>
      <c r="E701" s="140" t="s">
        <v>1580</v>
      </c>
      <c r="F701" s="140" t="s">
        <v>627</v>
      </c>
      <c r="G701" s="140" t="s">
        <v>864</v>
      </c>
      <c r="H701" s="140" t="s">
        <v>639</v>
      </c>
      <c r="I701" s="140" t="s">
        <v>640</v>
      </c>
      <c r="J701" s="140" t="s">
        <v>1576</v>
      </c>
    </row>
    <row r="702" ht="18.75" customHeight="1" spans="1:10">
      <c r="A702" s="139"/>
      <c r="B702" s="140" t="s">
        <v>1576</v>
      </c>
      <c r="C702" s="140" t="s">
        <v>624</v>
      </c>
      <c r="D702" s="140" t="s">
        <v>641</v>
      </c>
      <c r="E702" s="140" t="s">
        <v>642</v>
      </c>
      <c r="F702" s="140" t="s">
        <v>627</v>
      </c>
      <c r="G702" s="140" t="s">
        <v>1581</v>
      </c>
      <c r="H702" s="140" t="s">
        <v>644</v>
      </c>
      <c r="I702" s="140" t="s">
        <v>630</v>
      </c>
      <c r="J702" s="140" t="s">
        <v>1576</v>
      </c>
    </row>
    <row r="703" ht="18.75" customHeight="1" spans="1:10">
      <c r="A703" s="139"/>
      <c r="B703" s="140" t="s">
        <v>1576</v>
      </c>
      <c r="C703" s="140" t="s">
        <v>645</v>
      </c>
      <c r="D703" s="140" t="s">
        <v>646</v>
      </c>
      <c r="E703" s="140" t="s">
        <v>866</v>
      </c>
      <c r="F703" s="140" t="s">
        <v>627</v>
      </c>
      <c r="G703" s="140" t="s">
        <v>634</v>
      </c>
      <c r="H703" s="140" t="s">
        <v>635</v>
      </c>
      <c r="I703" s="140" t="s">
        <v>640</v>
      </c>
      <c r="J703" s="140" t="s">
        <v>1576</v>
      </c>
    </row>
    <row r="704" ht="18.75" customHeight="1" spans="1:10">
      <c r="A704" s="139"/>
      <c r="B704" s="140" t="s">
        <v>1576</v>
      </c>
      <c r="C704" s="140" t="s">
        <v>645</v>
      </c>
      <c r="D704" s="140" t="s">
        <v>693</v>
      </c>
      <c r="E704" s="140" t="s">
        <v>1582</v>
      </c>
      <c r="F704" s="140" t="s">
        <v>627</v>
      </c>
      <c r="G704" s="140" t="s">
        <v>634</v>
      </c>
      <c r="H704" s="140" t="s">
        <v>635</v>
      </c>
      <c r="I704" s="140" t="s">
        <v>640</v>
      </c>
      <c r="J704" s="140" t="s">
        <v>1576</v>
      </c>
    </row>
    <row r="705" ht="18.75" customHeight="1" spans="1:10">
      <c r="A705" s="139"/>
      <c r="B705" s="140" t="s">
        <v>1576</v>
      </c>
      <c r="C705" s="140" t="s">
        <v>645</v>
      </c>
      <c r="D705" s="140" t="s">
        <v>695</v>
      </c>
      <c r="E705" s="140" t="s">
        <v>868</v>
      </c>
      <c r="F705" s="140" t="s">
        <v>627</v>
      </c>
      <c r="G705" s="140" t="s">
        <v>777</v>
      </c>
      <c r="H705" s="140" t="s">
        <v>635</v>
      </c>
      <c r="I705" s="140" t="s">
        <v>640</v>
      </c>
      <c r="J705" s="140" t="s">
        <v>1576</v>
      </c>
    </row>
    <row r="706" ht="18.75" customHeight="1" spans="1:10">
      <c r="A706" s="139"/>
      <c r="B706" s="140" t="s">
        <v>1576</v>
      </c>
      <c r="C706" s="140" t="s">
        <v>650</v>
      </c>
      <c r="D706" s="140" t="s">
        <v>651</v>
      </c>
      <c r="E706" s="140" t="s">
        <v>869</v>
      </c>
      <c r="F706" s="140" t="s">
        <v>627</v>
      </c>
      <c r="G706" s="140" t="s">
        <v>634</v>
      </c>
      <c r="H706" s="140" t="s">
        <v>635</v>
      </c>
      <c r="I706" s="140" t="s">
        <v>640</v>
      </c>
      <c r="J706" s="140" t="s">
        <v>1576</v>
      </c>
    </row>
    <row r="707" ht="18.75" customHeight="1" spans="1:10">
      <c r="A707" s="139" t="s">
        <v>534</v>
      </c>
      <c r="B707" s="140" t="s">
        <v>1583</v>
      </c>
      <c r="C707" s="140" t="s">
        <v>624</v>
      </c>
      <c r="D707" s="140" t="s">
        <v>625</v>
      </c>
      <c r="E707" s="140" t="s">
        <v>1584</v>
      </c>
      <c r="F707" s="140" t="s">
        <v>627</v>
      </c>
      <c r="G707" s="140" t="s">
        <v>1585</v>
      </c>
      <c r="H707" s="140" t="s">
        <v>629</v>
      </c>
      <c r="I707" s="140" t="s">
        <v>630</v>
      </c>
      <c r="J707" s="140" t="s">
        <v>1586</v>
      </c>
    </row>
    <row r="708" ht="18.75" customHeight="1" spans="1:10">
      <c r="A708" s="139"/>
      <c r="B708" s="140" t="s">
        <v>1583</v>
      </c>
      <c r="C708" s="140" t="s">
        <v>624</v>
      </c>
      <c r="D708" s="140" t="s">
        <v>632</v>
      </c>
      <c r="E708" s="140" t="s">
        <v>782</v>
      </c>
      <c r="F708" s="140" t="s">
        <v>627</v>
      </c>
      <c r="G708" s="140" t="s">
        <v>634</v>
      </c>
      <c r="H708" s="140" t="s">
        <v>635</v>
      </c>
      <c r="I708" s="140" t="s">
        <v>630</v>
      </c>
      <c r="J708" s="140" t="s">
        <v>1586</v>
      </c>
    </row>
    <row r="709" ht="18.75" customHeight="1" spans="1:10">
      <c r="A709" s="139"/>
      <c r="B709" s="140" t="s">
        <v>1583</v>
      </c>
      <c r="C709" s="140" t="s">
        <v>624</v>
      </c>
      <c r="D709" s="140" t="s">
        <v>636</v>
      </c>
      <c r="E709" s="140" t="s">
        <v>1587</v>
      </c>
      <c r="F709" s="140" t="s">
        <v>627</v>
      </c>
      <c r="G709" s="140" t="s">
        <v>655</v>
      </c>
      <c r="H709" s="140" t="s">
        <v>849</v>
      </c>
      <c r="I709" s="140" t="s">
        <v>640</v>
      </c>
      <c r="J709" s="140" t="s">
        <v>1588</v>
      </c>
    </row>
    <row r="710" ht="18.75" customHeight="1" spans="1:10">
      <c r="A710" s="139"/>
      <c r="B710" s="140" t="s">
        <v>1583</v>
      </c>
      <c r="C710" s="140" t="s">
        <v>624</v>
      </c>
      <c r="D710" s="140" t="s">
        <v>641</v>
      </c>
      <c r="E710" s="140" t="s">
        <v>642</v>
      </c>
      <c r="F710" s="140" t="s">
        <v>627</v>
      </c>
      <c r="G710" s="140" t="s">
        <v>1589</v>
      </c>
      <c r="H710" s="140" t="s">
        <v>644</v>
      </c>
      <c r="I710" s="140" t="s">
        <v>630</v>
      </c>
      <c r="J710" s="140" t="s">
        <v>1586</v>
      </c>
    </row>
    <row r="711" ht="18.75" customHeight="1" spans="1:10">
      <c r="A711" s="139"/>
      <c r="B711" s="140" t="s">
        <v>1583</v>
      </c>
      <c r="C711" s="140" t="s">
        <v>645</v>
      </c>
      <c r="D711" s="140" t="s">
        <v>646</v>
      </c>
      <c r="E711" s="140" t="s">
        <v>1590</v>
      </c>
      <c r="F711" s="140" t="s">
        <v>627</v>
      </c>
      <c r="G711" s="140" t="s">
        <v>634</v>
      </c>
      <c r="H711" s="140" t="s">
        <v>635</v>
      </c>
      <c r="I711" s="140" t="s">
        <v>630</v>
      </c>
      <c r="J711" s="140" t="s">
        <v>1586</v>
      </c>
    </row>
    <row r="712" ht="18.75" customHeight="1" spans="1:10">
      <c r="A712" s="139"/>
      <c r="B712" s="140" t="s">
        <v>1583</v>
      </c>
      <c r="C712" s="140" t="s">
        <v>650</v>
      </c>
      <c r="D712" s="140" t="s">
        <v>651</v>
      </c>
      <c r="E712" s="140" t="s">
        <v>975</v>
      </c>
      <c r="F712" s="140" t="s">
        <v>627</v>
      </c>
      <c r="G712" s="140" t="s">
        <v>733</v>
      </c>
      <c r="H712" s="140" t="s">
        <v>635</v>
      </c>
      <c r="I712" s="140" t="s">
        <v>630</v>
      </c>
      <c r="J712" s="140" t="s">
        <v>1586</v>
      </c>
    </row>
    <row r="713" ht="18.75" customHeight="1" spans="1:10">
      <c r="A713" s="139" t="s">
        <v>505</v>
      </c>
      <c r="B713" s="142" t="s">
        <v>1591</v>
      </c>
      <c r="C713" s="140" t="s">
        <v>624</v>
      </c>
      <c r="D713" s="140" t="s">
        <v>625</v>
      </c>
      <c r="E713" s="140" t="s">
        <v>1592</v>
      </c>
      <c r="F713" s="140" t="s">
        <v>627</v>
      </c>
      <c r="G713" s="140" t="s">
        <v>320</v>
      </c>
      <c r="H713" s="140" t="s">
        <v>750</v>
      </c>
      <c r="I713" s="140" t="s">
        <v>630</v>
      </c>
      <c r="J713" s="140" t="s">
        <v>1593</v>
      </c>
    </row>
    <row r="714" ht="18.75" customHeight="1" spans="1:10">
      <c r="A714" s="139"/>
      <c r="B714" s="142"/>
      <c r="C714" s="140" t="s">
        <v>624</v>
      </c>
      <c r="D714" s="140" t="s">
        <v>625</v>
      </c>
      <c r="E714" s="140" t="s">
        <v>1594</v>
      </c>
      <c r="F714" s="140" t="s">
        <v>627</v>
      </c>
      <c r="G714" s="140" t="s">
        <v>1595</v>
      </c>
      <c r="H714" s="140" t="s">
        <v>629</v>
      </c>
      <c r="I714" s="140" t="s">
        <v>630</v>
      </c>
      <c r="J714" s="140" t="s">
        <v>1596</v>
      </c>
    </row>
    <row r="715" ht="18.75" customHeight="1" spans="1:10">
      <c r="A715" s="139"/>
      <c r="B715" s="142"/>
      <c r="C715" s="140" t="s">
        <v>624</v>
      </c>
      <c r="D715" s="140" t="s">
        <v>625</v>
      </c>
      <c r="E715" s="140" t="s">
        <v>1597</v>
      </c>
      <c r="F715" s="140" t="s">
        <v>627</v>
      </c>
      <c r="G715" s="140" t="s">
        <v>885</v>
      </c>
      <c r="H715" s="140" t="s">
        <v>750</v>
      </c>
      <c r="I715" s="140" t="s">
        <v>630</v>
      </c>
      <c r="J715" s="140" t="s">
        <v>1598</v>
      </c>
    </row>
    <row r="716" ht="18.75" customHeight="1" spans="1:10">
      <c r="A716" s="139"/>
      <c r="B716" s="142"/>
      <c r="C716" s="140" t="s">
        <v>624</v>
      </c>
      <c r="D716" s="140" t="s">
        <v>625</v>
      </c>
      <c r="E716" s="140" t="s">
        <v>1599</v>
      </c>
      <c r="F716" s="140" t="s">
        <v>627</v>
      </c>
      <c r="G716" s="140" t="s">
        <v>885</v>
      </c>
      <c r="H716" s="140" t="s">
        <v>750</v>
      </c>
      <c r="I716" s="140" t="s">
        <v>630</v>
      </c>
      <c r="J716" s="140" t="s">
        <v>1600</v>
      </c>
    </row>
    <row r="717" ht="18.75" customHeight="1" spans="1:10">
      <c r="A717" s="139"/>
      <c r="B717" s="142"/>
      <c r="C717" s="140" t="s">
        <v>624</v>
      </c>
      <c r="D717" s="140" t="s">
        <v>625</v>
      </c>
      <c r="E717" s="140" t="s">
        <v>1601</v>
      </c>
      <c r="F717" s="140" t="s">
        <v>627</v>
      </c>
      <c r="G717" s="140" t="s">
        <v>1602</v>
      </c>
      <c r="H717" s="140" t="s">
        <v>750</v>
      </c>
      <c r="I717" s="140" t="s">
        <v>630</v>
      </c>
      <c r="J717" s="140" t="s">
        <v>1603</v>
      </c>
    </row>
    <row r="718" ht="18.75" customHeight="1" spans="1:10">
      <c r="A718" s="139"/>
      <c r="B718" s="142"/>
      <c r="C718" s="140" t="s">
        <v>624</v>
      </c>
      <c r="D718" s="140" t="s">
        <v>632</v>
      </c>
      <c r="E718" s="140" t="s">
        <v>1604</v>
      </c>
      <c r="F718" s="140" t="s">
        <v>627</v>
      </c>
      <c r="G718" s="140" t="s">
        <v>634</v>
      </c>
      <c r="H718" s="140" t="s">
        <v>635</v>
      </c>
      <c r="I718" s="140" t="s">
        <v>630</v>
      </c>
      <c r="J718" s="140" t="s">
        <v>1593</v>
      </c>
    </row>
    <row r="719" ht="18.75" customHeight="1" spans="1:10">
      <c r="A719" s="139"/>
      <c r="B719" s="142"/>
      <c r="C719" s="140" t="s">
        <v>624</v>
      </c>
      <c r="D719" s="140" t="s">
        <v>632</v>
      </c>
      <c r="E719" s="140" t="s">
        <v>1605</v>
      </c>
      <c r="F719" s="140" t="s">
        <v>627</v>
      </c>
      <c r="G719" s="140" t="s">
        <v>1606</v>
      </c>
      <c r="H719" s="140" t="s">
        <v>635</v>
      </c>
      <c r="I719" s="140" t="s">
        <v>630</v>
      </c>
      <c r="J719" s="140" t="s">
        <v>1593</v>
      </c>
    </row>
    <row r="720" ht="18.75" customHeight="1" spans="1:10">
      <c r="A720" s="139"/>
      <c r="B720" s="142"/>
      <c r="C720" s="140" t="s">
        <v>624</v>
      </c>
      <c r="D720" s="140" t="s">
        <v>636</v>
      </c>
      <c r="E720" s="140" t="s">
        <v>1073</v>
      </c>
      <c r="F720" s="140" t="s">
        <v>627</v>
      </c>
      <c r="G720" s="140" t="s">
        <v>715</v>
      </c>
      <c r="H720" s="140" t="s">
        <v>639</v>
      </c>
      <c r="I720" s="140" t="s">
        <v>630</v>
      </c>
      <c r="J720" s="140" t="s">
        <v>1593</v>
      </c>
    </row>
    <row r="721" ht="18.75" customHeight="1" spans="1:10">
      <c r="A721" s="139"/>
      <c r="B721" s="142"/>
      <c r="C721" s="140" t="s">
        <v>645</v>
      </c>
      <c r="D721" s="140" t="s">
        <v>646</v>
      </c>
      <c r="E721" s="140" t="s">
        <v>1607</v>
      </c>
      <c r="F721" s="140" t="s">
        <v>627</v>
      </c>
      <c r="G721" s="140" t="s">
        <v>634</v>
      </c>
      <c r="H721" s="140" t="s">
        <v>635</v>
      </c>
      <c r="I721" s="140" t="s">
        <v>640</v>
      </c>
      <c r="J721" s="140" t="s">
        <v>1593</v>
      </c>
    </row>
    <row r="722" ht="18.75" customHeight="1" spans="1:10">
      <c r="A722" s="139"/>
      <c r="B722" s="142"/>
      <c r="C722" s="140" t="s">
        <v>645</v>
      </c>
      <c r="D722" s="140" t="s">
        <v>646</v>
      </c>
      <c r="E722" s="140" t="s">
        <v>1608</v>
      </c>
      <c r="F722" s="140" t="s">
        <v>627</v>
      </c>
      <c r="G722" s="140" t="s">
        <v>634</v>
      </c>
      <c r="H722" s="140" t="s">
        <v>635</v>
      </c>
      <c r="I722" s="140" t="s">
        <v>640</v>
      </c>
      <c r="J722" s="140" t="s">
        <v>1593</v>
      </c>
    </row>
    <row r="723" ht="18.75" customHeight="1" spans="1:10">
      <c r="A723" s="139"/>
      <c r="B723" s="142"/>
      <c r="C723" s="140" t="s">
        <v>645</v>
      </c>
      <c r="D723" s="140" t="s">
        <v>695</v>
      </c>
      <c r="E723" s="140" t="s">
        <v>1609</v>
      </c>
      <c r="F723" s="140" t="s">
        <v>627</v>
      </c>
      <c r="G723" s="140" t="s">
        <v>634</v>
      </c>
      <c r="H723" s="140" t="s">
        <v>635</v>
      </c>
      <c r="I723" s="140" t="s">
        <v>640</v>
      </c>
      <c r="J723" s="140" t="s">
        <v>1593</v>
      </c>
    </row>
    <row r="724" ht="18.75" customHeight="1" spans="1:10">
      <c r="A724" s="139"/>
      <c r="B724" s="142"/>
      <c r="C724" s="140" t="s">
        <v>645</v>
      </c>
      <c r="D724" s="140" t="s">
        <v>695</v>
      </c>
      <c r="E724" s="140" t="s">
        <v>1610</v>
      </c>
      <c r="F724" s="140" t="s">
        <v>627</v>
      </c>
      <c r="G724" s="140" t="s">
        <v>634</v>
      </c>
      <c r="H724" s="140" t="s">
        <v>635</v>
      </c>
      <c r="I724" s="140" t="s">
        <v>640</v>
      </c>
      <c r="J724" s="140" t="s">
        <v>1593</v>
      </c>
    </row>
    <row r="725" ht="18.75" customHeight="1" spans="1:10">
      <c r="A725" s="139"/>
      <c r="B725" s="142"/>
      <c r="C725" s="140" t="s">
        <v>650</v>
      </c>
      <c r="D725" s="140" t="s">
        <v>651</v>
      </c>
      <c r="E725" s="140" t="s">
        <v>1611</v>
      </c>
      <c r="F725" s="140" t="s">
        <v>627</v>
      </c>
      <c r="G725" s="140" t="s">
        <v>649</v>
      </c>
      <c r="H725" s="140" t="s">
        <v>635</v>
      </c>
      <c r="I725" s="140" t="s">
        <v>640</v>
      </c>
      <c r="J725" s="140" t="s">
        <v>1593</v>
      </c>
    </row>
    <row r="726" ht="18.75" customHeight="1" spans="1:10">
      <c r="A726" s="139" t="s">
        <v>542</v>
      </c>
      <c r="B726" s="140" t="s">
        <v>1612</v>
      </c>
      <c r="C726" s="140" t="s">
        <v>624</v>
      </c>
      <c r="D726" s="140" t="s">
        <v>625</v>
      </c>
      <c r="E726" s="140" t="s">
        <v>711</v>
      </c>
      <c r="F726" s="140" t="s">
        <v>627</v>
      </c>
      <c r="G726" s="140" t="s">
        <v>1197</v>
      </c>
      <c r="H726" s="140" t="s">
        <v>629</v>
      </c>
      <c r="I726" s="140" t="s">
        <v>630</v>
      </c>
      <c r="J726" s="140" t="s">
        <v>759</v>
      </c>
    </row>
    <row r="727" ht="18.75" customHeight="1" spans="1:10">
      <c r="A727" s="139"/>
      <c r="B727" s="140" t="s">
        <v>1612</v>
      </c>
      <c r="C727" s="140" t="s">
        <v>624</v>
      </c>
      <c r="D727" s="140" t="s">
        <v>632</v>
      </c>
      <c r="E727" s="140" t="s">
        <v>1613</v>
      </c>
      <c r="F727" s="140" t="s">
        <v>627</v>
      </c>
      <c r="G727" s="140" t="s">
        <v>634</v>
      </c>
      <c r="H727" s="140" t="s">
        <v>635</v>
      </c>
      <c r="I727" s="140" t="s">
        <v>640</v>
      </c>
      <c r="J727" s="140" t="s">
        <v>759</v>
      </c>
    </row>
    <row r="728" ht="18.75" customHeight="1" spans="1:10">
      <c r="A728" s="139"/>
      <c r="B728" s="140" t="s">
        <v>1612</v>
      </c>
      <c r="C728" s="140" t="s">
        <v>624</v>
      </c>
      <c r="D728" s="140" t="s">
        <v>636</v>
      </c>
      <c r="E728" s="140" t="s">
        <v>1614</v>
      </c>
      <c r="F728" s="140" t="s">
        <v>627</v>
      </c>
      <c r="G728" s="140" t="s">
        <v>1185</v>
      </c>
      <c r="H728" s="140" t="s">
        <v>639</v>
      </c>
      <c r="I728" s="140" t="s">
        <v>640</v>
      </c>
      <c r="J728" s="140" t="s">
        <v>759</v>
      </c>
    </row>
    <row r="729" ht="18.75" customHeight="1" spans="1:10">
      <c r="A729" s="139"/>
      <c r="B729" s="140" t="s">
        <v>1612</v>
      </c>
      <c r="C729" s="140" t="s">
        <v>645</v>
      </c>
      <c r="D729" s="140" t="s">
        <v>646</v>
      </c>
      <c r="E729" s="140" t="s">
        <v>1200</v>
      </c>
      <c r="F729" s="140" t="s">
        <v>627</v>
      </c>
      <c r="G729" s="140" t="s">
        <v>634</v>
      </c>
      <c r="H729" s="140" t="s">
        <v>635</v>
      </c>
      <c r="I729" s="140" t="s">
        <v>640</v>
      </c>
      <c r="J729" s="140" t="s">
        <v>759</v>
      </c>
    </row>
    <row r="730" ht="18.75" customHeight="1" spans="1:10">
      <c r="A730" s="139"/>
      <c r="B730" s="140" t="s">
        <v>1612</v>
      </c>
      <c r="C730" s="140" t="s">
        <v>645</v>
      </c>
      <c r="D730" s="140" t="s">
        <v>695</v>
      </c>
      <c r="E730" s="140" t="s">
        <v>1202</v>
      </c>
      <c r="F730" s="140" t="s">
        <v>627</v>
      </c>
      <c r="G730" s="140" t="s">
        <v>634</v>
      </c>
      <c r="H730" s="140" t="s">
        <v>635</v>
      </c>
      <c r="I730" s="140" t="s">
        <v>640</v>
      </c>
      <c r="J730" s="140" t="s">
        <v>759</v>
      </c>
    </row>
    <row r="731" ht="18.75" customHeight="1" spans="1:10">
      <c r="A731" s="139"/>
      <c r="B731" s="140" t="s">
        <v>1612</v>
      </c>
      <c r="C731" s="140" t="s">
        <v>650</v>
      </c>
      <c r="D731" s="140" t="s">
        <v>651</v>
      </c>
      <c r="E731" s="140" t="s">
        <v>1203</v>
      </c>
      <c r="F731" s="140" t="s">
        <v>627</v>
      </c>
      <c r="G731" s="140" t="s">
        <v>634</v>
      </c>
      <c r="H731" s="140" t="s">
        <v>635</v>
      </c>
      <c r="I731" s="140" t="s">
        <v>640</v>
      </c>
      <c r="J731" s="140" t="s">
        <v>759</v>
      </c>
    </row>
    <row r="732" ht="18.75" customHeight="1" spans="1:10">
      <c r="A732" s="139" t="s">
        <v>482</v>
      </c>
      <c r="B732" s="140" t="s">
        <v>1615</v>
      </c>
      <c r="C732" s="140" t="s">
        <v>624</v>
      </c>
      <c r="D732" s="140" t="s">
        <v>625</v>
      </c>
      <c r="E732" s="140" t="s">
        <v>1616</v>
      </c>
      <c r="F732" s="140" t="s">
        <v>627</v>
      </c>
      <c r="G732" s="140" t="s">
        <v>655</v>
      </c>
      <c r="H732" s="140" t="s">
        <v>656</v>
      </c>
      <c r="I732" s="140" t="s">
        <v>630</v>
      </c>
      <c r="J732" s="140" t="s">
        <v>1617</v>
      </c>
    </row>
    <row r="733" ht="18.75" customHeight="1" spans="1:10">
      <c r="A733" s="139"/>
      <c r="B733" s="140" t="s">
        <v>1615</v>
      </c>
      <c r="C733" s="140" t="s">
        <v>624</v>
      </c>
      <c r="D733" s="140" t="s">
        <v>632</v>
      </c>
      <c r="E733" s="140" t="s">
        <v>1618</v>
      </c>
      <c r="F733" s="140" t="s">
        <v>627</v>
      </c>
      <c r="G733" s="140" t="s">
        <v>652</v>
      </c>
      <c r="H733" s="140" t="s">
        <v>635</v>
      </c>
      <c r="I733" s="140" t="s">
        <v>630</v>
      </c>
      <c r="J733" s="140" t="s">
        <v>1617</v>
      </c>
    </row>
    <row r="734" ht="18.75" customHeight="1" spans="1:10">
      <c r="A734" s="139"/>
      <c r="B734" s="140" t="s">
        <v>1615</v>
      </c>
      <c r="C734" s="140" t="s">
        <v>624</v>
      </c>
      <c r="D734" s="140" t="s">
        <v>636</v>
      </c>
      <c r="E734" s="140" t="s">
        <v>1073</v>
      </c>
      <c r="F734" s="140" t="s">
        <v>627</v>
      </c>
      <c r="G734" s="140" t="s">
        <v>1185</v>
      </c>
      <c r="H734" s="140" t="s">
        <v>639</v>
      </c>
      <c r="I734" s="140" t="s">
        <v>630</v>
      </c>
      <c r="J734" s="140" t="s">
        <v>1617</v>
      </c>
    </row>
    <row r="735" ht="18.75" customHeight="1" spans="1:10">
      <c r="A735" s="139"/>
      <c r="B735" s="140" t="s">
        <v>1615</v>
      </c>
      <c r="C735" s="140" t="s">
        <v>645</v>
      </c>
      <c r="D735" s="140" t="s">
        <v>646</v>
      </c>
      <c r="E735" s="140" t="s">
        <v>1619</v>
      </c>
      <c r="F735" s="140" t="s">
        <v>648</v>
      </c>
      <c r="G735" s="140" t="s">
        <v>1620</v>
      </c>
      <c r="H735" s="140" t="s">
        <v>635</v>
      </c>
      <c r="I735" s="140" t="s">
        <v>630</v>
      </c>
      <c r="J735" s="140" t="s">
        <v>1617</v>
      </c>
    </row>
    <row r="736" ht="18.75" customHeight="1" spans="1:10">
      <c r="A736" s="139"/>
      <c r="B736" s="140" t="s">
        <v>1615</v>
      </c>
      <c r="C736" s="140" t="s">
        <v>645</v>
      </c>
      <c r="D736" s="140" t="s">
        <v>695</v>
      </c>
      <c r="E736" s="140" t="s">
        <v>1619</v>
      </c>
      <c r="F736" s="140" t="s">
        <v>648</v>
      </c>
      <c r="G736" s="140" t="s">
        <v>1620</v>
      </c>
      <c r="H736" s="140" t="s">
        <v>635</v>
      </c>
      <c r="I736" s="140" t="s">
        <v>630</v>
      </c>
      <c r="J736" s="140" t="s">
        <v>1617</v>
      </c>
    </row>
    <row r="737" ht="42" customHeight="1" spans="1:10">
      <c r="A737" s="139"/>
      <c r="B737" s="140" t="s">
        <v>1615</v>
      </c>
      <c r="C737" s="140" t="s">
        <v>650</v>
      </c>
      <c r="D737" s="140" t="s">
        <v>651</v>
      </c>
      <c r="E737" s="140" t="s">
        <v>1621</v>
      </c>
      <c r="F737" s="140" t="s">
        <v>648</v>
      </c>
      <c r="G737" s="140" t="s">
        <v>1622</v>
      </c>
      <c r="H737" s="140" t="s">
        <v>635</v>
      </c>
      <c r="I737" s="140" t="s">
        <v>630</v>
      </c>
      <c r="J737" s="140" t="s">
        <v>1623</v>
      </c>
    </row>
  </sheetData>
  <autoFilter ref="A5:J737">
    <extLst/>
  </autoFilter>
  <mergeCells count="144">
    <mergeCell ref="A3:J3"/>
    <mergeCell ref="A4:H4"/>
    <mergeCell ref="A7:A12"/>
    <mergeCell ref="A13:A34"/>
    <mergeCell ref="A35:A41"/>
    <mergeCell ref="A42:A46"/>
    <mergeCell ref="A47:A53"/>
    <mergeCell ref="A54:A60"/>
    <mergeCell ref="A61:A70"/>
    <mergeCell ref="A71:A75"/>
    <mergeCell ref="A76:A83"/>
    <mergeCell ref="A84:A89"/>
    <mergeCell ref="A90:A96"/>
    <mergeCell ref="A97:A104"/>
    <mergeCell ref="A105:A125"/>
    <mergeCell ref="A126:A133"/>
    <mergeCell ref="A134:A140"/>
    <mergeCell ref="A141:A151"/>
    <mergeCell ref="A152:A158"/>
    <mergeCell ref="A159:A184"/>
    <mergeCell ref="A185:A195"/>
    <mergeCell ref="A196:A201"/>
    <mergeCell ref="A202:A206"/>
    <mergeCell ref="A207:A215"/>
    <mergeCell ref="A216:A222"/>
    <mergeCell ref="A223:A231"/>
    <mergeCell ref="A232:A236"/>
    <mergeCell ref="A237:A243"/>
    <mergeCell ref="A244:A249"/>
    <mergeCell ref="A250:A263"/>
    <mergeCell ref="A264:A269"/>
    <mergeCell ref="A270:A277"/>
    <mergeCell ref="A278:A286"/>
    <mergeCell ref="A287:A297"/>
    <mergeCell ref="A298:A305"/>
    <mergeCell ref="A306:A313"/>
    <mergeCell ref="A314:A318"/>
    <mergeCell ref="A319:A347"/>
    <mergeCell ref="A348:A363"/>
    <mergeCell ref="A364:A369"/>
    <mergeCell ref="A370:A375"/>
    <mergeCell ref="A376:A382"/>
    <mergeCell ref="A383:A388"/>
    <mergeCell ref="A389:A395"/>
    <mergeCell ref="A396:A423"/>
    <mergeCell ref="A424:A430"/>
    <mergeCell ref="A431:A441"/>
    <mergeCell ref="A442:A447"/>
    <mergeCell ref="A448:A461"/>
    <mergeCell ref="A462:A490"/>
    <mergeCell ref="A491:A497"/>
    <mergeCell ref="A498:A504"/>
    <mergeCell ref="A505:A510"/>
    <mergeCell ref="A511:A518"/>
    <mergeCell ref="A519:A526"/>
    <mergeCell ref="A527:A535"/>
    <mergeCell ref="A536:A541"/>
    <mergeCell ref="A542:A547"/>
    <mergeCell ref="A548:A578"/>
    <mergeCell ref="A579:A587"/>
    <mergeCell ref="A588:A608"/>
    <mergeCell ref="A609:A622"/>
    <mergeCell ref="A623:A628"/>
    <mergeCell ref="A629:A635"/>
    <mergeCell ref="A636:A643"/>
    <mergeCell ref="A644:A654"/>
    <mergeCell ref="A655:A684"/>
    <mergeCell ref="A685:A698"/>
    <mergeCell ref="A699:A706"/>
    <mergeCell ref="A707:A712"/>
    <mergeCell ref="A713:A725"/>
    <mergeCell ref="A726:A731"/>
    <mergeCell ref="A732:A737"/>
    <mergeCell ref="B7:B12"/>
    <mergeCell ref="B13:B34"/>
    <mergeCell ref="B35:B41"/>
    <mergeCell ref="B42:B46"/>
    <mergeCell ref="B47:B53"/>
    <mergeCell ref="B54:B60"/>
    <mergeCell ref="B61:B70"/>
    <mergeCell ref="B71:B75"/>
    <mergeCell ref="B76:B83"/>
    <mergeCell ref="B84:B89"/>
    <mergeCell ref="B90:B96"/>
    <mergeCell ref="B97:B104"/>
    <mergeCell ref="B105:B125"/>
    <mergeCell ref="B126:B133"/>
    <mergeCell ref="B134:B140"/>
    <mergeCell ref="B141:B151"/>
    <mergeCell ref="B152:B158"/>
    <mergeCell ref="B159:B184"/>
    <mergeCell ref="B185:B195"/>
    <mergeCell ref="B196:B201"/>
    <mergeCell ref="B202:B206"/>
    <mergeCell ref="B207:B215"/>
    <mergeCell ref="B216:B222"/>
    <mergeCell ref="B223:B231"/>
    <mergeCell ref="B232:B236"/>
    <mergeCell ref="B237:B243"/>
    <mergeCell ref="B244:B249"/>
    <mergeCell ref="B250:B263"/>
    <mergeCell ref="B264:B269"/>
    <mergeCell ref="B270:B277"/>
    <mergeCell ref="B278:B286"/>
    <mergeCell ref="B287:B297"/>
    <mergeCell ref="B298:B305"/>
    <mergeCell ref="B306:B313"/>
    <mergeCell ref="B314:B318"/>
    <mergeCell ref="B319:B347"/>
    <mergeCell ref="B348:B363"/>
    <mergeCell ref="B364:B369"/>
    <mergeCell ref="B370:B375"/>
    <mergeCell ref="B376:B382"/>
    <mergeCell ref="B383:B388"/>
    <mergeCell ref="B389:B395"/>
    <mergeCell ref="B396:B423"/>
    <mergeCell ref="B424:B430"/>
    <mergeCell ref="B431:B441"/>
    <mergeCell ref="B442:B447"/>
    <mergeCell ref="B448:B461"/>
    <mergeCell ref="B462:B490"/>
    <mergeCell ref="B491:B497"/>
    <mergeCell ref="B498:B504"/>
    <mergeCell ref="B505:B510"/>
    <mergeCell ref="B511:B518"/>
    <mergeCell ref="B519:B526"/>
    <mergeCell ref="B527:B535"/>
    <mergeCell ref="B536:B541"/>
    <mergeCell ref="B542:B547"/>
    <mergeCell ref="B548:B578"/>
    <mergeCell ref="B579:B587"/>
    <mergeCell ref="B588:B608"/>
    <mergeCell ref="B609:B622"/>
    <mergeCell ref="B623:B628"/>
    <mergeCell ref="B629:B635"/>
    <mergeCell ref="B636:B643"/>
    <mergeCell ref="B644:B654"/>
    <mergeCell ref="B655:B684"/>
    <mergeCell ref="B685:B698"/>
    <mergeCell ref="B699:B706"/>
    <mergeCell ref="B707:B712"/>
    <mergeCell ref="B713:B725"/>
    <mergeCell ref="B726:B731"/>
    <mergeCell ref="B732:B737"/>
  </mergeCells>
  <pageMargins left="0.96" right="0.96" top="0.72" bottom="0.72" header="0" footer="0"/>
  <pageSetup paperSize="9" scale="69" orientation="landscape" horizontalDpi="600" verticalDpi="600"/>
  <headerFooter/>
</worksheet>
</file>

<file path=docProps/app.xml><?xml version="1.0" encoding="utf-8"?>
<Properties xmlns="http://schemas.openxmlformats.org/officeDocument/2006/extended-properties" xmlns:vt="http://schemas.openxmlformats.org/officeDocument/2006/docPropsVTypes">
  <Application>ONLYOFFICE/7.5.1.23</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对下转移支付预算表09-1</vt:lpstr>
      <vt:lpstr>对下转移支付绩效目标表09-2</vt:lpstr>
      <vt:lpstr>新增资产配置表10</vt:lpstr>
      <vt:lpstr>上级转移支付补助项目支出预算表11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李晓燕</cp:lastModifiedBy>
  <cp:revision>1</cp:revision>
  <dcterms:created xsi:type="dcterms:W3CDTF">2025-04-02T07:49:13Z</dcterms:created>
  <dcterms:modified xsi:type="dcterms:W3CDTF">2025-04-02T07:53:57Z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1A00A4DA7E8945B8BBD59C1948F9F40C</vt:lpwstr>
  </property>
  <property fmtid="{D5CDD505-2E9C-101B-9397-08002B2CF9AE}" pid="3" name="KSOProductBuildVer">
    <vt:lpwstr>2052-12.1.0.17145</vt:lpwstr>
  </property>
</Properties>
</file>