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4" firstSheet="9"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_FilterDatabase" localSheetId="8" hidden="1">'部门项目支出绩效目标表05-2'!$A$5:$J$5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<sst xmlns="http://schemas.openxmlformats.org/spreadsheetml/2006/main" count="3069" uniqueCount="909">
  <si>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</si>
  <si>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</si>
  <si>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</si>
  <si>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</si>
  <si>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</si>
  <si>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</si>
  <si>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</si>
  <si>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</si>
  <si>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</si>
  <si>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</si>
  <si>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</si>
  <si>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</si>
  <si>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</si>
  <si>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</si>
  <si>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</si>
  <si>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</si>
  <si>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</si>
  <si>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</si>
  <si>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</si>
  <si>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</si>
  <si>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</si>
  <si>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</si>
  <si>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</si>
  <si>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</si>
  <si>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</si>
  <si>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</si>
  <si>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</si>
  <si>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</si>
  <si>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</si>
  <si>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</si>
  <si>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</si>
  <si>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</si>
  <si>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</si>
  <si>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</si>
  <si>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</si>
  <si>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</si>
  <si>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</si>
  <si>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</si>
  <si>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</si>
  <si>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</si>
  <si>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</si>
  <si>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</si>
  <si>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</si>
  <si>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</si>
  <si>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</si>
  <si>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</si>
  <si>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</si>
  <si>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</si>
  <si>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</si>
  <si>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</si>
  <si>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</si>
  <si>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</si>
  <si>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</si>
  <si>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</si>
  <si>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</si>
  <si>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</si>
  <si>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</si>
  <si>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</si>
  <si>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</si>
  <si>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</si>
  <si>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</si>
  <si>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</si>
  <si>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</si>
  <si>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</si>
  <si>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</si>
  <si>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</si>
  <si>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</si>
  <si>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</si>
  <si>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</si>
  <si>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652</t>
  </si>
  <si>
    <t>昆明市西山区市政综合服务中心</t>
  </si>
  <si>
    <t>652001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</si>
  <si>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</si>
  <si>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</si>
  <si>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</si>
  <si>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</si>
  <si>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</si>
  <si>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</si>
  <si>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</si>
  <si>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</si>
  <si>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</si>
  <si>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</si>
  <si>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</si>
  <si>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</si>
  <si>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</si>
  <si>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</si>
  <si>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</si>
  <si>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</si>
  <si>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</si>
  <si>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</si>
  <si>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</si>
  <si>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</si>
  <si>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</si>
  <si>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</si>
  <si>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</si>
  <si>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</si>
  <si>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</si>
  <si>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</si>
  <si>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</si>
  <si>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</si>
  <si>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</si>
  <si>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</si>
  <si>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</si>
  <si>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</si>
  <si>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2080599</t>
  </si>
  <si>
    <t>其他行政事业单位养老支出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</si>
  <si>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</si>
  <si>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</si>
  <si>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</si>
  <si>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</si>
  <si>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</si>
  <si>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</si>
  <si>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</si>
  <si>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</si>
  <si>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</si>
  <si>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</si>
  <si>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</si>
  <si>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</si>
  <si>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</si>
  <si>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</si>
  <si>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</si>
  <si>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</si>
  <si>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</si>
  <si>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</si>
  <si>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2120102</t>
  </si>
  <si>
    <t>一般行政管理事务</t>
  </si>
  <si>
    <t>21205</t>
  </si>
  <si>
    <t>城乡社区环境卫生</t>
  </si>
  <si>
    <t>2120501</t>
  </si>
  <si>
    <t>21299</t>
  </si>
  <si>
    <t>其他城乡社区支出</t>
  </si>
  <si>
    <t>2129999</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</si>
  <si>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</si>
  <si>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</si>
  <si>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</si>
  <si>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</si>
  <si>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</si>
  <si>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</si>
  <si>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</si>
  <si>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</si>
  <si>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</si>
  <si>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</si>
  <si>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</si>
  <si>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</si>
  <si>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</si>
  <si>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</si>
  <si>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</si>
  <si>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</si>
  <si>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</si>
  <si>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</si>
  <si>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</si>
  <si>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</si>
  <si>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</si>
  <si>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</si>
  <si>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</si>
  <si>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</si>
  <si>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</si>
  <si>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</si>
  <si>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</si>
  <si>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</si>
  <si>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</si>
  <si>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</si>
  <si>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</si>
  <si>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</si>
  <si>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</si>
  <si>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</si>
  <si>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</si>
  <si>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</si>
  <si>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</si>
  <si>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</si>
  <si>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</si>
  <si>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</si>
  <si>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</si>
  <si>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</si>
  <si>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</si>
  <si>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</si>
  <si>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</si>
  <si>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</si>
  <si>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</si>
  <si>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</si>
  <si>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</si>
  <si>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</si>
  <si>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</si>
  <si>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</si>
  <si>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</si>
  <si>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</si>
  <si>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</si>
  <si>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</si>
  <si>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</si>
  <si>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</si>
  <si>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</si>
  <si>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</si>
  <si>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</si>
  <si>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</si>
  <si>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</si>
  <si>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</si>
  <si>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</si>
  <si>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</si>
  <si>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</si>
  <si>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</si>
  <si>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</si>
  <si>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</si>
  <si>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</si>
  <si>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530112210000000002832</t>
  </si>
  <si>
    <t>30113</t>
  </si>
  <si>
    <t>530112210000000002834</t>
  </si>
  <si>
    <t>公车购置及运维费</t>
  </si>
  <si>
    <t>30231</t>
  </si>
  <si>
    <t>公务用车运行维护费</t>
  </si>
  <si>
    <t>530112210000000002829</t>
  </si>
  <si>
    <t>行政人员工资支出</t>
  </si>
  <si>
    <t>30101</t>
  </si>
  <si>
    <t>基本工资</t>
  </si>
  <si>
    <t>30102</t>
  </si>
  <si>
    <t>津贴补贴</t>
  </si>
  <si>
    <t>30103</t>
  </si>
  <si>
    <t>奖金</t>
  </si>
  <si>
    <t>530112231100001438871</t>
  </si>
  <si>
    <t>离退休人员福利费</t>
  </si>
  <si>
    <t>30229</t>
  </si>
  <si>
    <t>福利费</t>
  </si>
  <si>
    <t>530112231100001438852</t>
  </si>
  <si>
    <t>事业人员绩效奖励</t>
  </si>
  <si>
    <t>30107</t>
  </si>
  <si>
    <t>绩效工资</t>
  </si>
  <si>
    <t>530112210000000002835</t>
  </si>
  <si>
    <t>公务交通补贴</t>
  </si>
  <si>
    <t>30239</t>
  </si>
  <si>
    <t>其他交通费用</t>
  </si>
  <si>
    <t>530112210000000002831</t>
  </si>
  <si>
    <t>社会保障缴费</t>
  </si>
  <si>
    <t>30110</t>
  </si>
  <si>
    <t>职工基本医疗保险缴费</t>
  </si>
  <si>
    <t>30108</t>
  </si>
  <si>
    <t>机关事业单位基本养老保险缴费</t>
  </si>
  <si>
    <t>30111</t>
  </si>
  <si>
    <t>公务员医疗补助缴费</t>
  </si>
  <si>
    <t>30112</t>
  </si>
  <si>
    <t>其他社会保障缴费</t>
  </si>
  <si>
    <t>530112210000000002830</t>
  </si>
  <si>
    <t>事业人员工资支出</t>
  </si>
  <si>
    <t>530112210000000002838</t>
  </si>
  <si>
    <t>一般公用经费支出</t>
  </si>
  <si>
    <t>30201</t>
  </si>
  <si>
    <t>办公费</t>
  </si>
  <si>
    <t>30205</t>
  </si>
  <si>
    <t>水费</t>
  </si>
  <si>
    <t>30207</t>
  </si>
  <si>
    <t>邮电费</t>
  </si>
  <si>
    <t>30211</t>
  </si>
  <si>
    <t>差旅费</t>
  </si>
  <si>
    <t>30216</t>
  </si>
  <si>
    <t>培训费</t>
  </si>
  <si>
    <t>30213</t>
  </si>
  <si>
    <t>维修（护）费</t>
  </si>
  <si>
    <t>30206</t>
  </si>
  <si>
    <t>电费</t>
  </si>
  <si>
    <t>30209</t>
  </si>
  <si>
    <t>物业管理费</t>
  </si>
  <si>
    <t>30215</t>
  </si>
  <si>
    <t>会议费</t>
  </si>
  <si>
    <t>530112251100003654894</t>
  </si>
  <si>
    <t>事业公务交通补贴</t>
  </si>
  <si>
    <t>530112231100001237080</t>
  </si>
  <si>
    <t>离退休人员支出</t>
  </si>
  <si>
    <t>30305</t>
  </si>
  <si>
    <t>生活补助</t>
  </si>
  <si>
    <t>530112231100001438851</t>
  </si>
  <si>
    <t>行政人员绩效奖励</t>
  </si>
  <si>
    <t>530112210000000002836</t>
  </si>
  <si>
    <t>工会经费</t>
  </si>
  <si>
    <t>30228</t>
  </si>
  <si>
    <t>530112210000000002837</t>
  </si>
  <si>
    <t>其他公用经费支出</t>
  </si>
  <si>
    <t>预算05-1表</t>
  </si>
  <si>
    <t>项目分类</t>
  </si>
  <si>
    <t>项目单位</t>
  </si>
  <si>
    <t>经济科目编码</t>
  </si>
  <si>
    <t>经济科目名称</t>
  </si>
  <si>
    <t>本年拨款</t>
  </si>
  <si>
    <t>其中：本次下达</t>
  </si>
  <si>
    <t>专项业务类</t>
  </si>
  <si>
    <t>530112200000000000284</t>
  </si>
  <si>
    <t>垃圾处置专项目经费</t>
  </si>
  <si>
    <t>30227</t>
  </si>
  <si>
    <t>委托业务费</t>
  </si>
  <si>
    <t>530112200000000000313</t>
  </si>
  <si>
    <t>环卫一体化PPP项目第三方评价专项经费</t>
  </si>
  <si>
    <t>530112200000000000339</t>
  </si>
  <si>
    <t>西郊垃圾填埋厂渗滤液处理专项经费</t>
  </si>
  <si>
    <t>530112200000000000399</t>
  </si>
  <si>
    <t>西山区环卫一体化PPP（二期）项目经费</t>
  </si>
  <si>
    <t>530112200000000000526</t>
  </si>
  <si>
    <t>自来水捆绑垃圾清运工作专项经费</t>
  </si>
  <si>
    <t>530112200000000000604</t>
  </si>
  <si>
    <t>环卫一体化PPP项目一期专项经费</t>
  </si>
  <si>
    <t>530112210000000003887</t>
  </si>
  <si>
    <t>垃圾分类专项经费</t>
  </si>
  <si>
    <t>事业发展类</t>
  </si>
  <si>
    <t>530112210000000003985</t>
  </si>
  <si>
    <t>法律顾问经费</t>
  </si>
  <si>
    <t>530112210000000004050</t>
  </si>
  <si>
    <t>环卫一体化PPP建设项目可用性付费经费</t>
  </si>
  <si>
    <t>31009</t>
  </si>
  <si>
    <t>土地补偿</t>
  </si>
  <si>
    <t>530112231100001212594</t>
  </si>
  <si>
    <t>西山区公园绿地管养项目专项资金</t>
  </si>
  <si>
    <t>30226</t>
  </si>
  <si>
    <t>劳务费</t>
  </si>
  <si>
    <t>530112231100001212595</t>
  </si>
  <si>
    <t>西山区河道绿地管养项目专项资金</t>
  </si>
  <si>
    <t>530112231100001212599</t>
  </si>
  <si>
    <t>上划市级道路绿化分级管理综合费用专项资金</t>
  </si>
  <si>
    <t>530112231100001212610</t>
  </si>
  <si>
    <t>西山区长效机制花卉景观布置维护及氛围营造项目资金</t>
  </si>
  <si>
    <t>530112231100001212621</t>
  </si>
  <si>
    <t>西山区乔木增补项目资金</t>
  </si>
  <si>
    <t>530112231100001220568</t>
  </si>
  <si>
    <t>西山区环卫一体化项目一期、二期中期评估编制服务经费</t>
  </si>
  <si>
    <t>530112241100002933007</t>
  </si>
  <si>
    <t>改善环卫工人福利待遇配套资金</t>
  </si>
  <si>
    <t>530112241100003063547</t>
  </si>
  <si>
    <t>“4.13”森林防火应急处置部分工作经费</t>
  </si>
  <si>
    <t>530112241100003249349</t>
  </si>
  <si>
    <t>西山区重大活动绿化美化工作专项经费</t>
  </si>
  <si>
    <t>530112251100003642050</t>
  </si>
  <si>
    <t>西山区龙江公园、盘龙江桉树安全隐患处置项目专项经费</t>
  </si>
  <si>
    <t xml:space="preserve"> 
530112251100003643857</t>
  </si>
  <si>
    <t>昆明半程马拉松花卉布置项目专项经费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</si>
  <si>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</si>
  <si>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</si>
  <si>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</si>
  <si>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</si>
  <si>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</si>
  <si>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</si>
  <si>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</si>
  <si>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</si>
  <si>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</si>
  <si>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</si>
  <si>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</si>
  <si>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</si>
  <si>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按照《西山区环卫一体化工作方案》、《西山区环卫一体化二期（涉农街道和全区河道）工作方案》、《昆明市西山区环卫一体化管理服务政府和社会资本合作（PPP）项目合同》、《云南省昆明市西山区环卫一体化二期（涉农街道和全区河道）政府和社会资本合作（PPP）项目合同》等文件相关要求，2025年委托第三方专业机构环卫一体化一期、二期PPP项目建设服务情况、总投资完成情况、成本和利润等核心指标进行绩效评价及审计，并将绩效评价及审计结果运用到后续工作中，实现按效付费。结果运用次年，保障财政资金使用的规范性、安全性和有效性。保证项目实施的规范性、政府监管的的效性达到预期绩效目标、及时调整。</t>
  </si>
  <si>
    <t>产出指标</t>
  </si>
  <si>
    <t>数量指标</t>
  </si>
  <si>
    <t>环卫一体化PPP项目一期、二期第三方中介绩效考核次数</t>
  </si>
  <si>
    <t>=</t>
  </si>
  <si>
    <t>次</t>
  </si>
  <si>
    <t>定量指标</t>
  </si>
  <si>
    <t>考察环卫一体化一期第三方绩效评价次数的指标</t>
  </si>
  <si>
    <t>环卫一体化PPP项目一期、二期相关咨询服务数</t>
  </si>
  <si>
    <t>考察环卫一体化二期第三方咨询服务次数的指标</t>
  </si>
  <si>
    <t>环卫一体化PPP项目一、二期2018.-2024年运营及可使用服务审计专项经费</t>
  </si>
  <si>
    <t>考察环卫一体化一、二期可使用服务财务决算审计次数的指标</t>
  </si>
  <si>
    <t>质量指标</t>
  </si>
  <si>
    <t>按要求由第三方中介机构按照相关法律法规对PPP项目绩效评价报告出具率</t>
  </si>
  <si>
    <t>100</t>
  </si>
  <si>
    <t>%</t>
  </si>
  <si>
    <t>考察第三方中介机构按照相关法律法规对PPP项目绩效评价工作完成指标情况</t>
  </si>
  <si>
    <t>时效指标</t>
  </si>
  <si>
    <t>对西山区环卫一体化政府和社会资本合作PPP一、二期考核政府付费的频次</t>
  </si>
  <si>
    <t>次/年</t>
  </si>
  <si>
    <t>考察对西山区环卫一体化政府和社会资本合作PPP一、二期考核付款的频次指标情况</t>
  </si>
  <si>
    <t>成本指标</t>
  </si>
  <si>
    <t>经济成本指标</t>
  </si>
  <si>
    <t>&lt;=</t>
  </si>
  <si>
    <t>500,000</t>
  </si>
  <si>
    <t>元</t>
  </si>
  <si>
    <t>考察项目经济成本指标设置情况</t>
  </si>
  <si>
    <t>效益指标</t>
  </si>
  <si>
    <t>社会效益</t>
  </si>
  <si>
    <t>环卫一体化PPP一、二期项目覆盖整个西山区范围，绩效评价结果运用到工作，提升环境卫生质量、改善生态指标、社会效益指标，提升单位管理能力</t>
  </si>
  <si>
    <t>效果明显</t>
  </si>
  <si>
    <t>定性指标</t>
  </si>
  <si>
    <t>考察绩效评价结果运用到工作，提升环境卫生质量、改善生态指标、社会效益指标，提升单位管理能力的情况</t>
  </si>
  <si>
    <t>可持续影响</t>
  </si>
  <si>
    <t>依据PPP合同，改进运营和监督管理模式，项目长期可持续发展、有效运营</t>
  </si>
  <si>
    <t>年</t>
  </si>
  <si>
    <t>考察依据PPP合同，改进运营和监督管理模式，项目长期可持续发展、有效运营的情况</t>
  </si>
  <si>
    <t>满意度指标</t>
  </si>
  <si>
    <t>服务对象满意度</t>
  </si>
  <si>
    <t>受益群众满意度</t>
  </si>
  <si>
    <t>&gt;=</t>
  </si>
  <si>
    <t>85</t>
  </si>
  <si>
    <t>考察受益群众满意度的指标</t>
  </si>
  <si>
    <t>PPP项目公司员工满意度</t>
  </si>
  <si>
    <t>考察PPP项目公司员工满意度的指标</t>
  </si>
  <si>
    <t>根据《昆明市城市市容和环境卫生管理条例》、《昆明市环境卫生质量的相关规定》以及《昆明市环境卫生作业规范》的规定，结合西山区环境卫生作业实际，按照目标科学、常态管理、工作精细、作业规范、考核严格、统一管理的总要求， 实施本项目，可以进一步推进西山区环境卫生管理作业规模化、集中化、市场化的进程，全面提升环境卫生服务质量,提升西山区城市品质，为全区经济社会发展及群众营造干净宜居的城市环境。2025年对环卫一体化项目二期进行运营监督、考核、按效付费，保障项目规范及可持续发展。</t>
  </si>
  <si>
    <t>环卫一体化二期道路清扫保洁面积</t>
  </si>
  <si>
    <t>2470189.74</t>
  </si>
  <si>
    <t>平方米</t>
  </si>
  <si>
    <t>考察环卫一体化二期道路清扫保洁面积的指标</t>
  </si>
  <si>
    <t>环卫一体化二期垃圾收集清运数量</t>
  </si>
  <si>
    <t>36500</t>
  </si>
  <si>
    <t>吨</t>
  </si>
  <si>
    <t>考察环卫一体化二期垃圾收集清运数量的指标</t>
  </si>
  <si>
    <t>环卫一体化二期河道保洁面积</t>
  </si>
  <si>
    <t>1818641.23</t>
  </si>
  <si>
    <t>考察环卫一体化二期河道保洁面积的指标</t>
  </si>
  <si>
    <t>环卫一体化二期公厕运营管理数量</t>
  </si>
  <si>
    <t>座</t>
  </si>
  <si>
    <t>考察环卫一体化二期公厕运营管理数量的指标</t>
  </si>
  <si>
    <t>环卫一体化二期绿化带保洁面积</t>
  </si>
  <si>
    <t>102082.74</t>
  </si>
  <si>
    <t>考察环卫一体化二期绿化带保洁面积的指标</t>
  </si>
  <si>
    <t>环卫一体化二期交通隔离栏保洁面积</t>
  </si>
  <si>
    <t>14440.8</t>
  </si>
  <si>
    <t>考察环卫一体化二期交通隔离栏保洁面积的指标</t>
  </si>
  <si>
    <t>垃圾清运</t>
  </si>
  <si>
    <t>37659</t>
  </si>
  <si>
    <t>考察环卫一体化二期垃圾清运数量的指标</t>
  </si>
  <si>
    <t>环卫一体化二期环境环境卫生质量考核合格率</t>
  </si>
  <si>
    <t>90</t>
  </si>
  <si>
    <t>考察环卫一体化二期环境环境卫生质量考核合格率的指标</t>
  </si>
  <si>
    <t>环卫一体化二期环境环境卫生质量考核频次</t>
  </si>
  <si>
    <t>考察环卫一体化二期环境环境卫生质量考核频次的指标</t>
  </si>
  <si>
    <t>环卫一体化资金拨付完成时限</t>
  </si>
  <si>
    <t>月</t>
  </si>
  <si>
    <t>环卫一体化二期项目实施对提升我区城市品质、环境质量起到的作用</t>
  </si>
  <si>
    <t>效果显著</t>
  </si>
  <si>
    <t>考察环卫一体化二期项目实施对提升我区城市品质、环境质量起到的作用情况</t>
  </si>
  <si>
    <t>生态效益</t>
  </si>
  <si>
    <t>提升我区城市品质及空气质量、降低环境污染</t>
  </si>
  <si>
    <t>考察环卫一体化二期项目提升我区城市品质及空气质量、降低环境污染的情况</t>
  </si>
  <si>
    <t>社会群众满意度</t>
  </si>
  <si>
    <t>考察项目满意度情况</t>
  </si>
  <si>
    <t>1、督促管养单位按照昆明市《园林绿化养护技术规范》认真做好绿化苗木各项养护工作，确保苗木长势良好；
2、扎实落实各项管养制度，督促管养单位按期上报月度工作计划，落实两级巡查机制和网格化监管机制，确保制度规范，机制完善；
3、严格执行《昆明市西山区城市管理局城市园林绿化管养维护工作考核实施方案（试行）》，对辖区公园绿地进行定期考核，确保辖区绿化景观良好；
4、按照合同约定、考核结果和全过程跟踪造价单位审核意见支付管养费，确保达到预算支付进度要求；
5、按照市级要求，2025年持续开展行道树复壮工作；
6、每季度定期邀请2名植保专家对辖区公园绿地、河道绿地管养工作进行指导；
7、认真做好市级巡查考核整改工作，确保西山区2024年昆明市园林绿化养护巡查考评在全市排名前列。</t>
  </si>
  <si>
    <t>西山区公园绿地管养设施量（含河道绿地）</t>
  </si>
  <si>
    <t>一级养护绿地1143028.39平方米，一级行道树18974株，二级养护绿地643568.23平方米.年，二级行道树27854株，林地49794平方米。高杆月季4023株，造型树（150CM以内）25株，造型树（200CM以内）37株，地栽月季2672.87平方米，花箱1341.65平方米。</t>
  </si>
  <si>
    <t>考核完成率</t>
  </si>
  <si>
    <t>100%</t>
  </si>
  <si>
    <t>严格执行《昆明市西山区城市管理局城市园林绿化管养维护工作考核实施方案（试行）》，确保考核规范严格，成效显著</t>
  </si>
  <si>
    <t>管养考核次数</t>
  </si>
  <si>
    <t>按照《昆明市西山区城市管理局城市园林绿化管养维护工作考核实施方案（试行）》，每月绿化管养考核工作组组织1次考核，考核时间为每月15-25日期间，遇特殊工作相应调整，一年共计12次</t>
  </si>
  <si>
    <t>管养完成时限</t>
  </si>
  <si>
    <t>2025年12月31日</t>
  </si>
  <si>
    <t>年-月-日</t>
  </si>
  <si>
    <t>年度养护期限为2025年1月1日-2025年12月31日</t>
  </si>
  <si>
    <t>22,430,000</t>
  </si>
  <si>
    <t>反应项目所需资金。</t>
  </si>
  <si>
    <t>经济效益</t>
  </si>
  <si>
    <t>节约政府投资，提高资金使用效率，促进招商引资。空</t>
  </si>
  <si>
    <t>节约政府投资，改善城市形象，促进招商引资，促进经济发展</t>
  </si>
  <si>
    <t>通过规范到位的日常养护管理，辖区城市绿化景观得以提升，居住环境得以改善，空气质量得以提高，在一定程度上营造了良好的招商引资环境，促进西山区经济发展。</t>
  </si>
  <si>
    <t>间接提升市民就业人数，提高市民就业率。通过规范到位的日常养护管理，为辖区居民的精神文明创造了较好的气氛；同时也解决了部分居民的就业情况，为居民就业提供了岗位，改善了居民的生活质量。</t>
  </si>
  <si>
    <t>提升就业率，提升城市知名度，提升满意度和幸福感，展现政府形象</t>
  </si>
  <si>
    <t>促进生态文明建设，降低扬尘污染</t>
  </si>
  <si>
    <t>通过做好公共绿地浇水、施肥、病虫害防治、修剪整形、中耕除草等日常养护工作，进一改善城市绿化景观，提升城市绿化品质。通过开展公共绿地日常养护工作，可持续改善居住环境，提高空气质量，美化出行环境，巩固国家园林城市、文明城市成果。</t>
  </si>
  <si>
    <t>景观效果维持期限</t>
  </si>
  <si>
    <t>长期</t>
  </si>
  <si>
    <t>通过规范到位的绿化养护管理工作，辖区城市绿化景观可保持长期良好地景观效果。</t>
  </si>
  <si>
    <t>98%</t>
  </si>
  <si>
    <t>项目实施过程中，对涉及群众、服务对象针对开展情况、存在问题、意见建议等进行民意调查，综合问卷调查数据，反映服务对象满意度</t>
  </si>
  <si>
    <t>根据环卫一体化PPP项目审计报告
1.2017年西山区环卫一体化PPP项目一期建设改造项目可用性服务费金额为10,627,585.15元；
2.2018年西山区环卫一体化PPP项目一期建设改造项目可用性服务费金额为6,332,536.07元；
3.2019年西山区环卫一体化PPP项目一期建设改造项目可用性服务费金额为2,473,549.86元；
4.2020年西山区环卫一体化PPP项目一期建设改造项目可用性服务费金额为668,773.70元；
5.2021年西山区环卫一体化PPP项目一期建设改造项目可用性服务费金额为1,137,148.16元；
6.2022年西山区环卫一体化PPP项目一期建设改造项目可用性服务费金额为3,638,600.55元；
7.2019年西山区环卫一体化PPP项目二期建设改造项目可用性服务费金额为1,430,235.96元；
8.2020年西山区环卫一体化PPP项目二期建设改造项目可用性服务费金额为1,164,546.60元；
9.2020年西山区团结垃圾中转站新建项目可用性服务费金额为9,188,448.80元；
10.新建团结垃圾中转站建设相关费用：监理费尾款72,995.94元、土地征收差价费及相关税费1,388,156.00元；
11.2018年西山区环卫一体化PPP项目一期建设改造项目工程造价咨询服务费金额为12,104.30元；
12.2019年西山区环卫一体化PPP项目一期建设改造项目工程造价咨询服务费金额为17,278.70元；
13.2021年西山区环卫一体化PPP项目一期建设改造项目工程造价咨询服务费金额为36,491.18元；
14.2019年西山区环卫一体化PPP项目二期建设改造项目工程造价咨询服务费金额为27,498.90元；</t>
  </si>
  <si>
    <t>2017年公厕及垃圾中转站改造提升工程总量</t>
  </si>
  <si>
    <t>48</t>
  </si>
  <si>
    <t>反映新建、改造、修缮工程量完成情况。</t>
  </si>
  <si>
    <t>2018年建设垃圾分类亭数量(与垃圾分类专项目经费不重复)</t>
  </si>
  <si>
    <t>124</t>
  </si>
  <si>
    <t>2018年公厕建设改造项目</t>
  </si>
  <si>
    <t>2018年旱厕整治项目</t>
  </si>
  <si>
    <t>20</t>
  </si>
  <si>
    <t>反映主体工程完成情况。
主体工程完成率=（按计划完成主体工程的工程量/计划完成主体工程量）*100%。</t>
  </si>
  <si>
    <t>2019公厕及垃圾中转站新建改造提升工程总量</t>
  </si>
  <si>
    <t>16</t>
  </si>
  <si>
    <t>2020年公厕建设项目</t>
  </si>
  <si>
    <t>团结垃圾中转站建设项目</t>
  </si>
  <si>
    <t>主体工程完成率</t>
  </si>
  <si>
    <t>2021年公厕加密建设项目</t>
  </si>
  <si>
    <t>2022年西山城市品质提升七大行动环卫设施提升改造工程总量</t>
  </si>
  <si>
    <t>安全事故发生率</t>
  </si>
  <si>
    <t>0</t>
  </si>
  <si>
    <t>反映工程实施期间的安全目标。</t>
  </si>
  <si>
    <t>竣工验收合格率</t>
  </si>
  <si>
    <t>反映项目验收情况。竣工验收合格率=（验收合格单元工程数量/完工单元工程总数）×100%。</t>
  </si>
  <si>
    <t>计划完工率</t>
  </si>
  <si>
    <t>反映工程按计划完工情况。
计划完工率=实际完成工程项目个数/按计划应完成项目个数。</t>
  </si>
  <si>
    <t>工期控制率</t>
  </si>
  <si>
    <t>95</t>
  </si>
  <si>
    <t>反映工期控制情况。
工期控制率=实际工期/计划工期×100%。</t>
  </si>
  <si>
    <t>38,230,949.87</t>
  </si>
  <si>
    <t>2017-2024年环卫一体化一期可用性服务经费24,898,193.49元；2019-2024年环卫一体化二期可用性服务经费11,783,231.36元；新建团结垃圾中转站建设项目相关费用1,456,151.94元；2018-2024年环卫一体化工程造价咨询费93,373.08</t>
  </si>
  <si>
    <t>项目投入使用率</t>
  </si>
  <si>
    <t>反映设施建成后的利用、使用的情况。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</si>
  <si>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</si>
  <si>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</si>
  <si>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受益人群覆盖率</t>
  </si>
  <si>
    <t>反映项目设计受益人群或地区的实现情况。
受益人群覆盖率=（实际实现受益人群数/计划实现受益人群数）*100%</t>
  </si>
  <si>
    <t>80</t>
  </si>
  <si>
    <t>调查人群中对设施建设或设施运行的满意度。
受益人群覆盖率=（调查人群中对设施建设或设施运行的人数/问卷调查人数）*100%</t>
  </si>
  <si>
    <t>调查PPP项目公司员工对设施建设或设施运行的满意度</t>
  </si>
  <si>
    <t>1、按照招投标相关规定，采取合适方式确定项目设计单位、监理单位和造价咨询单位，设计单位负责对重要道路绿化美化点位进行方案设计，监理单位负责项目全过程监管，造价咨询单位负责全过程跟踪造价咨询服务；
2、督促施工单位严格按照昆明市《园林绿化施工技术规范》按时、按质、按量完成西山区重大活动绿化美化工作，确保花卉色彩艳丽、品种多样、界限清晰。督促施工单位做好花卉苗木养护工作，确保长势良好，对斑秃死亡苗木及时补植；
3、按照合同约定和全过程造价咨询单位出具的审核意见支付工程款和其它中介服务费；</t>
  </si>
  <si>
    <t>立体花卉造型布置数量</t>
  </si>
  <si>
    <t>组</t>
  </si>
  <si>
    <t>根据市区、级重要活动绿化美化工作要求设定</t>
  </si>
  <si>
    <t>福海立交二环挂花数量</t>
  </si>
  <si>
    <t>50000</t>
  </si>
  <si>
    <t>株</t>
  </si>
  <si>
    <t>按照市、区级重要活动绿化美化要求，完成福海立交月季更换为天竺葵50000株，并在挂花挡板上增加具有地方特色的趣味贴画，全方位体现本土特色。</t>
  </si>
  <si>
    <t>增设花箱公里数</t>
  </si>
  <si>
    <t>公里</t>
  </si>
  <si>
    <t>按照市、区重大活动绿化美化工作安排，对怡心桥、采莲桥约4公里栏杆内外侧增设花箱并种植花卉苗木；</t>
  </si>
  <si>
    <t>时令花卉栽植数量</t>
  </si>
  <si>
    <t>200000</t>
  </si>
  <si>
    <t>根据市、区级关于重要活动绿化美化工作安排，对西山区滇池路、西福路、西苑立交、福海立交等重要道路、节点开展时令花卉栽植工作，打造色彩鲜明，鲜花盛开的绿化景观。</t>
  </si>
  <si>
    <t>立体花墙数量</t>
  </si>
  <si>
    <t>1.0</t>
  </si>
  <si>
    <t>按照市、区关于重要活动绿化美化工作要求，在温德姆酒店门口设立一座以西山、滇池为主要元素的立体花墙，体现昆明特色。</t>
  </si>
  <si>
    <t>花卉质量标准</t>
  </si>
  <si>
    <t>高度适中、无明显病虫害、无明显偏冠，长势良好</t>
  </si>
  <si>
    <t>花卉苗木摆放质量标准</t>
  </si>
  <si>
    <t>规定时期完成，深耕翻土，土壤消杀，边缘整齐，色彩搭配合理</t>
  </si>
  <si>
    <t>花卉苗木质量达标率</t>
  </si>
  <si>
    <t>覆满盆、初开（开花3-4朵）、不倒伏，长势好，无明显病虫害，无杂草、生长健壮、无明显病虫害、整体长势均匀、无残花残叶、整体花色鲜艳、花期整齐。</t>
  </si>
  <si>
    <t>验收合格率</t>
  </si>
  <si>
    <t>96</t>
  </si>
  <si>
    <t>所有立体花坛景观维护工作、时令鲜花种植摆放质量和标准必须达到昆明市《园林绿化施工技术规范》，验收合格率不得低于96%，确保一次性验收合格</t>
  </si>
  <si>
    <t>工程按期完工率</t>
  </si>
  <si>
    <t>所有时令花卉布置、花坛景观维护工作必须按时限要求完成，除特殊情况外，不得超期</t>
  </si>
  <si>
    <t>根据政府资金安排情况设定</t>
  </si>
  <si>
    <t>不产生直接经济效益，但可进一步提升城市绿化品质，优化城乡人居环境，提升城市形象，可促进招商投资、吸引国内外游客，产生巨大的间接经济效益。</t>
  </si>
  <si>
    <t>提升城市花卉景观，丰富美绿化元素</t>
  </si>
  <si>
    <t>通过开展立体花卉植物造型、时令鲜花种植摆放和日常养护工作，可丰富城市绿化内容，提升城市绿化特色，营造“花繁色艳、形式多样”的城市花卉景观，提升城市绿化品质。</t>
  </si>
  <si>
    <t>在规范到位的景观维护工作基础上，立体花卉植物造型可保持内良好的景观效果。</t>
  </si>
  <si>
    <t>在规范到位的景观维护工作基础上，立体花卉植物造型可保持良好的景观效果。</t>
  </si>
  <si>
    <t>98</t>
  </si>
  <si>
    <t>2025年聘请法律顾问对本单位环卫一体化等项目工作得到维护权益、防范风险、获得专业复法律知识服务，保障环卫工作在法律方面得到维护权益。</t>
  </si>
  <si>
    <t>法律顾问形成法律意见书的数量</t>
  </si>
  <si>
    <t>考察 法律顾问形成法律意见书数量的指标</t>
  </si>
  <si>
    <t>诉讼案件应诉率</t>
  </si>
  <si>
    <t>考察法律顾问对案件应诉的比率情况，应诉率=实际应诉案件/案件总数*100%</t>
  </si>
  <si>
    <t>诉讼案件结案率</t>
  </si>
  <si>
    <t>考察法律顾问对诉讼案件结案的比率情况，结案率=实际已结案案件数/总诉讼案件数*100%</t>
  </si>
  <si>
    <t>法律顾问形成书面法律意见质量达标率</t>
  </si>
  <si>
    <t>考察  法律顾问形成书面法律意见质量达标率的指标</t>
  </si>
  <si>
    <t>诉讼案件一审结案时效</t>
  </si>
  <si>
    <t>考察法律顾问对诉讼案件结案的时效指标</t>
  </si>
  <si>
    <t>法律顾问对合同文本形成书面法律意见的时效</t>
  </si>
  <si>
    <t>工作日</t>
  </si>
  <si>
    <t>考察法律顾问形成书面法律意见时效性的指标</t>
  </si>
  <si>
    <t>2025年法律顾问项目经费计划支付时间：</t>
  </si>
  <si>
    <t>考察法律顾问合同采购及签订情况</t>
  </si>
  <si>
    <t>100,000.00</t>
  </si>
  <si>
    <t>反映单位聘请法律顾问费用</t>
  </si>
  <si>
    <t>保障环卫工作在法律方面得到维护权益、防范风险、获得专业复法律知识服务</t>
  </si>
  <si>
    <t>效果良好</t>
  </si>
  <si>
    <t>考察  法律顾问维护权益、防范风险、获得专业复法律知识服务的指标</t>
  </si>
  <si>
    <t>市政综合服务中心员工对项目的满意度</t>
  </si>
  <si>
    <t>考察市政综合服务中心员工对项目的满意度的指标</t>
  </si>
  <si>
    <t>1、按市政府通知要求，足额申报2025年西山区上划市级道路综合管理费用，并确保于2025年3月31日前按时足额支付拨付至市级专用账户。</t>
  </si>
  <si>
    <t>上划绿地管养设施量</t>
  </si>
  <si>
    <t>56736.12</t>
  </si>
  <si>
    <t>上划市级综合管理的绿地面积56736.12平方米</t>
  </si>
  <si>
    <t>上划行道树管养设施量</t>
  </si>
  <si>
    <t>3205</t>
  </si>
  <si>
    <t>上划市级综合管理的行道树3205株</t>
  </si>
  <si>
    <t>上划时令鲜花管养设施量</t>
  </si>
  <si>
    <t>8034.52</t>
  </si>
  <si>
    <t>2021年市容环境提升整治工程新增移交绿地管养设施量（含广福路、一环路）</t>
  </si>
  <si>
    <t>5396.63</t>
  </si>
  <si>
    <t>2021年市容环境提升整治工程新增移交绿地管养设施量5396.63平方米（含广福路、一环路）</t>
  </si>
  <si>
    <t>2021年市容环境提升整治工程新增移交时令花卉管养设施量（含广福路、一环路）</t>
  </si>
  <si>
    <t>2109.05</t>
  </si>
  <si>
    <t>2021年市容环境提升整治工程新增移交时令花卉管养设施量2019.05平方米（含广福路、一环路）</t>
  </si>
  <si>
    <t>2021年市容环境提升整治工程新增移交隔离栏花箱管养设施量（含广福路）</t>
  </si>
  <si>
    <t>1099.55</t>
  </si>
  <si>
    <t>米</t>
  </si>
  <si>
    <t>2021年市容环境提升整治工程新增移交隔离栏花箱管养设施量1099.55米（含广福路）</t>
  </si>
  <si>
    <t>上划市级道路养护质量标准</t>
  </si>
  <si>
    <t>满足《关于印发昆明市城市道路绿化分级管理改革工作方案的通知》</t>
  </si>
  <si>
    <t>上划道路养护质量需满足《关于印发昆明市城市道路绿化分级管理改革工作方案的通知》明确的养护质量，无斑秃，无死亡，无杂草，长势佳，景观好。</t>
  </si>
  <si>
    <t>上划市级综合管理费用拨付时限</t>
  </si>
  <si>
    <t>2024年3月31日</t>
  </si>
  <si>
    <t>根据《关于持续保障上划市级道路绿化综合管理费用的通知》要求，各区需承担上划市级道路绿化综合管理费用。要求区级财政列入每年度预算，并于每年3月31日前拨入市城管局专用账户。</t>
  </si>
  <si>
    <t>无直接经济效益，但有间接经济效益</t>
  </si>
  <si>
    <t>提升环南路、环西路、广福路绿化管养水平，提升道路绿化景观</t>
  </si>
  <si>
    <t>可提升环南路、环西路、广福路绿化管养水平，提升道路绿化景观，改善居住环境，提高空气质量，良好地城市绿化景观，在一定程度上营造良好招商引资环境，促进西山区招商引资和旅游业发展。</t>
  </si>
  <si>
    <t>提升群众满意度，树立政府为民做实事形象</t>
  </si>
  <si>
    <t>提升群众满意度，树立政府为民做实事形象，提升中国春城城市品牌</t>
  </si>
  <si>
    <t>提升群众满意度，树立政府为民做实事形象，提升春城花都城市品牌知名度。</t>
  </si>
  <si>
    <t>提升城市绿化景观</t>
  </si>
  <si>
    <t>做好上划市级道绿化养护工作，改善城市绿化景观，提升城市品质</t>
  </si>
  <si>
    <t>通过做好上划市级道路日常绿化养护工作，进一改善城市绿化景观，提升城市绿化品质。</t>
  </si>
  <si>
    <t>改善城市面貌</t>
  </si>
  <si>
    <t>持续改善居住环境，提高空气质量，美化出行环境</t>
  </si>
  <si>
    <t>通过做好上划市级道路日常绿化养护工作，可持续改善居住环境，提高空气质量，美化出行环境，巩固国家园林城市、文明城市成果。</t>
  </si>
  <si>
    <t>上划市级道路绿化景观保持期限</t>
  </si>
  <si>
    <t>在认真执行上划市级分级综合管理体系，足额拨付上划市级综合管理费用前提下，至少可以保持1年以上的良好绿化景观。</t>
  </si>
  <si>
    <t>项目实施过程中，对环城南路、环城西路和广福路沿线周边住户、商户和游客开展情况、存在问题、意见建议等进行民意调查，综合问卷调查数据，反映服务对象满意度</t>
  </si>
  <si>
    <t>按要求做好安宁“4.13”森林火灾应急处置工作，完成“4.13”森林防火应急处置部分工作经费，用于支付火灾应急处置费。</t>
  </si>
  <si>
    <t>应急处置工作天数</t>
  </si>
  <si>
    <t>天</t>
  </si>
  <si>
    <t>考察完成应急处置天数</t>
  </si>
  <si>
    <t>出动人员数量</t>
  </si>
  <si>
    <t>63</t>
  </si>
  <si>
    <t>人次</t>
  </si>
  <si>
    <t>考察火灾应急处置人数</t>
  </si>
  <si>
    <t>出动应急处置车辆</t>
  </si>
  <si>
    <t>车</t>
  </si>
  <si>
    <t>考察火灾处置车辆</t>
  </si>
  <si>
    <t>扑灭火灾处置率</t>
  </si>
  <si>
    <t>考察扑灭火灾处置率的指标</t>
  </si>
  <si>
    <t>项目完成时效</t>
  </si>
  <si>
    <t>2024年12月31日</t>
  </si>
  <si>
    <t>考察完成火灾应急处置工作经费拨付时间的指标。</t>
  </si>
  <si>
    <t>20,000</t>
  </si>
  <si>
    <t>考察火灾应急处置经费成本的指标。</t>
  </si>
  <si>
    <t>火灾应急处置率</t>
  </si>
  <si>
    <t>考察生态环境保护工作，森林火灾应急处置成效</t>
  </si>
  <si>
    <t>1、按照招投标相关规定，采取合适方式确定项目设计单位、监理单位和造价咨询单位，设计单位负责对摆花点位进行方案设计，监理单位负责项目全过程监管，造价咨询单位负责全过程跟踪造价咨询服务；
2、督促施工单位严格按照昆明市《园林绿化施工技术规范》按时、按质、按量完成昆明半程马拉松花卉景观布置工作，确保花卉色彩艳丽、品种多样、界限清晰。督促施工单位做好花卉苗木养护工作，确保长势良好，对斑秃死亡苗木及时补植；
3、按照合同约定和全过程造价咨询单位出具的审核意见支付工程款和其它中介服务费；</t>
  </si>
  <si>
    <t>花卉布置数量</t>
  </si>
  <si>
    <t>&gt;</t>
  </si>
  <si>
    <t>900</t>
  </si>
  <si>
    <t>完成昆明半程马拉松花卉布置工作</t>
  </si>
  <si>
    <t>时令鲜花质量标准</t>
  </si>
  <si>
    <t>时令鲜花摆放质量标准</t>
  </si>
  <si>
    <t>花卉布置验收合格率不低于96%，确保一次性验收合格</t>
  </si>
  <si>
    <t>花卉景观布置完工率</t>
  </si>
  <si>
    <t>道路花卉景观布置时限满足合同约定，均不出现超期情况</t>
  </si>
  <si>
    <t>花卉景观布置时间</t>
  </si>
  <si>
    <t>9月</t>
  </si>
  <si>
    <t>345,000</t>
  </si>
  <si>
    <t>按照2024年半程马拉松花卉布置方案核算</t>
  </si>
  <si>
    <t>不直接产生经济效益，但可提供良好的招商引资契机，促进西山区和昆明市经济发展</t>
  </si>
  <si>
    <t>通过摆放时令花卉，可丰富城市绿化内容，提升城市绿化特色，营造“花繁色艳、形式多样”的城市花卉景观，提升城市绿化品质。通过开展时令鲜花种植摆放和日常养护工作，可持续改善居住环境，提高空气质量，美化出行环境，巩固国家园林城市、文明城市成果。</t>
  </si>
  <si>
    <t>景观保持期限</t>
  </si>
  <si>
    <t>1个月</t>
  </si>
  <si>
    <t>花卉景观布置完成后，在规范管养前提下，可保持至少一个月良好的城市花卉景观</t>
  </si>
  <si>
    <t>项目实施过程中，对马拉松摆花点位周边住户、商户和游客针对开展情况、存在问题、意见建议等进行民意调查，综合问卷调查数据，反映服务对象满意度</t>
  </si>
  <si>
    <t>2025年以提升环卫工人获得感、幸福感、安全感为目标，根据《中共昆明市委城市管理委员会办公室关于切实做好改善环卫工人待遇有关事宜的通知》《昆明市西山区人民政府关于同意安排改善环卫工人福利待遇2024年配套资金的批复》的文件要求，按一线环卫工人1633人每月每人100元的市级补助标准于每月月底前足额发放上月福利待遇，切实提高西山区环卫工人工资补贴，保障环卫工人安全感，提高环境卫生质量。</t>
  </si>
  <si>
    <t>一线环卫工人人数</t>
  </si>
  <si>
    <t>1633</t>
  </si>
  <si>
    <t>人</t>
  </si>
  <si>
    <t>考察2024年每月实际一线环卫工人人数的指标</t>
  </si>
  <si>
    <t>资金全年拨付次数</t>
  </si>
  <si>
    <t>考察项目资金拨付次数的指标；项目最早于2024年4月开始拨付，全年拨付次数小于12次，但应大于9次</t>
  </si>
  <si>
    <t>按月及时拨付项目资金，改善环卫工人福利待遇</t>
  </si>
  <si>
    <t>及时拨付</t>
  </si>
  <si>
    <t>及时</t>
  </si>
  <si>
    <t>考察2025年每月是否及时拨付项目资金的指标。</t>
  </si>
  <si>
    <t>提高环境卫生质量</t>
  </si>
  <si>
    <t>反映环卫工人清扫保洁工作质量</t>
  </si>
  <si>
    <t>项目持续时间</t>
  </si>
  <si>
    <t>考察一线环卫工人福利待遇享受时长的指标</t>
  </si>
  <si>
    <t>1,960,000</t>
  </si>
  <si>
    <t>考察项目资金金额，一线环卫工人受益情况的指标</t>
  </si>
  <si>
    <t>提高环卫工人福利待遇</t>
  </si>
  <si>
    <t>有效维护</t>
  </si>
  <si>
    <t>考察项目实施对一线环卫工人福利待遇提高情况的指标</t>
  </si>
  <si>
    <t>环卫工人对福利待遇满意度</t>
  </si>
  <si>
    <t>考察项目实施后一线环卫工人对增加福利待遇的满意度的指标</t>
  </si>
  <si>
    <t>1、务必确保完成西山区龙江公园、盘龙江桉树安全隐患处置工作；
2、做好隐患处置后乔木的管养维护工作，确保苗木长势良好；
3、加快项目结算审核进度，加快收尾进度；
4、根据审核报告，积极向区财政申报项目资金，资金到位后及时支付至各参建单位。</t>
  </si>
  <si>
    <t>桉树安全隐患排查处置数量</t>
  </si>
  <si>
    <t>500</t>
  </si>
  <si>
    <t>棵</t>
  </si>
  <si>
    <t>完成不少于500株桉树高大乔木安全隐患排查处置工作</t>
  </si>
  <si>
    <t>工程验收合格率</t>
  </si>
  <si>
    <t>工程竣工验收合格率不低于96%，务必确保一次性验收合格</t>
  </si>
  <si>
    <t>安全隐患排查处置完成时限</t>
  </si>
  <si>
    <t>2024年9月30日前</t>
  </si>
  <si>
    <t>务必确保2024年9月30日前完成</t>
  </si>
  <si>
    <t>300,000</t>
  </si>
  <si>
    <t>西山区龙江公园、盘龙江桉树安全隐患处置工作经费300000元</t>
  </si>
  <si>
    <t>通过乔木修剪，排除安全隐患，提升绿化景观，提升旅游效益，促进招商引资</t>
  </si>
  <si>
    <t>隐患乔木修剪后，排除安全隐患，保障人民群众生命财产安全，提升群众满意度，树立政府为民做实事形象</t>
  </si>
  <si>
    <t>消除安全隐患，提升绿化景观，降低扬尘污染</t>
  </si>
  <si>
    <t>苗木景观持续性</t>
  </si>
  <si>
    <t>在严格按照昆明市《园林绿化施工规范》和《园林绿化养护规范》开展隐患乔木修剪和修剪后日常管养工作，并保障足额工程费用和管养费用前提下，可以长期良好的绿化景观。</t>
  </si>
  <si>
    <t>项目实施过程中，对辖区住户、商户和游客开展情况、存在问题、意见建议等进行民意调查，综合问卷调查数据，反映服务对象满意度</t>
  </si>
  <si>
    <t>1、督促管养单位按照昆明市《园林绿化养护技术规范》认真做好绿化苗木各项养护工作，确保苗木长势良好；
2、扎实落实各项管养制度，督促管养单位按期上报月度工作计划，落实两级巡查机制和网格化监管机制，确保制度规范，机制完善；
3、严格执行《昆明市西山区城市管理局城市园林绿化管养维护工作考核实施方案（试行）》，对辖区河道绿地进行定期考核，确保辖区绿化景观良好；
4、按照合同约定、考核结果和全过程跟踪造价单位审核意见支付管养费，确保达到预算支付进度要求；
5、每季度定期邀请2名植保专家对辖区公园绿地管养工作进行指导；
6、认真做好市级巡查考核整改工作，确保西山区2023年昆明市园林绿化养护巡查考评在全市排名前列；
7、积极申报2023年河道绿地管养缺口资金，资金到位后及时拨付各参建单位。</t>
  </si>
  <si>
    <t>西山区河道绿地管养设施量</t>
  </si>
  <si>
    <t>269293.39平方米</t>
  </si>
  <si>
    <t>一级河道绿地110108.68平方米，二级河道绿地159184.71平方米</t>
  </si>
  <si>
    <t>根据《昆明市西山区城市管理局城市园林绿化管养维护工作考核实施方案（试行）》，每月一次管养考核，一年12次</t>
  </si>
  <si>
    <t>年度养护期限为2024年1月1日-2024年12月31日</t>
  </si>
  <si>
    <t>节约政府投资，提高资金使用效率，促进招商引资。通过规范到位的日常养护管理，辖区城市绿化景观得以提升，居住环境得以改善，空气质量得以提高，在一定程度上营造了良好的招商引资环境，促进西山区经济发展。</t>
  </si>
  <si>
    <t>节约政府投资，提高资金使用效率，促进招商引资。</t>
  </si>
  <si>
    <t>间接提升市民就业人数，提高市民就业率。</t>
  </si>
  <si>
    <t>提升城市河道沿岸绿化景观，改善城市面貌</t>
  </si>
  <si>
    <t>通过做好河道沿岸绿地浇水、病虫害防治、修剪整形等日常养护工作，进一改善城市河道绿化景观，提升城市绿化品质。通过开展河道绿地日常养护工作，可持续改善居住环境，提高空气质量，美化出行环境，巩固国家园林城市、文明城市成果。</t>
  </si>
  <si>
    <t>绿化养护苗木景观效果保持时长</t>
  </si>
  <si>
    <t>通过规范到位的绿化养护管理工作，河道绿化苗木可长期保持良好的景观效果，至少10年以上。</t>
  </si>
  <si>
    <t>服务对象满意度指标</t>
  </si>
  <si>
    <t>完成2025年自来水捆收取生活垃圾处理费工作中多收、重复、错收退费工作;完成不具备纳入水捆挷条件代收取的委托费用及相关工作人员的工作经费，提高生活垃圾处理费收取率，提升环境卫生质量。</t>
  </si>
  <si>
    <t>处理水捆绑重收错收多收等案件</t>
  </si>
  <si>
    <t>件</t>
  </si>
  <si>
    <t>反映本年度处理水捆绑重收错收多收等案件数量</t>
  </si>
  <si>
    <t>完成不具备纳入水捆挷条件代收取的委托费用及相关工作人员的工作经费</t>
  </si>
  <si>
    <t>《关于调整昆明市生活垃圾处理费相关标准的通知》及《昆明市人民政府办公厅印发昆明市主城区开展调整生活垃圾处理费工作的实施方案的通知》的相关规定，进行生活垃圾处理费退费等相关工作</t>
  </si>
  <si>
    <t>对多收或重复收取的垃圾处理费退费率</t>
  </si>
  <si>
    <t>反映对多收或重复收取的垃圾处理费退费比率，退费率=实际退费数/应退费数*100%</t>
  </si>
  <si>
    <t>完成时效为</t>
  </si>
  <si>
    <t>反映工作时效的指标</t>
  </si>
  <si>
    <t>50,000</t>
  </si>
  <si>
    <t>反映水捆绑工作多收或重复收取的垃圾处理费的退费工作，支付不具备纳入水捆挷条件代收取的委托费用及相关工作人员的工作经费的指标</t>
  </si>
  <si>
    <t>退费工作覆盖率</t>
  </si>
  <si>
    <t>反映对多收或重复收取的垃圾处理费退费的覆盖指标，覆盖率=实际退费数/应覆盖数*100%</t>
  </si>
  <si>
    <t>提高西山区环境卫生服务质量及空气质量</t>
  </si>
  <si>
    <t>反映项目提高西山区环境卫生服务质量及空气质量的指标</t>
  </si>
  <si>
    <t>覆盖整个西山区范围，项目可持续发展</t>
  </si>
  <si>
    <t>反映项目可持续发展的指标</t>
  </si>
  <si>
    <t>社会群众满意率</t>
  </si>
  <si>
    <t>反映项目满意度的指标</t>
  </si>
  <si>
    <t>根据《环卫一体化工作实施方案》、《政府和社会资本合作环卫一体化PPP项目合同》、《昆明市西山区环卫一体化ppp项目中期评估服务合同书》相关约定，2025年持续开展环卫一体化项目中期评估工作，使项目健康持续推进。</t>
  </si>
  <si>
    <t>完成报告出具工作</t>
  </si>
  <si>
    <t>是否完成报告出具工作</t>
  </si>
  <si>
    <t>是/否</t>
  </si>
  <si>
    <t>反映是否完成中期评估工作</t>
  </si>
  <si>
    <t>2025年12月</t>
  </si>
  <si>
    <t>中期评估成果已提交，需支付合同剩余尾款，待资金到位，完成上年度欠款。</t>
  </si>
  <si>
    <t>是否全面反映环卫一体化中期工作情况</t>
  </si>
  <si>
    <t>中期评估工作完成时限</t>
  </si>
  <si>
    <t>2025年12月前</t>
  </si>
  <si>
    <t>99,000</t>
  </si>
  <si>
    <t>中期评估正式成果提交后支付合同剩余尾款。</t>
  </si>
  <si>
    <t>通过中期评估对ppp项目的投资、建设、项目运营状况、合同履约情况、产出效果、物有所值评估和财政承受能力论证进行评估，制订纠偏措施和应对方案，保障项目顺利实施。</t>
  </si>
  <si>
    <t>9.9</t>
  </si>
  <si>
    <t>是否对后续环卫工作有明细促进提升作用</t>
  </si>
  <si>
    <t>是否效果明显</t>
  </si>
  <si>
    <t>受服务人员满意度</t>
  </si>
  <si>
    <t>反映受服务人员的满意度。受服务人员满意度=（参会满意人数/问卷调查人数）*100%</t>
  </si>
  <si>
    <t>2025年及时完成西郊垃圾填埋场垃圾渗滤液处理工作，及时拨付2024-2025年项目经费，保证渗滤液处理站可持续运营，避免给周边环境带来环境污染，提高周边环境卫生质量。</t>
  </si>
  <si>
    <t>西郊垃圾填埋厂渗滤液处理专项资金拨款率</t>
  </si>
  <si>
    <t>考察西郊垃圾填埋厂渗滤液处理专项资金拨款率的指标</t>
  </si>
  <si>
    <t>垃圾渗滤液后期处理污染防控率</t>
  </si>
  <si>
    <t>考察垃圾渗滤液后期处理污染防控率的指标</t>
  </si>
  <si>
    <t>西郊垃圾填埋厂渗滤液处理计划支付时间：</t>
  </si>
  <si>
    <t>2025年10月</t>
  </si>
  <si>
    <t>考察完成西郊垃圾填埋厂渗滤液处理专项工作时效的指标</t>
  </si>
  <si>
    <t>970,500</t>
  </si>
  <si>
    <t>考察完成2024-2025年西郊垃圾填埋厂渗滤液处理专项工作生态环境成本指标</t>
  </si>
  <si>
    <t>美化环境、提高空气质量，杜绝垃圾渗滤液二次污染</t>
  </si>
  <si>
    <t>考察项目环境效益指标</t>
  </si>
  <si>
    <t>该项目可持续发展，西郊垃圾填埋厂渗滤液处理因财政补助资金，可保证稳定运营和项目持续发展</t>
  </si>
  <si>
    <t>考察项目可持续发展指标</t>
  </si>
  <si>
    <t>西郊垃圾填埋厂工作人员满意率</t>
  </si>
  <si>
    <t>考察项目工作满意度指标</t>
  </si>
  <si>
    <t>涉及群众满意度</t>
  </si>
  <si>
    <t>全面推进生活垃圾分类制度相关要求，以实现生活垃圾减量化、资源化、无害化为总目标，按照“政府主导、协调联动、统筹发展、系统推进、全民参与、整合资源、分步实施”的原则，加快建立完善生活垃圾分类系统，提高生活垃圾分类覆盖面，初步形成以法制为基础、政府推动、全面参与、城乡统筹、因地制宜的生活垃圾分类制度构建生活垃圾全程分类体系，制定城市生活垃圾分类管理实施规划，建立垃圾分类相关规章和标准体系，形成可复制、可推广的生活垃圾分类模式。2025年持续开展垃圾分类宣传活动，做好28个示范（强制）小区运维工作。</t>
  </si>
  <si>
    <t>运营维护已建成28个生活垃圾分类示范（强制）小区</t>
  </si>
  <si>
    <t>28</t>
  </si>
  <si>
    <t>个</t>
  </si>
  <si>
    <t>示范区域垃圾分类知晓率</t>
  </si>
  <si>
    <t>示范区域垃圾分类知晓率100%</t>
  </si>
  <si>
    <t>示范区域垃圾分类参与率</t>
  </si>
  <si>
    <t>示范区域参与率达到100%</t>
  </si>
  <si>
    <t>年底前完成本年度目标</t>
  </si>
  <si>
    <t>12月31日前完成本年度目标任务</t>
  </si>
  <si>
    <t>垃圾分类资金完成拨付时限</t>
  </si>
  <si>
    <t>12月31日前完成目标资金拨付任务</t>
  </si>
  <si>
    <t>生活垃圾分类专项经费50万元</t>
  </si>
  <si>
    <t>生活垃圾分类改善人居环境，提升城市品质</t>
  </si>
  <si>
    <t>垃圾分类作为重大民生工程、民心工程的一项制度安排，是西山区践行生态文明理念、提高治理能力现代化、加大社会资本参与度、建设绿色西山的重要举措，是西山区建设国家园林城市、全面融入城市管理、社会治理、文明创建领域的重要途径。提高群众的获得感、幸福感。</t>
  </si>
  <si>
    <t>实施垃圾分类，减少环境污染</t>
  </si>
  <si>
    <t>效益显著</t>
  </si>
  <si>
    <t>实施垃圾分类，通过有害垃圾集中处置，有效减少土壤、水等环境污染。其次，可回收垃圾综合利用，可以变废为宝，推动循环经济的发展</t>
  </si>
  <si>
    <t>社会居民、群众满意度</t>
  </si>
  <si>
    <t>社会居民、群众满意度达90%以上。</t>
  </si>
  <si>
    <t>1、采取政府采购方式，公开招标确定一家施工单位对辖区约17000平方米花卉进行种植摆放，对20组立体花坛进行景观维护；
2、督促中标施工单位严格按照昆明市《园林绿化施工技术规范》开展花卉景观布置工作，确保花卉色彩艳丽、品种多样、界限清晰。督促施工单位做好花卉苗木养护工作，确保长势良好，对斑秃死亡苗木及时补植；
3、按照招投标相关规定，采取合适方式确定项目设计单位、监理单位和造价咨询单位，设计单位负责对摆花点位进行方案设计，监理单位负责项目全过程监管，造价咨询单位负责全过程跟踪造价咨询服务；
4、按照合同约定和全过程造价咨询单位出具的审核意见支付工程款和其它中介服务费；</t>
  </si>
  <si>
    <t>17000平方米，20组</t>
  </si>
  <si>
    <t>完成辖区滇池路、金碧广场、高峣立交桥、福海立交去、明波立交桥、南二环和日新路等重要道路节点约17000平方米花卉布置工作，完成20组立体花坛景观维护工作</t>
  </si>
  <si>
    <t>花卉布置任务</t>
  </si>
  <si>
    <t>300万盆</t>
  </si>
  <si>
    <t>参考2024年任务，预计2025年仍需完成不少于300万盆的花卉布置任务</t>
  </si>
  <si>
    <t>时令鲜花种植摆放密度要求</t>
  </si>
  <si>
    <t>64株/平方米</t>
  </si>
  <si>
    <t>时令草花种植密度不少于64株/平方米</t>
  </si>
  <si>
    <t>96%</t>
  </si>
  <si>
    <t>5月、12月</t>
  </si>
  <si>
    <t>计划5月31日前、12月31日前完成花卉布置工作</t>
  </si>
  <si>
    <t>单次花卉布置时间</t>
  </si>
  <si>
    <t>日</t>
  </si>
  <si>
    <t>单次摆花时间不允许超过20个工作日</t>
  </si>
  <si>
    <t>不直接产生经济效益，但可提供良好的招商引资契机，促进经济发</t>
  </si>
  <si>
    <t>不直接产生经济效益，但提供提升花卉景观，可进一步打造中国春城魅力，可提供良好的招商引资契机，促进西山区和昆明市经济发展</t>
  </si>
  <si>
    <t>通过规范到位的日常养护管理，为辖区居民的精神文明创造了较好的气氛；同时也解决了部分居民的就业情况，为居民就业提供了岗位，改善了居民的生活质量。</t>
  </si>
  <si>
    <t>提升城市花卉景观，改善城市面貌</t>
  </si>
  <si>
    <t>花卉景观布置完成后，在规范管养前提下，可保持至少一年良好的城市花卉景观</t>
  </si>
  <si>
    <t>项目实施过程中，对所有摆花点位（滇池路、金碧广场、日新路滇池路、广福路、西福路等主要道路和节点）周边住户、商户和游客针对开展情况、存在问题、意见建议等进行民意调查，综合问卷调查数据，反映服务对象满意度</t>
  </si>
  <si>
    <t>1、务必确保2022年9月30日前完成3200株乔木增补工作；
2、加强新植苗木管养维护工作，确保苗木长势良好；
3、加快项目结算审核进度，加快收尾进度；
4、根据审核报告，积极向区财政申报项目资金，资金到位后及时支付至各参建单位。</t>
  </si>
  <si>
    <t>乔木增补数量</t>
  </si>
  <si>
    <t>3200</t>
  </si>
  <si>
    <t>完成3200株乔木增补任务</t>
  </si>
  <si>
    <t>增补苗木规格</t>
  </si>
  <si>
    <t>观花色叶乔木胸径不低于14CM，其他乔木不低于15CM</t>
  </si>
  <si>
    <t>增补完成时限</t>
  </si>
  <si>
    <t>2022年9月30日</t>
  </si>
  <si>
    <t>务必确保于2022年9月30日前完成3200株乔木增补任务</t>
  </si>
  <si>
    <t>通过增补乔木，提升绿化景观，提升旅游效益，促进招商引资</t>
  </si>
  <si>
    <t>提升改造后市民可驻足欣赏，提升群众满意度，树立政府为民做实事形象</t>
  </si>
  <si>
    <t>市民可驻足欣赏，提升群众满意度，树立政府为民做实事形象</t>
  </si>
  <si>
    <t>增加城市绿量，提升绿化景观，降低扬尘污染</t>
  </si>
  <si>
    <t>长年</t>
  </si>
  <si>
    <t>在严格按照昆明市《园林绿化施工规范》和《园林绿化养护规范》开展乔木增补和日常管养工作，并保障足额工程费用和管养费用前提下，可以长期良好的绿化景观。</t>
  </si>
  <si>
    <t>根据环卫一体化PPP政府与社会资本合作项目合同(一期)、《西山区环卫一体化实施方案》、《昆明市城市市容和环境卫生管理条例》、《昆明市环境卫生质量的相关规定》以及《昆明市环境卫生作业规范》的规定，结合西山区环境卫生作业实际，按照目标科学、常态管理、工作精细、作业规范、考核严格、统一管理的总要求，实施本项目，进一步推进西山区环境卫生管理作业规模化、集中化、市场化的进程，全面提升环境卫生服务质量,提升西山区城市品质，为全区经济社会发展及群众营造干净宜居的城市环境。2025年对该项目进行监督、考核、按效付费。</t>
  </si>
  <si>
    <t>一级道路清扫保洁面积</t>
  </si>
  <si>
    <t>3950790.24</t>
  </si>
  <si>
    <t>考察一级道路清扫保洁面积的指标</t>
  </si>
  <si>
    <t>二级道路清扫保洁面积</t>
  </si>
  <si>
    <t>1441599.17</t>
  </si>
  <si>
    <t>考察二级道路清扫保洁面积的指标</t>
  </si>
  <si>
    <t>三级道路清扫保洁面积</t>
  </si>
  <si>
    <t>1749119.00</t>
  </si>
  <si>
    <t>考察三级道路清扫保洁面积的指标</t>
  </si>
  <si>
    <t>公厕运营管理数量</t>
  </si>
  <si>
    <t>82</t>
  </si>
  <si>
    <t>考察公厕运营管理数量的指标</t>
  </si>
  <si>
    <t>交通隔离栏清洗面积</t>
  </si>
  <si>
    <t>122692.8</t>
  </si>
  <si>
    <t>考察交通隔离栏清洗面积的指标</t>
  </si>
  <si>
    <t>绿化带保洁面积</t>
  </si>
  <si>
    <t>1995804.03</t>
  </si>
  <si>
    <t>考察绿化带保洁面积的指标</t>
  </si>
  <si>
    <t>垃圾清运数量</t>
  </si>
  <si>
    <t>328500</t>
  </si>
  <si>
    <t>万吨</t>
  </si>
  <si>
    <t>考察垃圾清运数量的指标</t>
  </si>
  <si>
    <t>洒水降尘项目覆盖道路数量</t>
  </si>
  <si>
    <t>条</t>
  </si>
  <si>
    <t>考察洒水降尘项目覆盖道路数量的指标</t>
  </si>
  <si>
    <t>526288.64</t>
  </si>
  <si>
    <t>考察垃圾清运数量指标</t>
  </si>
  <si>
    <t>环卫一体化PPP一期完成市容环境、公厕营运工作考核合格率</t>
  </si>
  <si>
    <t>考察环卫一体化PPP一期完成市容环境、公厕营运工作考核合格率的指标</t>
  </si>
  <si>
    <t>环卫一体化PPP一期道路洒水降尘工作考核合格率</t>
  </si>
  <si>
    <t>考察环卫一体化PPP一期道路洒水降尘工作考核合格率的指标</t>
  </si>
  <si>
    <t>环卫一体化PPP一期完成市容环境、公厕营运考核频次</t>
  </si>
  <si>
    <t>考察环卫一体化PPP一期完成市容环境、公厕营运考核频次指标</t>
  </si>
  <si>
    <t>环卫一体化PPP一期道路洒水降尘工作考核频次</t>
  </si>
  <si>
    <t>考察环卫一体化PPP一期道路洒水降尘工作考核频次的指标</t>
  </si>
  <si>
    <t>环卫一体化PPP一期资金拨付完成时限</t>
  </si>
  <si>
    <t>环卫一体化一期项目实施对提升我区城市品质、环境质量起到的作用</t>
  </si>
  <si>
    <t>考察环卫一体化一期项目实施对提升我区城市品质、环境质量起到的作用情况</t>
  </si>
  <si>
    <t>考察环卫一体化一期项目提升我区城市品质及空气质量、降低环境污染的情况</t>
  </si>
  <si>
    <t>规范项目运营，项目可持续运营期间</t>
  </si>
  <si>
    <t>考察规范项目运营，项目可持续运营期间</t>
  </si>
  <si>
    <t>2025年完成西山区328500吨生活垃圾的收集，清运及处置工作，垃圾处理无害化率达100%，改善市民居住环境，创造清洁，优美的城市工作。</t>
  </si>
  <si>
    <t>2025年1-12月垃圾处置数量</t>
  </si>
  <si>
    <t>考察2025年处置垃圾数量的指标，按每天900吨的平均处置量，全年处置32.85万吨</t>
  </si>
  <si>
    <t>垃圾统计准确率</t>
  </si>
  <si>
    <t>考核统计量与实际处置垃圾量是否一致，垃圾统计准确率=实际处置垃圾量÷考核统计量×100%</t>
  </si>
  <si>
    <t>资金支付及时性</t>
  </si>
  <si>
    <t>2025年12月20日</t>
  </si>
  <si>
    <t>考核项目中的各项工作是否在年度内完成。由环境卫生服务科按月对项目进行监督、管理及考核。</t>
  </si>
  <si>
    <t>工作开展及时性</t>
  </si>
  <si>
    <t>考核项目中的资金支付是否在年度内完成。由计环境卫生服务科按月对项目进行监督、管理及考核。</t>
  </si>
  <si>
    <t>55,280,548.8</t>
  </si>
  <si>
    <t>考察项目实施，带来垃圾处理单位经济效益的指标</t>
  </si>
  <si>
    <t>垃圾收集、清运、处置覆盖西山区辖区。引资带来更多的商机及吸引更多的游客，改善居住环</t>
  </si>
  <si>
    <t>考察项目实施，带来西山区社会效益情况的指标</t>
  </si>
  <si>
    <t>美化环境，提高空气质量，垃圾处理达100%，有效降低环境污染</t>
  </si>
  <si>
    <t>考察项目实施，带来西山区环境改造、增加生态效益情况的指标</t>
  </si>
  <si>
    <t>垃圾收集、清运、处置相关单位职工满意度</t>
  </si>
  <si>
    <t>考察垃圾收集、清运、处置相关单位职工满意度的指标</t>
  </si>
  <si>
    <t>预算06表</t>
  </si>
  <si>
    <t>政府性基金预算支出预算表</t>
  </si>
  <si>
    <t>单位名称：昆明市发展和改革委员会</t>
  </si>
  <si>
    <t>政府性基金预算支出</t>
  </si>
  <si>
    <t>昆明市西山区市政综合服务中心无政府性基金预算支出，此表无数据。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</si>
  <si>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</si>
  <si>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</si>
  <si>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</si>
  <si>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</si>
  <si>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</si>
  <si>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</si>
  <si>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</si>
  <si>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</si>
  <si>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</si>
  <si>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</si>
  <si>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</si>
  <si>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车辆加油、添加燃料服务</t>
  </si>
  <si>
    <t>项</t>
  </si>
  <si>
    <t>车辆维修和保养服务</t>
  </si>
  <si>
    <t>机动车保险服务</t>
  </si>
  <si>
    <t>复印纸</t>
  </si>
  <si>
    <t>批</t>
  </si>
  <si>
    <t>其他城镇公共卫生服务</t>
  </si>
  <si>
    <t>园林绿化管理服务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</si>
  <si>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</si>
  <si>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</si>
  <si>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</si>
  <si>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</si>
  <si>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</si>
  <si>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</si>
  <si>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</si>
  <si>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</si>
  <si>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昆明市西山区市政综合服务中心无政府购买服务预算支出，此表无数据。</t>
  </si>
  <si>
    <t>预算09-1表</t>
  </si>
  <si>
    <t>单位名称（项目）</t>
  </si>
  <si>
    <t>地区</t>
  </si>
  <si>
    <t>昆明市西山区市政综合服务中心无对下转移支付预算支出，此表无数据。</t>
  </si>
  <si>
    <t>预算09-2表</t>
  </si>
  <si>
    <t xml:space="preserve">预算10表
</t>
  </si>
  <si>
    <t>资产类别</t>
  </si>
  <si>
    <t>资产分类代码.名称</t>
  </si>
  <si>
    <t>资产名称</t>
  </si>
  <si>
    <t>计量单位</t>
  </si>
  <si>
    <t>财政部门批复数（元）</t>
  </si>
  <si>
    <t>单价</t>
  </si>
  <si>
    <t>金额</t>
  </si>
  <si>
    <t>昆明市西山区市政综合服务中心无新增资产预算支出，此表无数据。</t>
  </si>
  <si>
    <t>预算11表</t>
  </si>
  <si>
    <t>上级补助</t>
  </si>
  <si>
    <t>昆明市西山区市政综合服务中心无上级转移支付补助项目预算支出，此表无数据。</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</si>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</sst>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4">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0" applyNumberFormat="0" applyFill="0" applyBorder="0" applyAlignment="0" applyProtection="0">
      <alignment vertical="center"/>
    </xf>
    <xf numFmtId="0" fontId="23" fillId="4" borderId="18" applyNumberFormat="0" applyAlignment="0" applyProtection="0">
      <alignment vertical="center"/>
    </xf>
    <xf numFmtId="0" fontId="24" fillId="5" borderId="19" applyNumberFormat="0" applyAlignment="0" applyProtection="0">
      <alignment vertical="center"/>
    </xf>
    <xf numFmtId="0" fontId="25" fillId="5" borderId="18" applyNumberFormat="0" applyAlignment="0" applyProtection="0">
      <alignment vertical="center"/>
    </xf>
    <xf numFmtId="0" fontId="26" fillId="6" borderId="20" applyNumberFormat="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11" fillId="0" borderId="7">
      <alignment horizontal="right" vertical="center"/>
    </xf>
    <xf numFmtId="177" fontId="11" fillId="0" borderId="7">
      <alignment horizontal="right" vertical="center"/>
    </xf>
    <xf numFmtId="10" fontId="11" fillId="0" borderId="7">
      <alignment horizontal="right" vertical="center"/>
    </xf>
    <xf numFmtId="178" fontId="11" fillId="0" borderId="7">
      <alignment horizontal="right" vertical="center"/>
    </xf>
    <xf numFmtId="49" fontId="11" fillId="0" borderId="7">
      <alignment horizontal="left" vertical="center" wrapText="1"/>
    </xf>
    <xf numFmtId="178" fontId="11" fillId="0" borderId="7">
      <alignment horizontal="right" vertical="center"/>
    </xf>
    <xf numFmtId="179" fontId="11" fillId="0" borderId="7">
      <alignment horizontal="right" vertical="center"/>
    </xf>
    <xf numFmtId="180" fontId="11" fillId="0" borderId="7">
      <alignment horizontal="right" vertical="center"/>
    </xf>
  </cellStyleXfs>
  <cellXfs count="245">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pplyFill="1" applyAlignment="1">
      <alignment horizontal="left" vertical="center"/>
    </xf>
    <xf numFmtId="0" fontId="2" fillId="0" borderId="7" xfId="0" applyFont="1" applyBorder="1" applyAlignment="1" applyProtection="1">
      <alignment horizontal="left" vertical="center"/>
      <protection locked="0"/>
    </xf>
    <xf numFmtId="178" fontId="5" fillId="0" borderId="7" xfId="54" applyFont="1" applyFill="1">
      <alignment horizontal="right" vertical="center"/>
    </xf>
    <xf numFmtId="0" fontId="2" fillId="0" borderId="7"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wrapText="1"/>
      <protection locked="0"/>
    </xf>
    <xf numFmtId="178" fontId="5" fillId="0" borderId="7" xfId="0" applyNumberFormat="1"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7" xfId="0" applyNumberFormat="1" applyFont="1" applyFill="1" applyBorder="1" applyAlignment="1">
      <alignment horizontal="right" vertical="center"/>
    </xf>
    <xf numFmtId="178" fontId="5" fillId="0" borderId="7" xfId="54" applyNumberFormat="1" applyFont="1" applyBorder="1">
      <alignment horizontal="right" vertical="center"/>
    </xf>
    <xf numFmtId="4" fontId="2" fillId="0" borderId="7" xfId="0" applyNumberFormat="1" applyFont="1" applyFill="1" applyBorder="1" applyAlignment="1">
      <alignment horizontal="right" vertical="center"/>
    </xf>
    <xf numFmtId="0" fontId="2" fillId="2" borderId="12"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9" fillId="0" borderId="0" xfId="0" applyFont="1" applyFill="1" applyBorder="1" applyAlignment="1" applyProtection="1">
      <alignment horizontal="right"/>
      <protection locked="0"/>
    </xf>
    <xf numFmtId="49" fontId="9"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0" fillId="0" borderId="0" xfId="0" applyFill="1"/>
    <xf numFmtId="0" fontId="8" fillId="0" borderId="0" xfId="0" applyFont="1" applyBorder="1" applyAlignment="1">
      <alignment horizontal="center" vertical="center"/>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Fill="1" applyBorder="1" applyAlignment="1">
      <alignment horizontal="left" vertical="center" wrapText="1" indent="1"/>
    </xf>
    <xf numFmtId="49" fontId="5" fillId="0" borderId="7" xfId="53" applyFont="1" applyFill="1">
      <alignment horizontal="left" vertical="center" wrapText="1"/>
    </xf>
    <xf numFmtId="49" fontId="5" fillId="0" borderId="7" xfId="53" applyFont="1" applyFill="1" applyAlignment="1">
      <alignment horizontal="left" vertical="center" wrapText="1" indent="2"/>
    </xf>
    <xf numFmtId="3" fontId="5" fillId="0" borderId="7" xfId="53" applyNumberFormat="1" applyFont="1" applyFill="1">
      <alignment horizontal="left" vertical="center" wrapText="1"/>
    </xf>
    <xf numFmtId="0" fontId="1" fillId="0" borderId="0" xfId="0" applyFont="1" applyFill="1" applyBorder="1" applyAlignment="1">
      <alignment vertical="top"/>
    </xf>
    <xf numFmtId="49" fontId="2" fillId="0" borderId="3" xfId="0" applyNumberFormat="1" applyFont="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3" xfId="0" applyFont="1" applyFill="1" applyBorder="1" applyAlignment="1" applyProtection="1">
      <alignment horizontal="center" vertical="center" wrapText="1"/>
      <protection locked="0"/>
    </xf>
    <xf numFmtId="0" fontId="4" fillId="0" borderId="12" xfId="0" applyFont="1" applyFill="1" applyBorder="1" applyAlignment="1">
      <alignment horizontal="center" vertical="center"/>
    </xf>
    <xf numFmtId="4" fontId="2" fillId="0" borderId="7" xfId="0" applyNumberFormat="1" applyFont="1" applyBorder="1" applyAlignment="1" applyProtection="1">
      <alignment horizontal="right" vertical="center" wrapText="1"/>
      <protection locked="0"/>
    </xf>
    <xf numFmtId="0" fontId="2" fillId="0" borderId="0" xfId="0" applyFont="1" applyFill="1" applyBorder="1" applyAlignment="1">
      <alignment horizontal="right" vertical="center"/>
    </xf>
    <xf numFmtId="0" fontId="1" fillId="0" borderId="0" xfId="0" applyFont="1" applyBorder="1" applyAlignment="1">
      <alignment vertical="top"/>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1" fillId="0" borderId="7" xfId="0" applyFont="1" applyFill="1" applyBorder="1" applyAlignment="1" applyProtection="1">
      <alignment horizontal="left" vertical="center"/>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178" fontId="11" fillId="0" borderId="7" xfId="54" applyFill="1" applyProtection="1">
      <alignment horizontal="right" vertical="center"/>
      <protection locked="0"/>
    </xf>
    <xf numFmtId="0" fontId="4" fillId="0" borderId="4"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49" fontId="4" fillId="0" borderId="7" xfId="0" applyNumberFormat="1" applyFont="1" applyFill="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4" xfId="0" applyFont="1" applyFill="1" applyBorder="1" applyAlignment="1">
      <alignment horizontal="center" vertical="center"/>
    </xf>
    <xf numFmtId="0" fontId="6" fillId="0" borderId="0" xfId="0" applyFont="1" applyFill="1" applyBorder="1" applyAlignment="1">
      <alignment horizontal="left" vertical="center"/>
    </xf>
    <xf numFmtId="0" fontId="13" fillId="0" borderId="7" xfId="0" applyFont="1" applyFill="1" applyBorder="1" applyAlignment="1" applyProtection="1">
      <alignment horizontal="center" vertical="center" wrapText="1"/>
      <protection locked="0"/>
    </xf>
    <xf numFmtId="0" fontId="13"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4" fontId="14" fillId="0" borderId="7" xfId="0" applyNumberFormat="1" applyFont="1" applyFill="1" applyBorder="1" applyAlignment="1" applyProtection="1">
      <alignment horizontal="right" vertical="center"/>
      <protection locked="0"/>
    </xf>
    <xf numFmtId="4" fontId="14" fillId="0" borderId="7" xfId="0" applyNumberFormat="1" applyFont="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4" fontId="14" fillId="0" borderId="7" xfId="0" applyNumberFormat="1" applyFont="1" applyBorder="1" applyAlignment="1">
      <alignment horizontal="right" vertical="center"/>
    </xf>
    <xf numFmtId="4" fontId="2" fillId="0" borderId="7" xfId="0" applyNumberFormat="1" applyFont="1" applyBorder="1" applyAlignment="1">
      <alignment horizontal="right" vertical="center"/>
    </xf>
    <xf numFmtId="0" fontId="2" fillId="0" borderId="7" xfId="0" applyFont="1" applyFill="1" applyBorder="1" applyAlignment="1">
      <alignment horizontal="left" vertical="center"/>
    </xf>
    <xf numFmtId="0" fontId="14" fillId="0" borderId="7" xfId="0" applyFont="1" applyFill="1" applyBorder="1" applyAlignment="1">
      <alignment horizontal="center" vertical="center"/>
    </xf>
    <xf numFmtId="0" fontId="14" fillId="0" borderId="7" xfId="0"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2" fillId="0" borderId="7" xfId="0" applyFont="1" applyFill="1" applyBorder="1" applyAlignment="1">
      <alignment horizontal="left" vertical="center" wrapText="1" indent="2"/>
    </xf>
    <xf numFmtId="0" fontId="2" fillId="0" borderId="2"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0"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178" fontId="14" fillId="0" borderId="7" xfId="0" applyNumberFormat="1" applyFont="1" applyBorder="1" applyAlignment="1">
      <alignment horizontal="right" vertical="center"/>
    </xf>
    <xf numFmtId="49" fontId="2" fillId="0" borderId="3" xfId="0" applyNumberFormat="1" applyFont="1" applyBorder="1" applyAlignment="1" quotePrefix="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9" activePane="bottomLeft" state="frozen"/>
      <selection/>
      <selection pane="bottomLeft" activeCell="H13" sqref="H13"/>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8"/>
      <c r="B2" s="48"/>
      <c r="C2" s="48"/>
      <c r="D2" s="63" t="s">
        <v>0</v>
      </c>
    </row>
    <row r="3" ht="41.25" customHeight="1" spans="1:1">
      <c r="A3" s="43" t="str">
        <f>"2025"&amp;"年部门财务收支预算总表"</f>
        <v>2025年部门财务收支预算总表</v>
      </c>
    </row>
    <row r="4" ht="17.25" customHeight="1" spans="1:4">
      <c r="A4" s="46" t="str">
        <f>"单位名称："&amp;"昆明市西山区市政综合服务中心"</f>
        <v>单位名称：昆明市西山区市政综合服务中心</v>
      </c>
      <c r="B4" s="205"/>
      <c r="D4" s="164" t="s">
        <v>1</v>
      </c>
    </row>
    <row r="5" ht="23.25" customHeight="1" spans="1:4">
      <c r="A5" s="206" t="s">
        <v>2</v>
      </c>
      <c r="B5" s="207"/>
      <c r="C5" s="206" t="s">
        <v>3</v>
      </c>
      <c r="D5" s="207"/>
    </row>
    <row r="6" ht="24" customHeight="1" spans="1:4">
      <c r="A6" s="206" t="s">
        <v>4</v>
      </c>
      <c r="B6" s="206" t="s">
        <v>5</v>
      </c>
      <c r="C6" s="206" t="s">
        <v>6</v>
      </c>
      <c r="D6" s="206" t="s">
        <v>5</v>
      </c>
    </row>
    <row r="7" ht="17.25" customHeight="1" spans="1:4">
      <c r="A7" s="208" t="s">
        <v>7</v>
      </c>
      <c r="B7" s="213">
        <v>143289304.16</v>
      </c>
      <c r="C7" s="208" t="s">
        <v>8</v>
      </c>
      <c r="D7" s="58"/>
    </row>
    <row r="8" ht="17.25" customHeight="1" spans="1:4">
      <c r="A8" s="208" t="s">
        <v>9</v>
      </c>
      <c r="B8" s="213"/>
      <c r="C8" s="208" t="s">
        <v>10</v>
      </c>
      <c r="D8" s="58"/>
    </row>
    <row r="9" ht="17.25" customHeight="1" spans="1:4">
      <c r="A9" s="208" t="s">
        <v>11</v>
      </c>
      <c r="B9" s="213"/>
      <c r="C9" s="243" t="s">
        <v>12</v>
      </c>
      <c r="D9" s="58"/>
    </row>
    <row r="10" ht="17.25" customHeight="1" spans="1:4">
      <c r="A10" s="208" t="s">
        <v>13</v>
      </c>
      <c r="B10" s="211"/>
      <c r="C10" s="243" t="s">
        <v>14</v>
      </c>
      <c r="D10" s="58"/>
    </row>
    <row r="11" ht="17.25" customHeight="1" spans="1:4">
      <c r="A11" s="208" t="s">
        <v>15</v>
      </c>
      <c r="B11" s="213"/>
      <c r="C11" s="243" t="s">
        <v>16</v>
      </c>
      <c r="D11" s="58"/>
    </row>
    <row r="12" ht="17.25" customHeight="1" spans="1:4">
      <c r="A12" s="208" t="s">
        <v>17</v>
      </c>
      <c r="B12" s="211"/>
      <c r="C12" s="243" t="s">
        <v>18</v>
      </c>
      <c r="D12" s="58"/>
    </row>
    <row r="13" ht="17.25" customHeight="1" spans="1:4">
      <c r="A13" s="208" t="s">
        <v>19</v>
      </c>
      <c r="B13" s="211"/>
      <c r="C13" s="26" t="s">
        <v>20</v>
      </c>
      <c r="D13" s="58"/>
    </row>
    <row r="14" ht="17.25" customHeight="1" spans="1:4">
      <c r="A14" s="208" t="s">
        <v>21</v>
      </c>
      <c r="B14" s="211"/>
      <c r="C14" s="26" t="s">
        <v>22</v>
      </c>
      <c r="D14" s="58">
        <v>1400004</v>
      </c>
    </row>
    <row r="15" ht="17.25" customHeight="1" spans="1:4">
      <c r="A15" s="208" t="s">
        <v>23</v>
      </c>
      <c r="B15" s="211"/>
      <c r="C15" s="26" t="s">
        <v>24</v>
      </c>
      <c r="D15" s="58">
        <v>565176.96</v>
      </c>
    </row>
    <row r="16" ht="17.25" customHeight="1" spans="1:4">
      <c r="A16" s="208" t="s">
        <v>25</v>
      </c>
      <c r="B16" s="213"/>
      <c r="C16" s="26" t="s">
        <v>26</v>
      </c>
      <c r="D16" s="58"/>
    </row>
    <row r="17" ht="17.25" customHeight="1" spans="1:4">
      <c r="A17" s="214"/>
      <c r="B17" s="212"/>
      <c r="C17" s="26" t="s">
        <v>27</v>
      </c>
      <c r="D17" s="126">
        <v>140847231.2</v>
      </c>
    </row>
    <row r="18" ht="17.25" customHeight="1" spans="1:4">
      <c r="A18" s="215"/>
      <c r="B18" s="212"/>
      <c r="C18" s="26" t="s">
        <v>28</v>
      </c>
      <c r="D18" s="126"/>
    </row>
    <row r="19" ht="17.25" customHeight="1" spans="1:4">
      <c r="A19" s="215"/>
      <c r="B19" s="212"/>
      <c r="C19" s="26" t="s">
        <v>29</v>
      </c>
      <c r="D19" s="126"/>
    </row>
    <row r="20" ht="17.25" customHeight="1" spans="1:4">
      <c r="A20" s="215"/>
      <c r="B20" s="212"/>
      <c r="C20" s="26" t="s">
        <v>30</v>
      </c>
      <c r="D20" s="126"/>
    </row>
    <row r="21" ht="17.25" customHeight="1" spans="1:4">
      <c r="A21" s="215"/>
      <c r="B21" s="212"/>
      <c r="C21" s="26" t="s">
        <v>31</v>
      </c>
      <c r="D21" s="126"/>
    </row>
    <row r="22" ht="17.25" customHeight="1" spans="1:4">
      <c r="A22" s="215"/>
      <c r="B22" s="212"/>
      <c r="C22" s="26" t="s">
        <v>32</v>
      </c>
      <c r="D22" s="126"/>
    </row>
    <row r="23" ht="17.25" customHeight="1" spans="1:4">
      <c r="A23" s="215"/>
      <c r="B23" s="212"/>
      <c r="C23" s="26" t="s">
        <v>33</v>
      </c>
      <c r="D23" s="126"/>
    </row>
    <row r="24" ht="17.25" customHeight="1" spans="1:4">
      <c r="A24" s="215"/>
      <c r="B24" s="212"/>
      <c r="C24" s="26" t="s">
        <v>34</v>
      </c>
      <c r="D24" s="126"/>
    </row>
    <row r="25" ht="17.25" customHeight="1" spans="1:4">
      <c r="A25" s="215"/>
      <c r="B25" s="212"/>
      <c r="C25" s="26" t="s">
        <v>35</v>
      </c>
      <c r="D25" s="126">
        <v>476892</v>
      </c>
    </row>
    <row r="26" ht="17.25" customHeight="1" spans="1:4">
      <c r="A26" s="215"/>
      <c r="B26" s="212"/>
      <c r="C26" s="26" t="s">
        <v>36</v>
      </c>
      <c r="D26" s="126"/>
    </row>
    <row r="27" ht="17.25" customHeight="1" spans="1:4">
      <c r="A27" s="215"/>
      <c r="B27" s="212"/>
      <c r="C27" s="214" t="s">
        <v>37</v>
      </c>
      <c r="D27" s="126"/>
    </row>
    <row r="28" ht="17.25" customHeight="1" spans="1:4">
      <c r="A28" s="215"/>
      <c r="B28" s="212"/>
      <c r="C28" s="26" t="s">
        <v>38</v>
      </c>
      <c r="D28" s="126"/>
    </row>
    <row r="29" ht="16.5" customHeight="1" spans="1:4">
      <c r="A29" s="215"/>
      <c r="B29" s="212"/>
      <c r="C29" s="26" t="s">
        <v>39</v>
      </c>
      <c r="D29" s="126"/>
    </row>
    <row r="30" ht="16.5" customHeight="1" spans="1:4">
      <c r="A30" s="215"/>
      <c r="B30" s="212"/>
      <c r="C30" s="214" t="s">
        <v>40</v>
      </c>
      <c r="D30" s="126"/>
    </row>
    <row r="31" ht="17.25" customHeight="1" spans="1:4">
      <c r="A31" s="215"/>
      <c r="B31" s="212"/>
      <c r="C31" s="214" t="s">
        <v>41</v>
      </c>
      <c r="D31" s="126"/>
    </row>
    <row r="32" ht="17.25" customHeight="1" spans="1:4">
      <c r="A32" s="215"/>
      <c r="B32" s="212"/>
      <c r="C32" s="26" t="s">
        <v>42</v>
      </c>
      <c r="D32" s="126"/>
    </row>
    <row r="33" ht="16.5" customHeight="1" spans="1:4">
      <c r="A33" s="215" t="s">
        <v>43</v>
      </c>
      <c r="B33" s="212"/>
      <c r="C33" s="215" t="s">
        <v>44</v>
      </c>
      <c r="D33" s="212"/>
    </row>
    <row r="34" ht="16.5" customHeight="1" spans="1:4">
      <c r="A34" s="214" t="s">
        <v>45</v>
      </c>
      <c r="B34" s="212"/>
      <c r="C34" s="214" t="s">
        <v>46</v>
      </c>
      <c r="D34" s="244"/>
    </row>
    <row r="35" ht="16.5" customHeight="1" spans="1:4">
      <c r="A35" s="26" t="s">
        <v>47</v>
      </c>
      <c r="B35" s="213"/>
      <c r="C35" s="26" t="s">
        <v>47</v>
      </c>
      <c r="D35" s="211"/>
    </row>
    <row r="36" ht="16.5" customHeight="1" spans="1:4">
      <c r="A36" s="26" t="s">
        <v>48</v>
      </c>
      <c r="B36" s="213"/>
      <c r="C36" s="26" t="s">
        <v>49</v>
      </c>
      <c r="D36" s="211"/>
    </row>
    <row r="37" ht="16.5" customHeight="1" spans="1:4">
      <c r="A37" s="216" t="s">
        <v>50</v>
      </c>
      <c r="B37" s="212">
        <v>143289304.16</v>
      </c>
      <c r="C37" s="216" t="s">
        <v>51</v>
      </c>
      <c r="D37" s="210">
        <v>143289304.16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3" activePane="bottomLeft" state="frozen"/>
      <selection/>
      <selection pane="bottomLeft" activeCell="C19" sqref="C19"/>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34"/>
      <c r="B2" s="135"/>
      <c r="C2" s="134"/>
      <c r="D2" s="136"/>
      <c r="E2" s="136"/>
      <c r="F2" s="137" t="s">
        <v>853</v>
      </c>
    </row>
    <row r="3" ht="42" customHeight="1" spans="1:6">
      <c r="A3" s="138" t="str">
        <f>"2025"&amp;"年部门政府性基金预算支出预算表"</f>
        <v>2025年部门政府性基金预算支出预算表</v>
      </c>
      <c r="B3" s="138" t="s">
        <v>854</v>
      </c>
      <c r="C3" s="139"/>
      <c r="D3" s="140"/>
      <c r="E3" s="140"/>
      <c r="F3" s="140"/>
    </row>
    <row r="4" ht="13.5" customHeight="1" spans="1:6">
      <c r="A4" s="6" t="str">
        <f>"单位名称："&amp;"昆明市西山区市政综合服务中心"</f>
        <v>单位名称：昆明市西山区市政综合服务中心</v>
      </c>
      <c r="B4" s="6" t="s">
        <v>855</v>
      </c>
      <c r="C4" s="134"/>
      <c r="D4" s="136"/>
      <c r="E4" s="136"/>
      <c r="F4" s="137" t="s">
        <v>1</v>
      </c>
    </row>
    <row r="5" ht="19.5" customHeight="1" spans="1:6">
      <c r="A5" s="141" t="s">
        <v>186</v>
      </c>
      <c r="B5" s="142" t="s">
        <v>73</v>
      </c>
      <c r="C5" s="141" t="s">
        <v>74</v>
      </c>
      <c r="D5" s="12" t="s">
        <v>856</v>
      </c>
      <c r="E5" s="13"/>
      <c r="F5" s="14"/>
    </row>
    <row r="6" ht="18.75" customHeight="1" spans="1:6">
      <c r="A6" s="143"/>
      <c r="B6" s="144"/>
      <c r="C6" s="143"/>
      <c r="D6" s="17" t="s">
        <v>55</v>
      </c>
      <c r="E6" s="12" t="s">
        <v>76</v>
      </c>
      <c r="F6" s="17" t="s">
        <v>77</v>
      </c>
    </row>
    <row r="7" ht="18.75" customHeight="1" spans="1:6">
      <c r="A7" s="67">
        <v>1</v>
      </c>
      <c r="B7" s="145" t="s">
        <v>84</v>
      </c>
      <c r="C7" s="67">
        <v>3</v>
      </c>
      <c r="D7" s="146">
        <v>4</v>
      </c>
      <c r="E7" s="146">
        <v>5</v>
      </c>
      <c r="F7" s="146">
        <v>6</v>
      </c>
    </row>
    <row r="8" ht="21" customHeight="1" spans="1:6">
      <c r="A8" s="26"/>
      <c r="B8" s="26"/>
      <c r="C8" s="26"/>
      <c r="D8" s="27"/>
      <c r="E8" s="27"/>
      <c r="F8" s="27"/>
    </row>
    <row r="9" ht="21" customHeight="1" spans="1:6">
      <c r="A9" s="26"/>
      <c r="B9" s="26"/>
      <c r="C9" s="26"/>
      <c r="D9" s="27"/>
      <c r="E9" s="27"/>
      <c r="F9" s="27"/>
    </row>
    <row r="10" ht="18.75" customHeight="1" spans="1:6">
      <c r="A10" s="147" t="s">
        <v>176</v>
      </c>
      <c r="B10" s="147" t="s">
        <v>176</v>
      </c>
      <c r="C10" s="148" t="s">
        <v>176</v>
      </c>
      <c r="D10" s="27"/>
      <c r="E10" s="27"/>
      <c r="F10" s="27"/>
    </row>
    <row r="11" customHeight="1" spans="1:1">
      <c r="A11" s="1" t="s">
        <v>857</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9"/>
  <sheetViews>
    <sheetView showZeros="0" workbookViewId="0">
      <pane ySplit="1" topLeftCell="A2" activePane="bottomLeft" state="frozen"/>
      <selection/>
      <selection pane="bottomLeft" activeCell="G13" sqref="G13"/>
    </sheetView>
  </sheetViews>
  <sheetFormatPr defaultColWidth="9.14166666666667" defaultRowHeight="14.25" customHeight="1"/>
  <cols>
    <col min="1" max="2" width="24.375" customWidth="1"/>
    <col min="3" max="3" width="38.5" customWidth="1"/>
    <col min="4" max="4" width="38.875" customWidth="1"/>
    <col min="5" max="5" width="19.5" customWidth="1"/>
    <col min="6" max="6" width="8.125" customWidth="1"/>
    <col min="7" max="7" width="7.625" customWidth="1"/>
    <col min="8" max="8" width="13.2833333333333" customWidth="1"/>
    <col min="9" max="18" width="20" customWidth="1"/>
    <col min="19" max="19" width="19.8583333333333" customWidth="1"/>
  </cols>
  <sheetData>
    <row r="1" customHeight="1" spans="1:19">
      <c r="A1" s="79"/>
      <c r="B1" s="79"/>
      <c r="C1" s="79"/>
      <c r="D1" s="79"/>
      <c r="E1" s="79"/>
      <c r="F1" s="79"/>
      <c r="G1" s="79"/>
      <c r="H1" s="79"/>
      <c r="I1" s="79"/>
      <c r="J1" s="79"/>
      <c r="K1" s="79"/>
      <c r="L1" s="79"/>
      <c r="M1" s="79"/>
      <c r="N1" s="79"/>
      <c r="O1" s="79"/>
      <c r="P1" s="79"/>
      <c r="Q1" s="79"/>
      <c r="R1" s="79"/>
      <c r="S1" s="79"/>
    </row>
    <row r="2" ht="15.75" customHeight="1" spans="2:19">
      <c r="B2" s="81"/>
      <c r="C2" s="81"/>
      <c r="R2" s="131"/>
      <c r="S2" s="131" t="s">
        <v>858</v>
      </c>
    </row>
    <row r="3" ht="41.25" customHeight="1" spans="1:19">
      <c r="A3" s="82" t="str">
        <f>"2025"&amp;"年部门政府采购预算表"</f>
        <v>2025年部门政府采购预算表</v>
      </c>
      <c r="B3" s="83"/>
      <c r="C3" s="83"/>
      <c r="D3" s="119"/>
      <c r="E3" s="119"/>
      <c r="F3" s="119"/>
      <c r="G3" s="119"/>
      <c r="H3" s="119"/>
      <c r="I3" s="119"/>
      <c r="J3" s="119"/>
      <c r="K3" s="119"/>
      <c r="L3" s="119"/>
      <c r="M3" s="83"/>
      <c r="N3" s="119"/>
      <c r="O3" s="119"/>
      <c r="P3" s="83"/>
      <c r="Q3" s="119"/>
      <c r="R3" s="83"/>
      <c r="S3" s="83"/>
    </row>
    <row r="4" ht="18.75" customHeight="1" spans="1:19">
      <c r="A4" s="120" t="str">
        <f>"单位名称："&amp;"昆明市西山区市政综合服务中心"</f>
        <v>单位名称：昆明市西山区市政综合服务中心</v>
      </c>
      <c r="B4" s="86"/>
      <c r="C4" s="86"/>
      <c r="D4" s="121"/>
      <c r="E4" s="121"/>
      <c r="F4" s="121"/>
      <c r="G4" s="121"/>
      <c r="H4" s="121"/>
      <c r="I4" s="121"/>
      <c r="J4" s="121"/>
      <c r="K4" s="121"/>
      <c r="L4" s="121"/>
      <c r="R4" s="132"/>
      <c r="S4" s="133" t="s">
        <v>1</v>
      </c>
    </row>
    <row r="5" ht="15.75" customHeight="1" spans="1:19">
      <c r="A5" s="88" t="s">
        <v>185</v>
      </c>
      <c r="B5" s="89" t="s">
        <v>186</v>
      </c>
      <c r="C5" s="89" t="s">
        <v>859</v>
      </c>
      <c r="D5" s="90" t="s">
        <v>860</v>
      </c>
      <c r="E5" s="90" t="s">
        <v>861</v>
      </c>
      <c r="F5" s="90" t="s">
        <v>862</v>
      </c>
      <c r="G5" s="90" t="s">
        <v>863</v>
      </c>
      <c r="H5" s="90" t="s">
        <v>864</v>
      </c>
      <c r="I5" s="106" t="s">
        <v>193</v>
      </c>
      <c r="J5" s="106"/>
      <c r="K5" s="106"/>
      <c r="L5" s="106"/>
      <c r="M5" s="107"/>
      <c r="N5" s="106"/>
      <c r="O5" s="106"/>
      <c r="P5" s="115"/>
      <c r="Q5" s="106"/>
      <c r="R5" s="107"/>
      <c r="S5" s="116"/>
    </row>
    <row r="6" ht="17.25" customHeight="1" spans="1:19">
      <c r="A6" s="91"/>
      <c r="B6" s="92"/>
      <c r="C6" s="92"/>
      <c r="D6" s="93"/>
      <c r="E6" s="93"/>
      <c r="F6" s="93"/>
      <c r="G6" s="93"/>
      <c r="H6" s="93"/>
      <c r="I6" s="93" t="s">
        <v>55</v>
      </c>
      <c r="J6" s="93" t="s">
        <v>58</v>
      </c>
      <c r="K6" s="93" t="s">
        <v>865</v>
      </c>
      <c r="L6" s="93" t="s">
        <v>866</v>
      </c>
      <c r="M6" s="108" t="s">
        <v>867</v>
      </c>
      <c r="N6" s="109" t="s">
        <v>868</v>
      </c>
      <c r="O6" s="109"/>
      <c r="P6" s="117"/>
      <c r="Q6" s="109"/>
      <c r="R6" s="118"/>
      <c r="S6" s="95"/>
    </row>
    <row r="7" ht="54" customHeight="1" spans="1:19">
      <c r="A7" s="94"/>
      <c r="B7" s="95"/>
      <c r="C7" s="95"/>
      <c r="D7" s="96"/>
      <c r="E7" s="96"/>
      <c r="F7" s="96"/>
      <c r="G7" s="96"/>
      <c r="H7" s="96"/>
      <c r="I7" s="96"/>
      <c r="J7" s="96" t="s">
        <v>57</v>
      </c>
      <c r="K7" s="96"/>
      <c r="L7" s="96"/>
      <c r="M7" s="110"/>
      <c r="N7" s="96" t="s">
        <v>57</v>
      </c>
      <c r="O7" s="96" t="s">
        <v>64</v>
      </c>
      <c r="P7" s="95" t="s">
        <v>65</v>
      </c>
      <c r="Q7" s="96" t="s">
        <v>66</v>
      </c>
      <c r="R7" s="110" t="s">
        <v>67</v>
      </c>
      <c r="S7" s="95" t="s">
        <v>68</v>
      </c>
    </row>
    <row r="8" ht="18" customHeight="1" spans="1:19">
      <c r="A8" s="122">
        <v>1</v>
      </c>
      <c r="B8" s="122" t="s">
        <v>84</v>
      </c>
      <c r="C8" s="123">
        <v>3</v>
      </c>
      <c r="D8" s="123">
        <v>4</v>
      </c>
      <c r="E8" s="122">
        <v>5</v>
      </c>
      <c r="F8" s="122">
        <v>6</v>
      </c>
      <c r="G8" s="122">
        <v>7</v>
      </c>
      <c r="H8" s="122">
        <v>8</v>
      </c>
      <c r="I8" s="122">
        <v>9</v>
      </c>
      <c r="J8" s="122">
        <v>10</v>
      </c>
      <c r="K8" s="122">
        <v>11</v>
      </c>
      <c r="L8" s="122">
        <v>12</v>
      </c>
      <c r="M8" s="122">
        <v>13</v>
      </c>
      <c r="N8" s="122">
        <v>14</v>
      </c>
      <c r="O8" s="122">
        <v>15</v>
      </c>
      <c r="P8" s="122">
        <v>16</v>
      </c>
      <c r="Q8" s="122">
        <v>17</v>
      </c>
      <c r="R8" s="122">
        <v>18</v>
      </c>
      <c r="S8" s="122">
        <v>19</v>
      </c>
    </row>
    <row r="9" ht="21" customHeight="1" spans="1:19">
      <c r="A9" s="25" t="s">
        <v>70</v>
      </c>
      <c r="B9" s="25" t="s">
        <v>70</v>
      </c>
      <c r="C9" s="25" t="s">
        <v>206</v>
      </c>
      <c r="D9" s="25" t="s">
        <v>206</v>
      </c>
      <c r="E9" s="32" t="s">
        <v>869</v>
      </c>
      <c r="F9" s="32" t="s">
        <v>870</v>
      </c>
      <c r="G9" s="124">
        <v>1</v>
      </c>
      <c r="H9" s="125"/>
      <c r="I9" s="126">
        <v>6000</v>
      </c>
      <c r="J9" s="126">
        <v>6000</v>
      </c>
      <c r="K9" s="111"/>
      <c r="L9" s="111"/>
      <c r="M9" s="111"/>
      <c r="N9" s="111"/>
      <c r="O9" s="111"/>
      <c r="P9" s="111"/>
      <c r="Q9" s="111"/>
      <c r="R9" s="111"/>
      <c r="S9" s="111"/>
    </row>
    <row r="10" ht="21" customHeight="1" spans="1:19">
      <c r="A10" s="25" t="s">
        <v>70</v>
      </c>
      <c r="B10" s="25" t="s">
        <v>70</v>
      </c>
      <c r="C10" s="25" t="s">
        <v>206</v>
      </c>
      <c r="D10" s="25" t="s">
        <v>206</v>
      </c>
      <c r="E10" s="32" t="s">
        <v>871</v>
      </c>
      <c r="F10" s="32" t="s">
        <v>870</v>
      </c>
      <c r="G10" s="124">
        <v>1</v>
      </c>
      <c r="H10" s="126">
        <v>5000</v>
      </c>
      <c r="I10" s="126">
        <v>5000</v>
      </c>
      <c r="J10" s="126">
        <v>5000</v>
      </c>
      <c r="K10" s="111"/>
      <c r="L10" s="111"/>
      <c r="M10" s="111"/>
      <c r="N10" s="111"/>
      <c r="O10" s="111"/>
      <c r="P10" s="111"/>
      <c r="Q10" s="111"/>
      <c r="R10" s="111"/>
      <c r="S10" s="111"/>
    </row>
    <row r="11" ht="21" customHeight="1" spans="1:19">
      <c r="A11" s="25" t="s">
        <v>70</v>
      </c>
      <c r="B11" s="25" t="s">
        <v>70</v>
      </c>
      <c r="C11" s="25" t="s">
        <v>206</v>
      </c>
      <c r="D11" s="25" t="s">
        <v>206</v>
      </c>
      <c r="E11" s="32" t="s">
        <v>872</v>
      </c>
      <c r="F11" s="32" t="s">
        <v>870</v>
      </c>
      <c r="G11" s="124">
        <v>1</v>
      </c>
      <c r="H11" s="125"/>
      <c r="I11" s="126">
        <v>5000</v>
      </c>
      <c r="J11" s="126">
        <v>5000</v>
      </c>
      <c r="K11" s="111"/>
      <c r="L11" s="111"/>
      <c r="M11" s="111"/>
      <c r="N11" s="111"/>
      <c r="O11" s="111"/>
      <c r="P11" s="111"/>
      <c r="Q11" s="111"/>
      <c r="R11" s="111"/>
      <c r="S11" s="111"/>
    </row>
    <row r="12" ht="21" customHeight="1" spans="1:19">
      <c r="A12" s="25" t="s">
        <v>70</v>
      </c>
      <c r="B12" s="25" t="s">
        <v>70</v>
      </c>
      <c r="C12" s="25" t="s">
        <v>242</v>
      </c>
      <c r="D12" s="25" t="s">
        <v>242</v>
      </c>
      <c r="E12" s="32" t="s">
        <v>873</v>
      </c>
      <c r="F12" s="32" t="s">
        <v>874</v>
      </c>
      <c r="G12" s="124">
        <v>1</v>
      </c>
      <c r="H12" s="126">
        <v>3000</v>
      </c>
      <c r="I12" s="126">
        <v>3000</v>
      </c>
      <c r="J12" s="126">
        <v>3000</v>
      </c>
      <c r="K12" s="111"/>
      <c r="L12" s="111"/>
      <c r="M12" s="111"/>
      <c r="N12" s="111"/>
      <c r="O12" s="111"/>
      <c r="P12" s="111"/>
      <c r="Q12" s="111"/>
      <c r="R12" s="111"/>
      <c r="S12" s="111"/>
    </row>
    <row r="13" ht="21" customHeight="1" spans="1:19">
      <c r="A13" s="25" t="s">
        <v>70</v>
      </c>
      <c r="B13" s="25" t="s">
        <v>70</v>
      </c>
      <c r="C13" s="25" t="s">
        <v>242</v>
      </c>
      <c r="D13" s="25" t="s">
        <v>242</v>
      </c>
      <c r="E13" s="32" t="s">
        <v>873</v>
      </c>
      <c r="F13" s="32" t="s">
        <v>874</v>
      </c>
      <c r="G13" s="124">
        <v>1</v>
      </c>
      <c r="H13" s="126">
        <v>3000</v>
      </c>
      <c r="I13" s="126">
        <v>3000</v>
      </c>
      <c r="J13" s="126">
        <v>3000</v>
      </c>
      <c r="K13" s="111"/>
      <c r="L13" s="111"/>
      <c r="M13" s="111"/>
      <c r="N13" s="111"/>
      <c r="O13" s="111"/>
      <c r="P13" s="111"/>
      <c r="Q13" s="111"/>
      <c r="R13" s="111"/>
      <c r="S13" s="111"/>
    </row>
    <row r="14" ht="21" customHeight="1" spans="1:19">
      <c r="A14" s="25" t="s">
        <v>70</v>
      </c>
      <c r="B14" s="25" t="s">
        <v>70</v>
      </c>
      <c r="C14" s="25" t="s">
        <v>297</v>
      </c>
      <c r="D14" s="25" t="s">
        <v>297</v>
      </c>
      <c r="E14" s="32" t="s">
        <v>875</v>
      </c>
      <c r="F14" s="32" t="s">
        <v>870</v>
      </c>
      <c r="G14" s="124">
        <v>1</v>
      </c>
      <c r="H14" s="126">
        <v>300000</v>
      </c>
      <c r="I14" s="126">
        <v>300000</v>
      </c>
      <c r="J14" s="126">
        <v>300000</v>
      </c>
      <c r="K14" s="111"/>
      <c r="L14" s="111"/>
      <c r="M14" s="111"/>
      <c r="N14" s="111"/>
      <c r="O14" s="111"/>
      <c r="P14" s="111"/>
      <c r="Q14" s="111"/>
      <c r="R14" s="111"/>
      <c r="S14" s="111"/>
    </row>
    <row r="15" ht="21" customHeight="1" spans="1:19">
      <c r="A15" s="25" t="s">
        <v>70</v>
      </c>
      <c r="B15" s="25" t="s">
        <v>70</v>
      </c>
      <c r="C15" s="25" t="s">
        <v>306</v>
      </c>
      <c r="D15" s="25" t="s">
        <v>306</v>
      </c>
      <c r="E15" s="32" t="s">
        <v>876</v>
      </c>
      <c r="F15" s="32" t="s">
        <v>870</v>
      </c>
      <c r="G15" s="124">
        <v>1</v>
      </c>
      <c r="H15" s="126">
        <v>21408400</v>
      </c>
      <c r="I15" s="126">
        <v>21408400</v>
      </c>
      <c r="J15" s="126">
        <v>21408400</v>
      </c>
      <c r="K15" s="111"/>
      <c r="L15" s="111"/>
      <c r="M15" s="111"/>
      <c r="N15" s="111"/>
      <c r="O15" s="111"/>
      <c r="P15" s="111"/>
      <c r="Q15" s="111"/>
      <c r="R15" s="111"/>
      <c r="S15" s="111"/>
    </row>
    <row r="16" ht="21" customHeight="1" spans="1:19">
      <c r="A16" s="25" t="s">
        <v>70</v>
      </c>
      <c r="B16" s="25" t="s">
        <v>70</v>
      </c>
      <c r="C16" s="25" t="s">
        <v>310</v>
      </c>
      <c r="D16" s="25" t="s">
        <v>310</v>
      </c>
      <c r="E16" s="32" t="s">
        <v>876</v>
      </c>
      <c r="F16" s="32" t="s">
        <v>870</v>
      </c>
      <c r="G16" s="124">
        <v>1</v>
      </c>
      <c r="H16" s="126">
        <v>100000</v>
      </c>
      <c r="I16" s="126">
        <v>100000</v>
      </c>
      <c r="J16" s="126">
        <v>100000</v>
      </c>
      <c r="K16" s="111"/>
      <c r="L16" s="111"/>
      <c r="M16" s="111"/>
      <c r="N16" s="111"/>
      <c r="O16" s="111"/>
      <c r="P16" s="111"/>
      <c r="Q16" s="111"/>
      <c r="R16" s="111"/>
      <c r="S16" s="111"/>
    </row>
    <row r="17" ht="21" customHeight="1" spans="1:19">
      <c r="A17" s="25" t="s">
        <v>70</v>
      </c>
      <c r="B17" s="25" t="s">
        <v>70</v>
      </c>
      <c r="C17" s="25" t="s">
        <v>314</v>
      </c>
      <c r="D17" s="25" t="s">
        <v>314</v>
      </c>
      <c r="E17" s="32" t="s">
        <v>876</v>
      </c>
      <c r="F17" s="32" t="s">
        <v>870</v>
      </c>
      <c r="G17" s="124">
        <v>1</v>
      </c>
      <c r="H17" s="126">
        <v>7060000</v>
      </c>
      <c r="I17" s="126">
        <v>7060000</v>
      </c>
      <c r="J17" s="126">
        <v>7060000</v>
      </c>
      <c r="K17" s="111"/>
      <c r="L17" s="111"/>
      <c r="M17" s="111"/>
      <c r="N17" s="111"/>
      <c r="O17" s="111"/>
      <c r="P17" s="111"/>
      <c r="Q17" s="111"/>
      <c r="R17" s="111"/>
      <c r="S17" s="111"/>
    </row>
    <row r="18" ht="21" customHeight="1" spans="1:19">
      <c r="A18" s="101" t="s">
        <v>176</v>
      </c>
      <c r="B18" s="102"/>
      <c r="C18" s="102"/>
      <c r="D18" s="103"/>
      <c r="E18" s="103"/>
      <c r="F18" s="103"/>
      <c r="G18" s="127"/>
      <c r="H18" s="111">
        <f>SUM(H10:H17)</f>
        <v>28879400</v>
      </c>
      <c r="I18" s="111">
        <f>SUM(I9:I17)</f>
        <v>28890400</v>
      </c>
      <c r="J18" s="111">
        <f>SUM(J9:J17)</f>
        <v>28890400</v>
      </c>
      <c r="K18" s="111"/>
      <c r="L18" s="111"/>
      <c r="M18" s="111"/>
      <c r="N18" s="111"/>
      <c r="O18" s="111"/>
      <c r="P18" s="111"/>
      <c r="Q18" s="111"/>
      <c r="R18" s="111"/>
      <c r="S18" s="111"/>
    </row>
    <row r="19" ht="21" customHeight="1" spans="1:19">
      <c r="A19" s="120" t="s">
        <v>877</v>
      </c>
      <c r="B19" s="128"/>
      <c r="C19" s="128"/>
      <c r="D19" s="120"/>
      <c r="E19" s="120"/>
      <c r="F19" s="120"/>
      <c r="G19" s="129"/>
      <c r="H19" s="130"/>
      <c r="I19" s="130"/>
      <c r="J19" s="130"/>
      <c r="K19" s="130"/>
      <c r="L19" s="130"/>
      <c r="M19" s="130"/>
      <c r="N19" s="130"/>
      <c r="O19" s="130"/>
      <c r="P19" s="130"/>
      <c r="Q19" s="130"/>
      <c r="R19" s="130"/>
      <c r="S19" s="130"/>
    </row>
  </sheetData>
  <mergeCells count="19">
    <mergeCell ref="A3:S3"/>
    <mergeCell ref="A4:H4"/>
    <mergeCell ref="I5:S5"/>
    <mergeCell ref="N6:S6"/>
    <mergeCell ref="A18:G18"/>
    <mergeCell ref="A19:S19"/>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C17" sqref="C17"/>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79"/>
      <c r="B1" s="79"/>
      <c r="C1" s="79"/>
      <c r="D1" s="79"/>
      <c r="E1" s="79"/>
      <c r="F1" s="79"/>
      <c r="G1" s="79"/>
      <c r="H1" s="79"/>
      <c r="I1" s="79"/>
      <c r="J1" s="79"/>
      <c r="K1" s="79"/>
      <c r="L1" s="79"/>
      <c r="M1" s="79"/>
      <c r="N1" s="79"/>
      <c r="O1" s="79"/>
      <c r="P1" s="79"/>
      <c r="Q1" s="79"/>
      <c r="R1" s="79"/>
      <c r="S1" s="79"/>
      <c r="T1" s="79"/>
    </row>
    <row r="2" ht="16.5" customHeight="1" spans="1:20">
      <c r="A2" s="80"/>
      <c r="B2" s="81"/>
      <c r="C2" s="81"/>
      <c r="D2" s="81"/>
      <c r="E2" s="81"/>
      <c r="F2" s="81"/>
      <c r="G2" s="81"/>
      <c r="H2" s="80"/>
      <c r="I2" s="80"/>
      <c r="J2" s="80"/>
      <c r="K2" s="80"/>
      <c r="L2" s="80"/>
      <c r="M2" s="80"/>
      <c r="N2" s="104"/>
      <c r="O2" s="80"/>
      <c r="P2" s="80"/>
      <c r="Q2" s="81"/>
      <c r="R2" s="80"/>
      <c r="S2" s="113"/>
      <c r="T2" s="113" t="s">
        <v>878</v>
      </c>
    </row>
    <row r="3" ht="41.25" customHeight="1" spans="1:20">
      <c r="A3" s="82" t="str">
        <f>"2025"&amp;"年部门政府购买服务预算表"</f>
        <v>2025年部门政府购买服务预算表</v>
      </c>
      <c r="B3" s="83"/>
      <c r="C3" s="83"/>
      <c r="D3" s="83"/>
      <c r="E3" s="83"/>
      <c r="F3" s="83"/>
      <c r="G3" s="83"/>
      <c r="H3" s="84"/>
      <c r="I3" s="84"/>
      <c r="J3" s="84"/>
      <c r="K3" s="84"/>
      <c r="L3" s="84"/>
      <c r="M3" s="84"/>
      <c r="N3" s="105"/>
      <c r="O3" s="84"/>
      <c r="P3" s="84"/>
      <c r="Q3" s="83"/>
      <c r="R3" s="84"/>
      <c r="S3" s="105"/>
      <c r="T3" s="83"/>
    </row>
    <row r="4" ht="22.5" customHeight="1" spans="1:20">
      <c r="A4" s="85" t="str">
        <f>"单位名称："&amp;"昆明市西山区市政综合服务中心"</f>
        <v>单位名称：昆明市西山区市政综合服务中心</v>
      </c>
      <c r="B4" s="86"/>
      <c r="C4" s="86"/>
      <c r="D4" s="86"/>
      <c r="E4" s="86"/>
      <c r="F4" s="86"/>
      <c r="G4" s="86"/>
      <c r="H4" s="87"/>
      <c r="I4" s="87"/>
      <c r="J4" s="87"/>
      <c r="K4" s="87"/>
      <c r="L4" s="87"/>
      <c r="M4" s="87"/>
      <c r="N4" s="104"/>
      <c r="O4" s="80"/>
      <c r="P4" s="80"/>
      <c r="Q4" s="81"/>
      <c r="R4" s="80"/>
      <c r="S4" s="114"/>
      <c r="T4" s="113" t="s">
        <v>1</v>
      </c>
    </row>
    <row r="5" ht="24" customHeight="1" spans="1:20">
      <c r="A5" s="88" t="s">
        <v>185</v>
      </c>
      <c r="B5" s="89" t="s">
        <v>186</v>
      </c>
      <c r="C5" s="89" t="s">
        <v>859</v>
      </c>
      <c r="D5" s="89" t="s">
        <v>879</v>
      </c>
      <c r="E5" s="89" t="s">
        <v>880</v>
      </c>
      <c r="F5" s="89" t="s">
        <v>881</v>
      </c>
      <c r="G5" s="89" t="s">
        <v>882</v>
      </c>
      <c r="H5" s="90" t="s">
        <v>883</v>
      </c>
      <c r="I5" s="90" t="s">
        <v>884</v>
      </c>
      <c r="J5" s="106" t="s">
        <v>193</v>
      </c>
      <c r="K5" s="106"/>
      <c r="L5" s="106"/>
      <c r="M5" s="106"/>
      <c r="N5" s="107"/>
      <c r="O5" s="106"/>
      <c r="P5" s="106"/>
      <c r="Q5" s="115"/>
      <c r="R5" s="106"/>
      <c r="S5" s="107"/>
      <c r="T5" s="116"/>
    </row>
    <row r="6" ht="24" customHeight="1" spans="1:20">
      <c r="A6" s="91"/>
      <c r="B6" s="92"/>
      <c r="C6" s="92"/>
      <c r="D6" s="92"/>
      <c r="E6" s="92"/>
      <c r="F6" s="92"/>
      <c r="G6" s="92"/>
      <c r="H6" s="93"/>
      <c r="I6" s="93"/>
      <c r="J6" s="93" t="s">
        <v>55</v>
      </c>
      <c r="K6" s="93" t="s">
        <v>58</v>
      </c>
      <c r="L6" s="93" t="s">
        <v>865</v>
      </c>
      <c r="M6" s="93" t="s">
        <v>866</v>
      </c>
      <c r="N6" s="108" t="s">
        <v>867</v>
      </c>
      <c r="O6" s="109" t="s">
        <v>868</v>
      </c>
      <c r="P6" s="109"/>
      <c r="Q6" s="117"/>
      <c r="R6" s="109"/>
      <c r="S6" s="118"/>
      <c r="T6" s="95"/>
    </row>
    <row r="7" ht="54" customHeight="1" spans="1:20">
      <c r="A7" s="94"/>
      <c r="B7" s="95"/>
      <c r="C7" s="95"/>
      <c r="D7" s="95"/>
      <c r="E7" s="95"/>
      <c r="F7" s="95"/>
      <c r="G7" s="95"/>
      <c r="H7" s="96"/>
      <c r="I7" s="96"/>
      <c r="J7" s="96"/>
      <c r="K7" s="96" t="s">
        <v>57</v>
      </c>
      <c r="L7" s="96"/>
      <c r="M7" s="96"/>
      <c r="N7" s="110"/>
      <c r="O7" s="96" t="s">
        <v>57</v>
      </c>
      <c r="P7" s="96" t="s">
        <v>64</v>
      </c>
      <c r="Q7" s="95" t="s">
        <v>65</v>
      </c>
      <c r="R7" s="96" t="s">
        <v>66</v>
      </c>
      <c r="S7" s="110" t="s">
        <v>67</v>
      </c>
      <c r="T7" s="95" t="s">
        <v>68</v>
      </c>
    </row>
    <row r="8" ht="17.25" customHeight="1" spans="1:20">
      <c r="A8" s="97">
        <v>1</v>
      </c>
      <c r="B8" s="95">
        <v>2</v>
      </c>
      <c r="C8" s="97">
        <v>3</v>
      </c>
      <c r="D8" s="97">
        <v>4</v>
      </c>
      <c r="E8" s="95">
        <v>5</v>
      </c>
      <c r="F8" s="97">
        <v>6</v>
      </c>
      <c r="G8" s="97">
        <v>7</v>
      </c>
      <c r="H8" s="95">
        <v>8</v>
      </c>
      <c r="I8" s="97">
        <v>9</v>
      </c>
      <c r="J8" s="97">
        <v>10</v>
      </c>
      <c r="K8" s="95">
        <v>11</v>
      </c>
      <c r="L8" s="97">
        <v>12</v>
      </c>
      <c r="M8" s="97">
        <v>13</v>
      </c>
      <c r="N8" s="95">
        <v>14</v>
      </c>
      <c r="O8" s="97">
        <v>15</v>
      </c>
      <c r="P8" s="97">
        <v>16</v>
      </c>
      <c r="Q8" s="95">
        <v>17</v>
      </c>
      <c r="R8" s="97">
        <v>18</v>
      </c>
      <c r="S8" s="97">
        <v>19</v>
      </c>
      <c r="T8" s="97">
        <v>20</v>
      </c>
    </row>
    <row r="9" ht="21" customHeight="1" spans="1:20">
      <c r="A9" s="98"/>
      <c r="B9" s="99"/>
      <c r="C9" s="99"/>
      <c r="D9" s="99"/>
      <c r="E9" s="99"/>
      <c r="F9" s="99"/>
      <c r="G9" s="99"/>
      <c r="H9" s="100"/>
      <c r="I9" s="100"/>
      <c r="J9" s="111"/>
      <c r="K9" s="111"/>
      <c r="L9" s="111"/>
      <c r="M9" s="111"/>
      <c r="N9" s="111"/>
      <c r="O9" s="111"/>
      <c r="P9" s="111"/>
      <c r="Q9" s="111"/>
      <c r="R9" s="111"/>
      <c r="S9" s="111"/>
      <c r="T9" s="111"/>
    </row>
    <row r="10" ht="21" customHeight="1" spans="1:20">
      <c r="A10" s="101" t="s">
        <v>176</v>
      </c>
      <c r="B10" s="102"/>
      <c r="C10" s="102"/>
      <c r="D10" s="102"/>
      <c r="E10" s="102"/>
      <c r="F10" s="102"/>
      <c r="G10" s="102"/>
      <c r="H10" s="103"/>
      <c r="I10" s="112"/>
      <c r="J10" s="111"/>
      <c r="K10" s="111"/>
      <c r="L10" s="111"/>
      <c r="M10" s="111"/>
      <c r="N10" s="111"/>
      <c r="O10" s="111"/>
      <c r="P10" s="111"/>
      <c r="Q10" s="111"/>
      <c r="R10" s="111"/>
      <c r="S10" s="111"/>
      <c r="T10" s="111"/>
    </row>
    <row r="11" customHeight="1" spans="1:1">
      <c r="A11" t="s">
        <v>885</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E8" sqref="E8"/>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70"/>
      <c r="E2" s="4" t="s">
        <v>886</v>
      </c>
    </row>
    <row r="3" ht="41.25" customHeight="1" spans="1:5">
      <c r="A3" s="71" t="str">
        <f>"2025"&amp;"年对下转移支付预算表"</f>
        <v>2025年对下转移支付预算表</v>
      </c>
      <c r="B3" s="5"/>
      <c r="C3" s="5"/>
      <c r="D3" s="5"/>
      <c r="E3" s="65"/>
    </row>
    <row r="4" ht="18" customHeight="1" spans="1:5">
      <c r="A4" s="72" t="str">
        <f>"单位名称："&amp;"昆明市西山区市政综合服务中心"</f>
        <v>单位名称：昆明市西山区市政综合服务中心</v>
      </c>
      <c r="B4" s="73"/>
      <c r="C4" s="73"/>
      <c r="D4" s="74"/>
      <c r="E4" s="9" t="s">
        <v>1</v>
      </c>
    </row>
    <row r="5" ht="19.5" customHeight="1" spans="1:5">
      <c r="A5" s="17" t="s">
        <v>887</v>
      </c>
      <c r="B5" s="12" t="s">
        <v>193</v>
      </c>
      <c r="C5" s="13"/>
      <c r="D5" s="13"/>
      <c r="E5" s="75" t="s">
        <v>888</v>
      </c>
    </row>
    <row r="6" ht="40.5" customHeight="1" spans="1:5">
      <c r="A6" s="20"/>
      <c r="B6" s="31" t="s">
        <v>55</v>
      </c>
      <c r="C6" s="11" t="s">
        <v>58</v>
      </c>
      <c r="D6" s="76" t="s">
        <v>865</v>
      </c>
      <c r="E6" s="75"/>
    </row>
    <row r="7" ht="19.5" customHeight="1" spans="1:5">
      <c r="A7" s="21">
        <v>1</v>
      </c>
      <c r="B7" s="21">
        <v>2</v>
      </c>
      <c r="C7" s="21">
        <v>3</v>
      </c>
      <c r="D7" s="77">
        <v>4</v>
      </c>
      <c r="E7" s="78">
        <v>5</v>
      </c>
    </row>
    <row r="8" ht="19.5" customHeight="1" spans="1:5">
      <c r="A8" s="32"/>
      <c r="B8" s="27"/>
      <c r="C8" s="27"/>
      <c r="D8" s="27"/>
      <c r="E8" s="27"/>
    </row>
    <row r="9" ht="19.5" customHeight="1" spans="1:5">
      <c r="A9" s="68"/>
      <c r="B9" s="27"/>
      <c r="C9" s="27"/>
      <c r="D9" s="27"/>
      <c r="E9" s="27"/>
    </row>
    <row r="10" customHeight="1" spans="1:1">
      <c r="A10" t="s">
        <v>889</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890</v>
      </c>
    </row>
    <row r="3" ht="41.25" customHeight="1" spans="1:10">
      <c r="A3" s="64" t="str">
        <f>"2025"&amp;"年对下转移支付绩效目标表"</f>
        <v>2025年对下转移支付绩效目标表</v>
      </c>
      <c r="B3" s="5"/>
      <c r="C3" s="5"/>
      <c r="D3" s="5"/>
      <c r="E3" s="5"/>
      <c r="F3" s="65"/>
      <c r="G3" s="5"/>
      <c r="H3" s="65"/>
      <c r="I3" s="65"/>
      <c r="J3" s="5"/>
    </row>
    <row r="4" ht="17.25" customHeight="1" spans="1:1">
      <c r="A4" s="6" t="str">
        <f>"单位名称："&amp;"昆明市西山区市政综合服务中心"</f>
        <v>单位名称：昆明市西山区市政综合服务中心</v>
      </c>
    </row>
    <row r="5" ht="44.25" customHeight="1" spans="1:10">
      <c r="A5" s="66" t="s">
        <v>887</v>
      </c>
      <c r="B5" s="66" t="s">
        <v>332</v>
      </c>
      <c r="C5" s="66" t="s">
        <v>333</v>
      </c>
      <c r="D5" s="66" t="s">
        <v>334</v>
      </c>
      <c r="E5" s="66" t="s">
        <v>335</v>
      </c>
      <c r="F5" s="67" t="s">
        <v>336</v>
      </c>
      <c r="G5" s="66" t="s">
        <v>337</v>
      </c>
      <c r="H5" s="67" t="s">
        <v>338</v>
      </c>
      <c r="I5" s="67" t="s">
        <v>339</v>
      </c>
      <c r="J5" s="66" t="s">
        <v>340</v>
      </c>
    </row>
    <row r="6" ht="14.25" customHeight="1" spans="1:10">
      <c r="A6" s="66">
        <v>1</v>
      </c>
      <c r="B6" s="66">
        <v>2</v>
      </c>
      <c r="C6" s="66">
        <v>3</v>
      </c>
      <c r="D6" s="66">
        <v>4</v>
      </c>
      <c r="E6" s="66">
        <v>5</v>
      </c>
      <c r="F6" s="67">
        <v>6</v>
      </c>
      <c r="G6" s="66">
        <v>7</v>
      </c>
      <c r="H6" s="67">
        <v>8</v>
      </c>
      <c r="I6" s="67">
        <v>9</v>
      </c>
      <c r="J6" s="66">
        <v>10</v>
      </c>
    </row>
    <row r="7" ht="42" customHeight="1" spans="1:10">
      <c r="A7" s="32"/>
      <c r="B7" s="68"/>
      <c r="C7" s="68"/>
      <c r="D7" s="68"/>
      <c r="E7" s="52"/>
      <c r="F7" s="69"/>
      <c r="G7" s="52"/>
      <c r="H7" s="69"/>
      <c r="I7" s="69"/>
      <c r="J7" s="52"/>
    </row>
    <row r="8" ht="42" customHeight="1" spans="1:10">
      <c r="A8" s="32"/>
      <c r="B8" s="26"/>
      <c r="C8" s="26"/>
      <c r="D8" s="26"/>
      <c r="E8" s="32"/>
      <c r="F8" s="26"/>
      <c r="G8" s="32"/>
      <c r="H8" s="26"/>
      <c r="I8" s="26"/>
      <c r="J8" s="32"/>
    </row>
    <row r="9" customHeight="1" spans="1:1">
      <c r="A9" t="s">
        <v>889</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40" t="s">
        <v>891</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tr">
        <f>"单位名称："&amp;"昆明市西山区市政综合服务中心"</f>
        <v>单位名称：昆明市西山区市政综合服务中心</v>
      </c>
      <c r="B4" s="47"/>
      <c r="C4" s="47"/>
      <c r="D4" s="48"/>
      <c r="F4" s="45"/>
      <c r="G4" s="44"/>
      <c r="H4" s="44"/>
      <c r="I4" s="63" t="s">
        <v>1</v>
      </c>
    </row>
    <row r="5" ht="28.5" customHeight="1" spans="1:9">
      <c r="A5" s="49" t="s">
        <v>185</v>
      </c>
      <c r="B5" s="38" t="s">
        <v>186</v>
      </c>
      <c r="C5" s="49" t="s">
        <v>892</v>
      </c>
      <c r="D5" s="49" t="s">
        <v>893</v>
      </c>
      <c r="E5" s="49" t="s">
        <v>894</v>
      </c>
      <c r="F5" s="49" t="s">
        <v>895</v>
      </c>
      <c r="G5" s="38" t="s">
        <v>896</v>
      </c>
      <c r="H5" s="38"/>
      <c r="I5" s="49"/>
    </row>
    <row r="6" ht="21" customHeight="1" spans="1:9">
      <c r="A6" s="49"/>
      <c r="B6" s="50"/>
      <c r="C6" s="50"/>
      <c r="D6" s="51"/>
      <c r="E6" s="50"/>
      <c r="F6" s="50"/>
      <c r="G6" s="38" t="s">
        <v>863</v>
      </c>
      <c r="H6" s="38" t="s">
        <v>897</v>
      </c>
      <c r="I6" s="38" t="s">
        <v>898</v>
      </c>
    </row>
    <row r="7" ht="17.25" customHeight="1" spans="1:9">
      <c r="A7" s="52" t="s">
        <v>83</v>
      </c>
      <c r="B7" s="53"/>
      <c r="C7" s="54" t="s">
        <v>84</v>
      </c>
      <c r="D7" s="52" t="s">
        <v>85</v>
      </c>
      <c r="E7" s="55" t="s">
        <v>86</v>
      </c>
      <c r="F7" s="52" t="s">
        <v>87</v>
      </c>
      <c r="G7" s="54" t="s">
        <v>88</v>
      </c>
      <c r="H7" s="56" t="s">
        <v>89</v>
      </c>
      <c r="I7" s="55" t="s">
        <v>90</v>
      </c>
    </row>
    <row r="8" ht="19.5" customHeight="1" spans="1:9">
      <c r="A8" s="32"/>
      <c r="B8" s="26"/>
      <c r="C8" s="26"/>
      <c r="D8" s="32"/>
      <c r="E8" s="26"/>
      <c r="F8" s="56"/>
      <c r="G8" s="57"/>
      <c r="H8" s="58"/>
      <c r="I8" s="58"/>
    </row>
    <row r="9" ht="19.5" customHeight="1" spans="1:9">
      <c r="A9" s="59" t="s">
        <v>55</v>
      </c>
      <c r="B9" s="60"/>
      <c r="C9" s="60"/>
      <c r="D9" s="61"/>
      <c r="E9" s="62"/>
      <c r="F9" s="62"/>
      <c r="G9" s="57"/>
      <c r="H9" s="58"/>
      <c r="I9" s="58"/>
    </row>
    <row r="10" customHeight="1" spans="1:1">
      <c r="A10" t="s">
        <v>899</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D22" sqref="D22"/>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900</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"单位名称："&amp;"昆明市西山区市政综合服务中心"</f>
        <v>单位名称：昆明市西山区市政综合服务中心</v>
      </c>
      <c r="B4" s="7"/>
      <c r="C4" s="7"/>
      <c r="D4" s="7"/>
      <c r="E4" s="7"/>
      <c r="F4" s="7"/>
      <c r="G4" s="7"/>
      <c r="H4" s="8"/>
      <c r="I4" s="8"/>
      <c r="J4" s="8"/>
      <c r="K4" s="9" t="s">
        <v>1</v>
      </c>
    </row>
    <row r="5" ht="21.75" customHeight="1" spans="1:11">
      <c r="A5" s="10" t="s">
        <v>275</v>
      </c>
      <c r="B5" s="10" t="s">
        <v>188</v>
      </c>
      <c r="C5" s="10" t="s">
        <v>276</v>
      </c>
      <c r="D5" s="11" t="s">
        <v>189</v>
      </c>
      <c r="E5" s="11" t="s">
        <v>190</v>
      </c>
      <c r="F5" s="11" t="s">
        <v>277</v>
      </c>
      <c r="G5" s="11" t="s">
        <v>278</v>
      </c>
      <c r="H5" s="17" t="s">
        <v>55</v>
      </c>
      <c r="I5" s="12" t="s">
        <v>901</v>
      </c>
      <c r="J5" s="13"/>
      <c r="K5" s="14"/>
    </row>
    <row r="6" ht="21.75" customHeight="1" spans="1:11">
      <c r="A6" s="15"/>
      <c r="B6" s="15"/>
      <c r="C6" s="15"/>
      <c r="D6" s="16"/>
      <c r="E6" s="16"/>
      <c r="F6" s="16"/>
      <c r="G6" s="16"/>
      <c r="H6" s="31"/>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8">
        <v>10</v>
      </c>
      <c r="K8" s="38">
        <v>11</v>
      </c>
    </row>
    <row r="9" ht="18.75" customHeight="1" spans="1:11">
      <c r="A9" s="32"/>
      <c r="B9" s="26"/>
      <c r="C9" s="32"/>
      <c r="D9" s="32"/>
      <c r="E9" s="32"/>
      <c r="F9" s="32"/>
      <c r="G9" s="32"/>
      <c r="H9" s="33"/>
      <c r="I9" s="39"/>
      <c r="J9" s="39"/>
      <c r="K9" s="33"/>
    </row>
    <row r="10" ht="18.75" customHeight="1" spans="1:11">
      <c r="A10" s="26"/>
      <c r="B10" s="26"/>
      <c r="C10" s="26"/>
      <c r="D10" s="26"/>
      <c r="E10" s="26"/>
      <c r="F10" s="26"/>
      <c r="G10" s="26"/>
      <c r="H10" s="34"/>
      <c r="I10" s="34"/>
      <c r="J10" s="34"/>
      <c r="K10" s="33"/>
    </row>
    <row r="11" ht="18.75" customHeight="1" spans="1:11">
      <c r="A11" s="35" t="s">
        <v>176</v>
      </c>
      <c r="B11" s="36"/>
      <c r="C11" s="36"/>
      <c r="D11" s="36"/>
      <c r="E11" s="36"/>
      <c r="F11" s="36"/>
      <c r="G11" s="37"/>
      <c r="H11" s="34"/>
      <c r="I11" s="34"/>
      <c r="J11" s="34"/>
      <c r="K11" s="33"/>
    </row>
    <row r="12" customHeight="1" spans="1:1">
      <c r="A12" t="s">
        <v>902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tabSelected="1" topLeftCell="B1" workbookViewId="0">
      <pane ySplit="1" topLeftCell="A5" activePane="bottomLeft" state="frozen"/>
      <selection/>
      <selection pane="bottomLeft" activeCell="H27" sqref="H27"/>
    </sheetView>
  </sheetViews>
  <sheetFormatPr defaultColWidth="9.14166666666667" defaultRowHeight="14.25" customHeight="1" outlineLevelCol="6"/>
  <cols>
    <col min="1" max="1" width="35.2833333333333" style="1" customWidth="1"/>
    <col min="2"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903</v>
      </c>
    </row>
    <row r="3" ht="41.25" customHeight="1" spans="1:7">
      <c r="A3" s="5" t="str">
        <f>"2025"&amp;"年部门项目中期规划预算表"</f>
        <v>2025年部门项目中期规划预算表</v>
      </c>
      <c r="B3" s="5"/>
      <c r="C3" s="5"/>
      <c r="D3" s="5"/>
      <c r="E3" s="5"/>
      <c r="F3" s="5"/>
      <c r="G3" s="5"/>
    </row>
    <row r="4" ht="13.5" customHeight="1" spans="1:7">
      <c r="A4" s="6" t="str">
        <f>"单位名称："&amp;"昆明市西山区市政综合服务中心"</f>
        <v>单位名称：昆明市西山区市政综合服务中心</v>
      </c>
      <c r="B4" s="7"/>
      <c r="C4" s="7"/>
      <c r="D4" s="7"/>
      <c r="E4" s="8"/>
      <c r="F4" s="8"/>
      <c r="G4" s="9" t="s">
        <v>1</v>
      </c>
    </row>
    <row r="5" ht="21.75" customHeight="1" spans="1:7">
      <c r="A5" s="10" t="s">
        <v>276</v>
      </c>
      <c r="B5" s="10" t="s">
        <v>275</v>
      </c>
      <c r="C5" s="10" t="s">
        <v>188</v>
      </c>
      <c r="D5" s="11" t="s">
        <v>904</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ht="17.25" customHeight="1" spans="1:7">
      <c r="A9" s="22" t="s">
        <v>70</v>
      </c>
      <c r="B9" s="23"/>
      <c r="C9" s="24"/>
      <c r="D9" s="24"/>
      <c r="E9" s="24">
        <v>136058771</v>
      </c>
      <c r="F9" s="24">
        <f>SUM(F10:F29)</f>
        <v>308350286.99</v>
      </c>
      <c r="G9" s="24">
        <f>SUM(G10:G29)</f>
        <v>308350286.99</v>
      </c>
    </row>
    <row r="10" ht="18.75" customHeight="1" spans="1:7">
      <c r="A10" s="22" t="s">
        <v>70</v>
      </c>
      <c r="B10" s="25" t="s">
        <v>905</v>
      </c>
      <c r="C10" s="25" t="s">
        <v>283</v>
      </c>
      <c r="D10" s="26" t="s">
        <v>906</v>
      </c>
      <c r="E10" s="27">
        <v>2230000</v>
      </c>
      <c r="F10" s="27">
        <v>24300000</v>
      </c>
      <c r="G10" s="27">
        <v>24300000</v>
      </c>
    </row>
    <row r="11" ht="18.75" customHeight="1" spans="1:7">
      <c r="A11" s="22" t="s">
        <v>70</v>
      </c>
      <c r="B11" s="25" t="s">
        <v>905</v>
      </c>
      <c r="C11" s="25" t="s">
        <v>287</v>
      </c>
      <c r="D11" s="26" t="s">
        <v>906</v>
      </c>
      <c r="E11" s="27">
        <v>300000</v>
      </c>
      <c r="F11" s="27">
        <v>500000</v>
      </c>
      <c r="G11" s="27">
        <v>500000</v>
      </c>
    </row>
    <row r="12" ht="18.75" customHeight="1" spans="1:7">
      <c r="A12" s="22" t="s">
        <v>70</v>
      </c>
      <c r="B12" s="25" t="s">
        <v>905</v>
      </c>
      <c r="C12" s="25" t="s">
        <v>289</v>
      </c>
      <c r="D12" s="26" t="s">
        <v>906</v>
      </c>
      <c r="E12" s="27">
        <v>970500</v>
      </c>
      <c r="F12" s="27">
        <v>970500</v>
      </c>
      <c r="G12" s="27">
        <v>970500</v>
      </c>
    </row>
    <row r="13" ht="18.75" customHeight="1" spans="1:7">
      <c r="A13" s="22" t="s">
        <v>70</v>
      </c>
      <c r="B13" s="25" t="s">
        <v>905</v>
      </c>
      <c r="C13" s="25" t="s">
        <v>291</v>
      </c>
      <c r="D13" s="26" t="s">
        <v>906</v>
      </c>
      <c r="E13" s="27">
        <v>18000000</v>
      </c>
      <c r="F13" s="27">
        <v>25317200</v>
      </c>
      <c r="G13" s="27">
        <v>25317200</v>
      </c>
    </row>
    <row r="14" ht="18.75" customHeight="1" spans="1:7">
      <c r="A14" s="22" t="s">
        <v>70</v>
      </c>
      <c r="B14" s="25" t="s">
        <v>905</v>
      </c>
      <c r="C14" s="25" t="s">
        <v>293</v>
      </c>
      <c r="D14" s="26" t="s">
        <v>906</v>
      </c>
      <c r="E14" s="27">
        <v>50000</v>
      </c>
      <c r="F14" s="27">
        <v>100000</v>
      </c>
      <c r="G14" s="27">
        <v>100000</v>
      </c>
    </row>
    <row r="15" ht="18.75" customHeight="1" spans="1:7">
      <c r="A15" s="22" t="s">
        <v>70</v>
      </c>
      <c r="B15" s="25" t="s">
        <v>905</v>
      </c>
      <c r="C15" s="25" t="s">
        <v>295</v>
      </c>
      <c r="D15" s="26" t="s">
        <v>906</v>
      </c>
      <c r="E15" s="27">
        <v>80000000</v>
      </c>
      <c r="F15" s="27">
        <v>116460200</v>
      </c>
      <c r="G15" s="27">
        <v>116460200</v>
      </c>
    </row>
    <row r="16" ht="18.75" customHeight="1" spans="1:7">
      <c r="A16" s="22" t="s">
        <v>70</v>
      </c>
      <c r="B16" s="25" t="s">
        <v>905</v>
      </c>
      <c r="C16" s="25" t="s">
        <v>297</v>
      </c>
      <c r="D16" s="26" t="s">
        <v>906</v>
      </c>
      <c r="E16" s="27">
        <v>500000</v>
      </c>
      <c r="F16" s="27">
        <v>8640000</v>
      </c>
      <c r="G16" s="27">
        <v>8640000</v>
      </c>
    </row>
    <row r="17" ht="18.75" customHeight="1" spans="1:7">
      <c r="A17" s="22" t="s">
        <v>70</v>
      </c>
      <c r="B17" s="25" t="s">
        <v>905</v>
      </c>
      <c r="C17" s="25" t="s">
        <v>302</v>
      </c>
      <c r="D17" s="26" t="s">
        <v>906</v>
      </c>
      <c r="E17" s="27">
        <v>200000</v>
      </c>
      <c r="F17" s="27">
        <v>38500000</v>
      </c>
      <c r="G17" s="27">
        <v>38500000</v>
      </c>
    </row>
    <row r="18" ht="18.75" customHeight="1" spans="1:7">
      <c r="A18" s="22" t="s">
        <v>70</v>
      </c>
      <c r="B18" s="25" t="s">
        <v>905</v>
      </c>
      <c r="C18" s="25" t="s">
        <v>318</v>
      </c>
      <c r="D18" s="26" t="s">
        <v>906</v>
      </c>
      <c r="E18" s="27">
        <v>100000</v>
      </c>
      <c r="F18" s="27">
        <v>100000</v>
      </c>
      <c r="G18" s="27">
        <v>100000</v>
      </c>
    </row>
    <row r="19" ht="18.75" customHeight="1" spans="1:7">
      <c r="A19" s="22" t="s">
        <v>70</v>
      </c>
      <c r="B19" s="25" t="s">
        <v>905</v>
      </c>
      <c r="C19" s="25" t="s">
        <v>320</v>
      </c>
      <c r="D19" s="26" t="s">
        <v>906</v>
      </c>
      <c r="E19" s="27">
        <v>1960000</v>
      </c>
      <c r="F19" s="27">
        <v>1960000</v>
      </c>
      <c r="G19" s="27">
        <v>1960000</v>
      </c>
    </row>
    <row r="20" ht="18.75" customHeight="1" spans="1:7">
      <c r="A20" s="22" t="s">
        <v>70</v>
      </c>
      <c r="B20" s="25" t="s">
        <v>905</v>
      </c>
      <c r="C20" s="25" t="s">
        <v>322</v>
      </c>
      <c r="D20" s="26" t="s">
        <v>906</v>
      </c>
      <c r="E20" s="27">
        <v>18271</v>
      </c>
      <c r="F20" s="27">
        <v>18271</v>
      </c>
      <c r="G20" s="27">
        <v>18271</v>
      </c>
    </row>
    <row r="21" ht="18.75" customHeight="1" spans="1:7">
      <c r="A21" s="22" t="s">
        <v>70</v>
      </c>
      <c r="B21" s="25" t="s">
        <v>905</v>
      </c>
      <c r="C21" s="25" t="s">
        <v>324</v>
      </c>
      <c r="D21" s="26" t="s">
        <v>906</v>
      </c>
      <c r="E21" s="27">
        <v>1000000</v>
      </c>
      <c r="F21" s="27">
        <v>1000000</v>
      </c>
      <c r="G21" s="27">
        <v>1000000</v>
      </c>
    </row>
    <row r="22" ht="18.75" customHeight="1" spans="1:7">
      <c r="A22" s="22" t="s">
        <v>70</v>
      </c>
      <c r="B22" s="25" t="s">
        <v>907</v>
      </c>
      <c r="C22" s="25" t="s">
        <v>300</v>
      </c>
      <c r="D22" s="26" t="s">
        <v>906</v>
      </c>
      <c r="E22" s="27">
        <v>100000</v>
      </c>
      <c r="F22" s="27">
        <v>50000</v>
      </c>
      <c r="G22" s="27">
        <v>50000</v>
      </c>
    </row>
    <row r="23" ht="18.75" customHeight="1" spans="1:7">
      <c r="A23" s="22" t="s">
        <v>70</v>
      </c>
      <c r="B23" s="25" t="s">
        <v>907</v>
      </c>
      <c r="C23" s="25" t="s">
        <v>306</v>
      </c>
      <c r="D23" s="26" t="s">
        <v>906</v>
      </c>
      <c r="E23" s="27">
        <v>22430000</v>
      </c>
      <c r="F23" s="27">
        <v>57127400</v>
      </c>
      <c r="G23" s="27">
        <v>57127400</v>
      </c>
    </row>
    <row r="24" ht="18.75" customHeight="1" spans="1:7">
      <c r="A24" s="22" t="s">
        <v>70</v>
      </c>
      <c r="B24" s="25" t="s">
        <v>907</v>
      </c>
      <c r="C24" s="25" t="s">
        <v>310</v>
      </c>
      <c r="D24" s="26" t="s">
        <v>906</v>
      </c>
      <c r="E24" s="27">
        <v>100000</v>
      </c>
      <c r="F24" s="27">
        <v>1971319.74</v>
      </c>
      <c r="G24" s="27">
        <v>1971319.74</v>
      </c>
    </row>
    <row r="25" ht="18.75" customHeight="1" spans="1:7">
      <c r="A25" s="22" t="s">
        <v>70</v>
      </c>
      <c r="B25" s="25" t="s">
        <v>907</v>
      </c>
      <c r="C25" s="25" t="s">
        <v>312</v>
      </c>
      <c r="D25" s="26" t="s">
        <v>906</v>
      </c>
      <c r="E25" s="27">
        <v>100000</v>
      </c>
      <c r="F25" s="27">
        <v>5261089.65</v>
      </c>
      <c r="G25" s="27">
        <v>5261089.65</v>
      </c>
    </row>
    <row r="26" ht="18.75" customHeight="1" spans="1:7">
      <c r="A26" s="22" t="s">
        <v>70</v>
      </c>
      <c r="B26" s="25" t="s">
        <v>907</v>
      </c>
      <c r="C26" s="25" t="s">
        <v>314</v>
      </c>
      <c r="D26" s="26" t="s">
        <v>906</v>
      </c>
      <c r="E26" s="27">
        <v>7500000</v>
      </c>
      <c r="F26" s="27">
        <v>23766000</v>
      </c>
      <c r="G26" s="27">
        <v>23766000</v>
      </c>
    </row>
    <row r="27" ht="18.75" customHeight="1" spans="1:7">
      <c r="A27" s="22" t="s">
        <v>70</v>
      </c>
      <c r="B27" s="25" t="s">
        <v>907</v>
      </c>
      <c r="C27" s="25" t="s">
        <v>316</v>
      </c>
      <c r="D27" s="26" t="s">
        <v>906</v>
      </c>
      <c r="E27" s="27">
        <v>100000</v>
      </c>
      <c r="F27" s="27">
        <v>1908306.6</v>
      </c>
      <c r="G27" s="27">
        <v>1908306.6</v>
      </c>
    </row>
    <row r="28" ht="18.75" customHeight="1" spans="1:7">
      <c r="A28" s="22" t="s">
        <v>70</v>
      </c>
      <c r="B28" s="25" t="s">
        <v>907</v>
      </c>
      <c r="C28" s="25" t="s">
        <v>326</v>
      </c>
      <c r="D28" s="26" t="s">
        <v>906</v>
      </c>
      <c r="E28" s="27">
        <v>300000</v>
      </c>
      <c r="F28" s="27">
        <v>300000</v>
      </c>
      <c r="G28" s="27">
        <v>300000</v>
      </c>
    </row>
    <row r="29" ht="18.75" customHeight="1" spans="1:7">
      <c r="A29" s="22" t="s">
        <v>70</v>
      </c>
      <c r="B29" s="25" t="s">
        <v>907</v>
      </c>
      <c r="C29" s="25" t="s">
        <v>328</v>
      </c>
      <c r="D29" s="26" t="s">
        <v>906</v>
      </c>
      <c r="E29" s="27">
        <v>100000</v>
      </c>
      <c r="F29" s="27">
        <v>100000</v>
      </c>
      <c r="G29" s="27">
        <v>100000</v>
      </c>
    </row>
    <row r="30" ht="18.75" customHeight="1" spans="1:7">
      <c r="A30" s="28" t="s">
        <v>55</v>
      </c>
      <c r="B30" s="29" t="s">
        <v>908</v>
      </c>
      <c r="C30" s="29"/>
      <c r="D30" s="30"/>
      <c r="E30" s="27">
        <f>SUM(E10:E29)</f>
        <v>136058771</v>
      </c>
      <c r="F30" s="27">
        <f>SUM(F10:F29)</f>
        <v>308350286.99</v>
      </c>
      <c r="G30" s="27">
        <f>SUM(G10:G29)</f>
        <v>308350286.99</v>
      </c>
    </row>
  </sheetData>
  <mergeCells count="11">
    <mergeCell ref="A3:G3"/>
    <mergeCell ref="A4:D4"/>
    <mergeCell ref="E5:G5"/>
    <mergeCell ref="A30:D30"/>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D19" sqref="D19"/>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3" t="s">
        <v>52</v>
      </c>
    </row>
    <row r="3" ht="41.25" customHeight="1" spans="1:1">
      <c r="A3" s="43" t="str">
        <f>"2025"&amp;"年部门收入预算表"</f>
        <v>2025年部门收入预算表</v>
      </c>
    </row>
    <row r="4" ht="17.25" customHeight="1" spans="1:19">
      <c r="A4" s="46" t="str">
        <f>"单位名称："&amp;"昆明市西山区市政综合服务中心"</f>
        <v>单位名称：昆明市西山区市政综合服务中心</v>
      </c>
      <c r="S4" s="48" t="s">
        <v>1</v>
      </c>
    </row>
    <row r="5" ht="21.75" customHeight="1" spans="1:19">
      <c r="A5" s="229" t="s">
        <v>53</v>
      </c>
      <c r="B5" s="230" t="s">
        <v>54</v>
      </c>
      <c r="C5" s="230" t="s">
        <v>55</v>
      </c>
      <c r="D5" s="231" t="s">
        <v>56</v>
      </c>
      <c r="E5" s="231"/>
      <c r="F5" s="231"/>
      <c r="G5" s="231"/>
      <c r="H5" s="231"/>
      <c r="I5" s="147"/>
      <c r="J5" s="231"/>
      <c r="K5" s="231"/>
      <c r="L5" s="231"/>
      <c r="M5" s="231"/>
      <c r="N5" s="238"/>
      <c r="O5" s="231" t="s">
        <v>45</v>
      </c>
      <c r="P5" s="231"/>
      <c r="Q5" s="231"/>
      <c r="R5" s="231"/>
      <c r="S5" s="238"/>
    </row>
    <row r="6" ht="27" customHeight="1" spans="1:19">
      <c r="A6" s="232"/>
      <c r="B6" s="233"/>
      <c r="C6" s="233"/>
      <c r="D6" s="233" t="s">
        <v>57</v>
      </c>
      <c r="E6" s="233" t="s">
        <v>58</v>
      </c>
      <c r="F6" s="233" t="s">
        <v>59</v>
      </c>
      <c r="G6" s="233" t="s">
        <v>60</v>
      </c>
      <c r="H6" s="233" t="s">
        <v>61</v>
      </c>
      <c r="I6" s="239" t="s">
        <v>62</v>
      </c>
      <c r="J6" s="240"/>
      <c r="K6" s="240"/>
      <c r="L6" s="240"/>
      <c r="M6" s="240"/>
      <c r="N6" s="241"/>
      <c r="O6" s="233" t="s">
        <v>57</v>
      </c>
      <c r="P6" s="233" t="s">
        <v>58</v>
      </c>
      <c r="Q6" s="233" t="s">
        <v>59</v>
      </c>
      <c r="R6" s="233" t="s">
        <v>60</v>
      </c>
      <c r="S6" s="233" t="s">
        <v>63</v>
      </c>
    </row>
    <row r="7" ht="30" customHeight="1" spans="1:19">
      <c r="A7" s="234"/>
      <c r="B7" s="235"/>
      <c r="C7" s="236"/>
      <c r="D7" s="236"/>
      <c r="E7" s="236"/>
      <c r="F7" s="236"/>
      <c r="G7" s="236"/>
      <c r="H7" s="236"/>
      <c r="I7" s="69" t="s">
        <v>57</v>
      </c>
      <c r="J7" s="241" t="s">
        <v>64</v>
      </c>
      <c r="K7" s="241" t="s">
        <v>65</v>
      </c>
      <c r="L7" s="241" t="s">
        <v>66</v>
      </c>
      <c r="M7" s="241" t="s">
        <v>67</v>
      </c>
      <c r="N7" s="241" t="s">
        <v>68</v>
      </c>
      <c r="O7" s="242"/>
      <c r="P7" s="242"/>
      <c r="Q7" s="242"/>
      <c r="R7" s="242"/>
      <c r="S7" s="236"/>
    </row>
    <row r="8" ht="15" customHeight="1" spans="1:19">
      <c r="A8" s="59">
        <v>1</v>
      </c>
      <c r="B8" s="59">
        <v>2</v>
      </c>
      <c r="C8" s="59">
        <v>3</v>
      </c>
      <c r="D8" s="59">
        <v>4</v>
      </c>
      <c r="E8" s="59">
        <v>5</v>
      </c>
      <c r="F8" s="59">
        <v>6</v>
      </c>
      <c r="G8" s="59">
        <v>7</v>
      </c>
      <c r="H8" s="59">
        <v>8</v>
      </c>
      <c r="I8" s="69">
        <v>9</v>
      </c>
      <c r="J8" s="59">
        <v>10</v>
      </c>
      <c r="K8" s="59">
        <v>11</v>
      </c>
      <c r="L8" s="59">
        <v>12</v>
      </c>
      <c r="M8" s="59">
        <v>13</v>
      </c>
      <c r="N8" s="59">
        <v>14</v>
      </c>
      <c r="O8" s="59">
        <v>15</v>
      </c>
      <c r="P8" s="59">
        <v>16</v>
      </c>
      <c r="Q8" s="59">
        <v>17</v>
      </c>
      <c r="R8" s="59">
        <v>18</v>
      </c>
      <c r="S8" s="59">
        <v>19</v>
      </c>
    </row>
    <row r="9" ht="18" customHeight="1" spans="1:19">
      <c r="A9" s="26" t="s">
        <v>69</v>
      </c>
      <c r="B9" s="26" t="s">
        <v>70</v>
      </c>
      <c r="C9" s="58">
        <v>143289304.16</v>
      </c>
      <c r="D9" s="58">
        <v>143289304.16</v>
      </c>
      <c r="E9" s="58">
        <v>143289304.16</v>
      </c>
      <c r="F9" s="27"/>
      <c r="G9" s="27"/>
      <c r="H9" s="27"/>
      <c r="I9" s="27"/>
      <c r="J9" s="27"/>
      <c r="K9" s="27"/>
      <c r="L9" s="27"/>
      <c r="M9" s="27"/>
      <c r="N9" s="27"/>
      <c r="O9" s="27"/>
      <c r="P9" s="27"/>
      <c r="Q9" s="27"/>
      <c r="R9" s="27"/>
      <c r="S9" s="27"/>
    </row>
    <row r="10" ht="18" customHeight="1" spans="1:19">
      <c r="A10" s="237" t="s">
        <v>71</v>
      </c>
      <c r="B10" s="237" t="s">
        <v>70</v>
      </c>
      <c r="C10" s="58">
        <v>143289304.16</v>
      </c>
      <c r="D10" s="58">
        <v>143289304.16</v>
      </c>
      <c r="E10" s="58">
        <v>143289304.16</v>
      </c>
      <c r="F10" s="27"/>
      <c r="G10" s="27"/>
      <c r="H10" s="27"/>
      <c r="I10" s="27"/>
      <c r="J10" s="27"/>
      <c r="K10" s="27"/>
      <c r="L10" s="27"/>
      <c r="M10" s="27"/>
      <c r="N10" s="27"/>
      <c r="O10" s="27"/>
      <c r="P10" s="27"/>
      <c r="Q10" s="27"/>
      <c r="R10" s="27"/>
      <c r="S10" s="27"/>
    </row>
    <row r="11" ht="18" customHeight="1" spans="1:19">
      <c r="A11" s="49" t="s">
        <v>55</v>
      </c>
      <c r="B11" s="195"/>
      <c r="C11" s="58">
        <v>143289304.16</v>
      </c>
      <c r="D11" s="58">
        <v>143289304.16</v>
      </c>
      <c r="E11" s="58">
        <v>143289304.16</v>
      </c>
      <c r="F11" s="27"/>
      <c r="G11" s="27"/>
      <c r="H11" s="27"/>
      <c r="I11" s="27"/>
      <c r="J11" s="27"/>
      <c r="K11" s="27"/>
      <c r="L11" s="27"/>
      <c r="M11" s="27"/>
      <c r="N11" s="27"/>
      <c r="O11" s="27"/>
      <c r="P11" s="27"/>
      <c r="Q11" s="27"/>
      <c r="R11" s="27"/>
      <c r="S11" s="27"/>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GridLines="0" showZeros="0" workbookViewId="0">
      <pane ySplit="1" topLeftCell="A2" activePane="bottomLeft" state="frozen"/>
      <selection/>
      <selection pane="bottomLeft" activeCell="C32" sqref="C32"/>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8" t="s">
        <v>72</v>
      </c>
    </row>
    <row r="3" ht="41.25" customHeight="1" spans="1:1">
      <c r="A3" s="43" t="str">
        <f>"2025"&amp;"年部门支出预算表"</f>
        <v>2025年部门支出预算表</v>
      </c>
    </row>
    <row r="4" ht="17.25" customHeight="1" spans="1:15">
      <c r="A4" s="46" t="str">
        <f>"单位名称："&amp;"昆明市西山区市政综合服务中心"</f>
        <v>单位名称：昆明市西山区市政综合服务中心</v>
      </c>
      <c r="O4" s="48" t="s">
        <v>1</v>
      </c>
    </row>
    <row r="5" ht="27" customHeight="1" spans="1:15">
      <c r="A5" s="217" t="s">
        <v>73</v>
      </c>
      <c r="B5" s="217" t="s">
        <v>74</v>
      </c>
      <c r="C5" s="217" t="s">
        <v>55</v>
      </c>
      <c r="D5" s="218" t="s">
        <v>58</v>
      </c>
      <c r="E5" s="219"/>
      <c r="F5" s="220"/>
      <c r="G5" s="221" t="s">
        <v>59</v>
      </c>
      <c r="H5" s="221" t="s">
        <v>60</v>
      </c>
      <c r="I5" s="221" t="s">
        <v>75</v>
      </c>
      <c r="J5" s="218" t="s">
        <v>62</v>
      </c>
      <c r="K5" s="219"/>
      <c r="L5" s="219"/>
      <c r="M5" s="219"/>
      <c r="N5" s="227"/>
      <c r="O5" s="228"/>
    </row>
    <row r="6" ht="42" customHeight="1" spans="1:15">
      <c r="A6" s="222"/>
      <c r="B6" s="222"/>
      <c r="C6" s="223"/>
      <c r="D6" s="224" t="s">
        <v>57</v>
      </c>
      <c r="E6" s="224" t="s">
        <v>76</v>
      </c>
      <c r="F6" s="224" t="s">
        <v>77</v>
      </c>
      <c r="G6" s="223"/>
      <c r="H6" s="223"/>
      <c r="I6" s="222"/>
      <c r="J6" s="224" t="s">
        <v>57</v>
      </c>
      <c r="K6" s="206" t="s">
        <v>78</v>
      </c>
      <c r="L6" s="206" t="s">
        <v>79</v>
      </c>
      <c r="M6" s="206" t="s">
        <v>80</v>
      </c>
      <c r="N6" s="206" t="s">
        <v>81</v>
      </c>
      <c r="O6" s="206" t="s">
        <v>82</v>
      </c>
    </row>
    <row r="7" ht="18" customHeight="1" spans="1:15">
      <c r="A7" s="52" t="s">
        <v>83</v>
      </c>
      <c r="B7" s="52" t="s">
        <v>84</v>
      </c>
      <c r="C7" s="52" t="s">
        <v>85</v>
      </c>
      <c r="D7" s="56" t="s">
        <v>86</v>
      </c>
      <c r="E7" s="56" t="s">
        <v>87</v>
      </c>
      <c r="F7" s="56" t="s">
        <v>88</v>
      </c>
      <c r="G7" s="56" t="s">
        <v>89</v>
      </c>
      <c r="H7" s="56" t="s">
        <v>90</v>
      </c>
      <c r="I7" s="56" t="s">
        <v>91</v>
      </c>
      <c r="J7" s="56" t="s">
        <v>92</v>
      </c>
      <c r="K7" s="56" t="s">
        <v>93</v>
      </c>
      <c r="L7" s="56" t="s">
        <v>94</v>
      </c>
      <c r="M7" s="56" t="s">
        <v>95</v>
      </c>
      <c r="N7" s="52" t="s">
        <v>96</v>
      </c>
      <c r="O7" s="56" t="s">
        <v>97</v>
      </c>
    </row>
    <row r="8" ht="21" customHeight="1" spans="1:15">
      <c r="A8" s="32" t="s">
        <v>98</v>
      </c>
      <c r="B8" s="32" t="s">
        <v>99</v>
      </c>
      <c r="C8" s="126">
        <v>1400004</v>
      </c>
      <c r="D8" s="58">
        <v>1400004</v>
      </c>
      <c r="E8" s="58">
        <v>1400004</v>
      </c>
      <c r="F8" s="58"/>
      <c r="G8" s="27"/>
      <c r="H8" s="27"/>
      <c r="I8" s="27"/>
      <c r="J8" s="27"/>
      <c r="K8" s="27"/>
      <c r="L8" s="27"/>
      <c r="M8" s="27"/>
      <c r="N8" s="27"/>
      <c r="O8" s="27"/>
    </row>
    <row r="9" ht="21" customHeight="1" spans="1:15">
      <c r="A9" s="153" t="s">
        <v>100</v>
      </c>
      <c r="B9" s="153" t="s">
        <v>101</v>
      </c>
      <c r="C9" s="126">
        <v>1400004</v>
      </c>
      <c r="D9" s="58">
        <v>1400004</v>
      </c>
      <c r="E9" s="58">
        <v>1400004</v>
      </c>
      <c r="F9" s="58"/>
      <c r="G9" s="27"/>
      <c r="H9" s="27"/>
      <c r="I9" s="27"/>
      <c r="J9" s="27"/>
      <c r="K9" s="27"/>
      <c r="L9" s="27"/>
      <c r="M9" s="27"/>
      <c r="N9" s="27"/>
      <c r="O9" s="27"/>
    </row>
    <row r="10" ht="21" customHeight="1" spans="1:15">
      <c r="A10" s="225" t="s">
        <v>102</v>
      </c>
      <c r="B10" s="225" t="s">
        <v>103</v>
      </c>
      <c r="C10" s="126">
        <v>527604</v>
      </c>
      <c r="D10" s="58">
        <v>527604</v>
      </c>
      <c r="E10" s="58">
        <v>527604</v>
      </c>
      <c r="F10" s="58"/>
      <c r="G10" s="27"/>
      <c r="H10" s="27"/>
      <c r="I10" s="27"/>
      <c r="J10" s="27"/>
      <c r="K10" s="27"/>
      <c r="L10" s="27"/>
      <c r="M10" s="27"/>
      <c r="N10" s="27"/>
      <c r="O10" s="27"/>
    </row>
    <row r="11" ht="21" customHeight="1" spans="1:15">
      <c r="A11" s="225" t="s">
        <v>104</v>
      </c>
      <c r="B11" s="225" t="s">
        <v>105</v>
      </c>
      <c r="C11" s="126">
        <v>872400</v>
      </c>
      <c r="D11" s="58">
        <v>872400</v>
      </c>
      <c r="E11" s="58">
        <v>872400</v>
      </c>
      <c r="F11" s="58"/>
      <c r="G11" s="27"/>
      <c r="H11" s="27"/>
      <c r="I11" s="27"/>
      <c r="J11" s="27"/>
      <c r="K11" s="27"/>
      <c r="L11" s="27"/>
      <c r="M11" s="27"/>
      <c r="N11" s="27"/>
      <c r="O11" s="27"/>
    </row>
    <row r="12" ht="21" customHeight="1" spans="1:15">
      <c r="A12" s="32" t="s">
        <v>106</v>
      </c>
      <c r="B12" s="32" t="s">
        <v>107</v>
      </c>
      <c r="C12" s="126">
        <v>565176.96</v>
      </c>
      <c r="D12" s="58">
        <v>565176.96</v>
      </c>
      <c r="E12" s="58">
        <v>565176.96</v>
      </c>
      <c r="F12" s="58"/>
      <c r="G12" s="27"/>
      <c r="H12" s="27"/>
      <c r="I12" s="27"/>
      <c r="J12" s="27"/>
      <c r="K12" s="27"/>
      <c r="L12" s="27"/>
      <c r="M12" s="27"/>
      <c r="N12" s="27"/>
      <c r="O12" s="27"/>
    </row>
    <row r="13" ht="21" customHeight="1" spans="1:15">
      <c r="A13" s="153" t="s">
        <v>108</v>
      </c>
      <c r="B13" s="153" t="s">
        <v>109</v>
      </c>
      <c r="C13" s="126">
        <v>565176.96</v>
      </c>
      <c r="D13" s="58">
        <v>565176.96</v>
      </c>
      <c r="E13" s="58">
        <v>565176.96</v>
      </c>
      <c r="F13" s="58"/>
      <c r="G13" s="27"/>
      <c r="H13" s="27"/>
      <c r="I13" s="27"/>
      <c r="J13" s="27"/>
      <c r="K13" s="27"/>
      <c r="L13" s="27"/>
      <c r="M13" s="27"/>
      <c r="N13" s="27"/>
      <c r="O13" s="27"/>
    </row>
    <row r="14" ht="21" customHeight="1" spans="1:15">
      <c r="A14" s="225" t="s">
        <v>110</v>
      </c>
      <c r="B14" s="225" t="s">
        <v>111</v>
      </c>
      <c r="C14" s="126">
        <v>86280</v>
      </c>
      <c r="D14" s="58">
        <v>86280</v>
      </c>
      <c r="E14" s="58">
        <v>86280</v>
      </c>
      <c r="F14" s="58"/>
      <c r="G14" s="27"/>
      <c r="H14" s="27"/>
      <c r="I14" s="27"/>
      <c r="J14" s="27"/>
      <c r="K14" s="27"/>
      <c r="L14" s="27"/>
      <c r="M14" s="27"/>
      <c r="N14" s="27"/>
      <c r="O14" s="27"/>
    </row>
    <row r="15" ht="21" customHeight="1" spans="1:15">
      <c r="A15" s="225" t="s">
        <v>112</v>
      </c>
      <c r="B15" s="225" t="s">
        <v>113</v>
      </c>
      <c r="C15" s="126">
        <v>155304</v>
      </c>
      <c r="D15" s="58">
        <v>155304</v>
      </c>
      <c r="E15" s="58">
        <v>155304</v>
      </c>
      <c r="F15" s="58"/>
      <c r="G15" s="27"/>
      <c r="H15" s="27"/>
      <c r="I15" s="27"/>
      <c r="J15" s="27"/>
      <c r="K15" s="27"/>
      <c r="L15" s="27"/>
      <c r="M15" s="27"/>
      <c r="N15" s="27"/>
      <c r="O15" s="27"/>
    </row>
    <row r="16" ht="21" customHeight="1" spans="1:15">
      <c r="A16" s="225" t="s">
        <v>114</v>
      </c>
      <c r="B16" s="225" t="s">
        <v>115</v>
      </c>
      <c r="C16" s="126">
        <v>286965</v>
      </c>
      <c r="D16" s="58">
        <v>286965</v>
      </c>
      <c r="E16" s="58">
        <v>286965</v>
      </c>
      <c r="F16" s="58"/>
      <c r="G16" s="27"/>
      <c r="H16" s="27"/>
      <c r="I16" s="27"/>
      <c r="J16" s="27"/>
      <c r="K16" s="27"/>
      <c r="L16" s="27"/>
      <c r="M16" s="27"/>
      <c r="N16" s="27"/>
      <c r="O16" s="27"/>
    </row>
    <row r="17" ht="21" customHeight="1" spans="1:15">
      <c r="A17" s="225" t="s">
        <v>116</v>
      </c>
      <c r="B17" s="225" t="s">
        <v>117</v>
      </c>
      <c r="C17" s="126">
        <v>36627.96</v>
      </c>
      <c r="D17" s="58">
        <v>36627.96</v>
      </c>
      <c r="E17" s="58">
        <v>36627.96</v>
      </c>
      <c r="F17" s="58"/>
      <c r="G17" s="27"/>
      <c r="H17" s="27"/>
      <c r="I17" s="27"/>
      <c r="J17" s="27"/>
      <c r="K17" s="27"/>
      <c r="L17" s="27"/>
      <c r="M17" s="27"/>
      <c r="N17" s="27"/>
      <c r="O17" s="27"/>
    </row>
    <row r="18" ht="21" customHeight="1" spans="1:15">
      <c r="A18" s="32" t="s">
        <v>118</v>
      </c>
      <c r="B18" s="32" t="s">
        <v>119</v>
      </c>
      <c r="C18" s="126">
        <v>140847231.2</v>
      </c>
      <c r="D18" s="58">
        <v>140847231.2</v>
      </c>
      <c r="E18" s="58">
        <v>4788460.2</v>
      </c>
      <c r="F18" s="58">
        <v>136058771</v>
      </c>
      <c r="G18" s="27"/>
      <c r="H18" s="27"/>
      <c r="I18" s="27"/>
      <c r="J18" s="27"/>
      <c r="K18" s="27"/>
      <c r="L18" s="27"/>
      <c r="M18" s="27"/>
      <c r="N18" s="27"/>
      <c r="O18" s="27"/>
    </row>
    <row r="19" ht="21" customHeight="1" spans="1:15">
      <c r="A19" s="153" t="s">
        <v>120</v>
      </c>
      <c r="B19" s="153" t="s">
        <v>121</v>
      </c>
      <c r="C19" s="126">
        <v>4888460.2</v>
      </c>
      <c r="D19" s="58">
        <v>4888460.2</v>
      </c>
      <c r="E19" s="58">
        <v>4788460.2</v>
      </c>
      <c r="F19" s="58">
        <v>100000</v>
      </c>
      <c r="G19" s="27"/>
      <c r="H19" s="27"/>
      <c r="I19" s="27"/>
      <c r="J19" s="27"/>
      <c r="K19" s="27"/>
      <c r="L19" s="27"/>
      <c r="M19" s="27"/>
      <c r="N19" s="27"/>
      <c r="O19" s="27"/>
    </row>
    <row r="20" ht="21" customHeight="1" spans="1:15">
      <c r="A20" s="225" t="s">
        <v>122</v>
      </c>
      <c r="B20" s="225" t="s">
        <v>123</v>
      </c>
      <c r="C20" s="126">
        <v>4788460.2</v>
      </c>
      <c r="D20" s="58">
        <v>4788460.2</v>
      </c>
      <c r="E20" s="58">
        <v>4788460.2</v>
      </c>
      <c r="F20" s="58"/>
      <c r="G20" s="27"/>
      <c r="H20" s="27"/>
      <c r="I20" s="27"/>
      <c r="J20" s="27"/>
      <c r="K20" s="27"/>
      <c r="L20" s="27"/>
      <c r="M20" s="27"/>
      <c r="N20" s="27"/>
      <c r="O20" s="27"/>
    </row>
    <row r="21" ht="21" customHeight="1" spans="1:15">
      <c r="A21" s="225" t="s">
        <v>124</v>
      </c>
      <c r="B21" s="225" t="s">
        <v>125</v>
      </c>
      <c r="C21" s="126">
        <v>100000</v>
      </c>
      <c r="D21" s="58">
        <v>100000</v>
      </c>
      <c r="E21" s="58"/>
      <c r="F21" s="58">
        <v>100000</v>
      </c>
      <c r="G21" s="27"/>
      <c r="H21" s="27"/>
      <c r="I21" s="27"/>
      <c r="J21" s="27"/>
      <c r="K21" s="27"/>
      <c r="L21" s="27"/>
      <c r="M21" s="27"/>
      <c r="N21" s="27"/>
      <c r="O21" s="27"/>
    </row>
    <row r="22" ht="21" customHeight="1" spans="1:15">
      <c r="A22" s="153" t="s">
        <v>126</v>
      </c>
      <c r="B22" s="153" t="s">
        <v>127</v>
      </c>
      <c r="C22" s="126">
        <v>135458771</v>
      </c>
      <c r="D22" s="58">
        <v>135458771</v>
      </c>
      <c r="E22" s="58"/>
      <c r="F22" s="58">
        <v>135458771</v>
      </c>
      <c r="G22" s="27"/>
      <c r="H22" s="27"/>
      <c r="I22" s="27"/>
      <c r="J22" s="27"/>
      <c r="K22" s="27"/>
      <c r="L22" s="27"/>
      <c r="M22" s="27"/>
      <c r="N22" s="27"/>
      <c r="O22" s="27"/>
    </row>
    <row r="23" ht="21" customHeight="1" spans="1:15">
      <c r="A23" s="225" t="s">
        <v>128</v>
      </c>
      <c r="B23" s="225" t="s">
        <v>127</v>
      </c>
      <c r="C23" s="126">
        <v>135458771</v>
      </c>
      <c r="D23" s="58">
        <v>135458771</v>
      </c>
      <c r="E23" s="58"/>
      <c r="F23" s="58">
        <v>135458771</v>
      </c>
      <c r="G23" s="27"/>
      <c r="H23" s="27"/>
      <c r="I23" s="27"/>
      <c r="J23" s="27"/>
      <c r="K23" s="27"/>
      <c r="L23" s="27"/>
      <c r="M23" s="27"/>
      <c r="N23" s="27"/>
      <c r="O23" s="27"/>
    </row>
    <row r="24" ht="21" customHeight="1" spans="1:15">
      <c r="A24" s="153" t="s">
        <v>129</v>
      </c>
      <c r="B24" s="153" t="s">
        <v>130</v>
      </c>
      <c r="C24" s="126">
        <v>500000</v>
      </c>
      <c r="D24" s="58">
        <v>500000</v>
      </c>
      <c r="E24" s="58"/>
      <c r="F24" s="58">
        <v>500000</v>
      </c>
      <c r="G24" s="27"/>
      <c r="H24" s="27"/>
      <c r="I24" s="27"/>
      <c r="J24" s="27"/>
      <c r="K24" s="27"/>
      <c r="L24" s="27"/>
      <c r="M24" s="27"/>
      <c r="N24" s="27"/>
      <c r="O24" s="27"/>
    </row>
    <row r="25" ht="21" customHeight="1" spans="1:15">
      <c r="A25" s="225" t="s">
        <v>131</v>
      </c>
      <c r="B25" s="225" t="s">
        <v>130</v>
      </c>
      <c r="C25" s="126">
        <v>500000</v>
      </c>
      <c r="D25" s="58">
        <v>500000</v>
      </c>
      <c r="E25" s="58"/>
      <c r="F25" s="58">
        <v>500000</v>
      </c>
      <c r="G25" s="27"/>
      <c r="H25" s="27"/>
      <c r="I25" s="27"/>
      <c r="J25" s="27"/>
      <c r="K25" s="27"/>
      <c r="L25" s="27"/>
      <c r="M25" s="27"/>
      <c r="N25" s="27"/>
      <c r="O25" s="27"/>
    </row>
    <row r="26" ht="21" customHeight="1" spans="1:15">
      <c r="A26" s="32" t="s">
        <v>132</v>
      </c>
      <c r="B26" s="32" t="s">
        <v>133</v>
      </c>
      <c r="C26" s="126">
        <v>476892</v>
      </c>
      <c r="D26" s="58">
        <v>476892</v>
      </c>
      <c r="E26" s="58">
        <v>476892</v>
      </c>
      <c r="F26" s="58"/>
      <c r="G26" s="27"/>
      <c r="H26" s="27"/>
      <c r="I26" s="27"/>
      <c r="J26" s="27"/>
      <c r="K26" s="27"/>
      <c r="L26" s="27"/>
      <c r="M26" s="27"/>
      <c r="N26" s="27"/>
      <c r="O26" s="27"/>
    </row>
    <row r="27" ht="21" customHeight="1" spans="1:15">
      <c r="A27" s="153" t="s">
        <v>134</v>
      </c>
      <c r="B27" s="153" t="s">
        <v>135</v>
      </c>
      <c r="C27" s="126">
        <v>476892</v>
      </c>
      <c r="D27" s="58">
        <v>476892</v>
      </c>
      <c r="E27" s="58">
        <v>476892</v>
      </c>
      <c r="F27" s="58"/>
      <c r="G27" s="27"/>
      <c r="H27" s="27"/>
      <c r="I27" s="27"/>
      <c r="J27" s="27"/>
      <c r="K27" s="27"/>
      <c r="L27" s="27"/>
      <c r="M27" s="27"/>
      <c r="N27" s="27"/>
      <c r="O27" s="27"/>
    </row>
    <row r="28" ht="21" customHeight="1" spans="1:15">
      <c r="A28" s="225" t="s">
        <v>136</v>
      </c>
      <c r="B28" s="225" t="s">
        <v>137</v>
      </c>
      <c r="C28" s="126">
        <v>476892</v>
      </c>
      <c r="D28" s="58">
        <v>476892</v>
      </c>
      <c r="E28" s="58">
        <v>476892</v>
      </c>
      <c r="F28" s="58"/>
      <c r="G28" s="27"/>
      <c r="H28" s="27"/>
      <c r="I28" s="27"/>
      <c r="J28" s="27"/>
      <c r="K28" s="27"/>
      <c r="L28" s="27"/>
      <c r="M28" s="27"/>
      <c r="N28" s="27"/>
      <c r="O28" s="27"/>
    </row>
    <row r="29" ht="21" customHeight="1" spans="1:15">
      <c r="A29" s="226" t="s">
        <v>55</v>
      </c>
      <c r="B29" s="37"/>
      <c r="C29" s="58">
        <v>143289304.16</v>
      </c>
      <c r="D29" s="58">
        <v>143289304.16</v>
      </c>
      <c r="E29" s="58">
        <v>7230533.16</v>
      </c>
      <c r="F29" s="58">
        <v>136058771</v>
      </c>
      <c r="G29" s="27"/>
      <c r="H29" s="27"/>
      <c r="I29" s="27"/>
      <c r="J29" s="27"/>
      <c r="K29" s="27"/>
      <c r="L29" s="27"/>
      <c r="M29" s="27"/>
      <c r="N29" s="27"/>
      <c r="O29" s="27"/>
    </row>
  </sheetData>
  <mergeCells count="12">
    <mergeCell ref="A2:O2"/>
    <mergeCell ref="A3:O3"/>
    <mergeCell ref="A4:B4"/>
    <mergeCell ref="D5:F5"/>
    <mergeCell ref="J5:O5"/>
    <mergeCell ref="A29:B29"/>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B12" sqref="B12"/>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4"/>
      <c r="B2" s="48"/>
      <c r="C2" s="48"/>
      <c r="D2" s="48" t="s">
        <v>138</v>
      </c>
    </row>
    <row r="3" ht="41.25" customHeight="1" spans="1:1">
      <c r="A3" s="43" t="str">
        <f>"2025"&amp;"年部门财政拨款收支预算总表"</f>
        <v>2025年部门财政拨款收支预算总表</v>
      </c>
    </row>
    <row r="4" ht="17.25" customHeight="1" spans="1:4">
      <c r="A4" s="46" t="str">
        <f>"单位名称："&amp;"昆明市西山区市政综合服务中心"</f>
        <v>单位名称：昆明市西山区市政综合服务中心</v>
      </c>
      <c r="B4" s="205"/>
      <c r="D4" s="48" t="s">
        <v>1</v>
      </c>
    </row>
    <row r="5" ht="17.25" customHeight="1" spans="1:4">
      <c r="A5" s="206" t="s">
        <v>2</v>
      </c>
      <c r="B5" s="207"/>
      <c r="C5" s="206" t="s">
        <v>3</v>
      </c>
      <c r="D5" s="207"/>
    </row>
    <row r="6" ht="18.75" customHeight="1" spans="1:4">
      <c r="A6" s="206" t="s">
        <v>4</v>
      </c>
      <c r="B6" s="206" t="s">
        <v>5</v>
      </c>
      <c r="C6" s="206" t="s">
        <v>6</v>
      </c>
      <c r="D6" s="206" t="s">
        <v>5</v>
      </c>
    </row>
    <row r="7" ht="16.5" customHeight="1" spans="1:4">
      <c r="A7" s="208" t="s">
        <v>139</v>
      </c>
      <c r="B7" s="209">
        <v>143289304.16</v>
      </c>
      <c r="C7" s="208" t="s">
        <v>140</v>
      </c>
      <c r="D7" s="210">
        <v>143289304.16</v>
      </c>
    </row>
    <row r="8" ht="16.5" customHeight="1" spans="1:4">
      <c r="A8" s="208" t="s">
        <v>141</v>
      </c>
      <c r="B8" s="58">
        <v>143289304.16</v>
      </c>
      <c r="C8" s="208" t="s">
        <v>142</v>
      </c>
      <c r="D8" s="58"/>
    </row>
    <row r="9" ht="16.5" customHeight="1" spans="1:4">
      <c r="A9" s="208" t="s">
        <v>143</v>
      </c>
      <c r="B9" s="211"/>
      <c r="C9" s="208" t="s">
        <v>144</v>
      </c>
      <c r="D9" s="58"/>
    </row>
    <row r="10" ht="16.5" customHeight="1" spans="1:4">
      <c r="A10" s="208" t="s">
        <v>145</v>
      </c>
      <c r="B10" s="211"/>
      <c r="C10" s="208" t="s">
        <v>146</v>
      </c>
      <c r="D10" s="58"/>
    </row>
    <row r="11" ht="16.5" customHeight="1" spans="1:4">
      <c r="A11" s="208" t="s">
        <v>147</v>
      </c>
      <c r="B11" s="212"/>
      <c r="C11" s="208" t="s">
        <v>148</v>
      </c>
      <c r="D11" s="58"/>
    </row>
    <row r="12" ht="16.5" customHeight="1" spans="1:4">
      <c r="A12" s="208" t="s">
        <v>141</v>
      </c>
      <c r="B12" s="213"/>
      <c r="C12" s="208" t="s">
        <v>149</v>
      </c>
      <c r="D12" s="58"/>
    </row>
    <row r="13" ht="16.5" customHeight="1" spans="1:4">
      <c r="A13" s="214" t="s">
        <v>143</v>
      </c>
      <c r="B13" s="213"/>
      <c r="C13" s="68" t="s">
        <v>150</v>
      </c>
      <c r="D13" s="126"/>
    </row>
    <row r="14" ht="16.5" customHeight="1" spans="1:4">
      <c r="A14" s="214" t="s">
        <v>145</v>
      </c>
      <c r="B14" s="212"/>
      <c r="C14" s="68" t="s">
        <v>151</v>
      </c>
      <c r="D14" s="126"/>
    </row>
    <row r="15" ht="16.5" customHeight="1" spans="1:4">
      <c r="A15" s="215"/>
      <c r="B15" s="212"/>
      <c r="C15" s="68" t="s">
        <v>152</v>
      </c>
      <c r="D15" s="126">
        <v>1400004</v>
      </c>
    </row>
    <row r="16" ht="16.5" customHeight="1" spans="1:4">
      <c r="A16" s="215"/>
      <c r="B16" s="212"/>
      <c r="C16" s="68" t="s">
        <v>153</v>
      </c>
      <c r="D16" s="126">
        <v>565176.96</v>
      </c>
    </row>
    <row r="17" ht="16.5" customHeight="1" spans="1:4">
      <c r="A17" s="215"/>
      <c r="B17" s="212"/>
      <c r="C17" s="68" t="s">
        <v>154</v>
      </c>
      <c r="D17" s="126"/>
    </row>
    <row r="18" ht="16.5" customHeight="1" spans="1:4">
      <c r="A18" s="215"/>
      <c r="B18" s="212"/>
      <c r="C18" s="68" t="s">
        <v>155</v>
      </c>
      <c r="D18" s="126">
        <v>140847231.2</v>
      </c>
    </row>
    <row r="19" ht="16.5" customHeight="1" spans="1:4">
      <c r="A19" s="215"/>
      <c r="B19" s="212"/>
      <c r="C19" s="68" t="s">
        <v>156</v>
      </c>
      <c r="D19" s="126"/>
    </row>
    <row r="20" ht="16.5" customHeight="1" spans="1:4">
      <c r="A20" s="215"/>
      <c r="B20" s="212"/>
      <c r="C20" s="68" t="s">
        <v>157</v>
      </c>
      <c r="D20" s="126"/>
    </row>
    <row r="21" ht="16.5" customHeight="1" spans="1:4">
      <c r="A21" s="215"/>
      <c r="B21" s="212"/>
      <c r="C21" s="68" t="s">
        <v>158</v>
      </c>
      <c r="D21" s="126"/>
    </row>
    <row r="22" ht="16.5" customHeight="1" spans="1:4">
      <c r="A22" s="215"/>
      <c r="B22" s="212"/>
      <c r="C22" s="68" t="s">
        <v>159</v>
      </c>
      <c r="D22" s="126"/>
    </row>
    <row r="23" ht="16.5" customHeight="1" spans="1:4">
      <c r="A23" s="215"/>
      <c r="B23" s="212"/>
      <c r="C23" s="68" t="s">
        <v>160</v>
      </c>
      <c r="D23" s="126"/>
    </row>
    <row r="24" ht="16.5" customHeight="1" spans="1:4">
      <c r="A24" s="215"/>
      <c r="B24" s="212"/>
      <c r="C24" s="68" t="s">
        <v>161</v>
      </c>
      <c r="D24" s="126"/>
    </row>
    <row r="25" ht="16.5" customHeight="1" spans="1:4">
      <c r="A25" s="215"/>
      <c r="B25" s="212"/>
      <c r="C25" s="68" t="s">
        <v>162</v>
      </c>
      <c r="D25" s="126"/>
    </row>
    <row r="26" ht="16.5" customHeight="1" spans="1:4">
      <c r="A26" s="215"/>
      <c r="B26" s="212"/>
      <c r="C26" s="68" t="s">
        <v>163</v>
      </c>
      <c r="D26" s="126">
        <v>476892</v>
      </c>
    </row>
    <row r="27" ht="16.5" customHeight="1" spans="1:4">
      <c r="A27" s="215"/>
      <c r="B27" s="212"/>
      <c r="C27" s="68" t="s">
        <v>164</v>
      </c>
      <c r="D27" s="126"/>
    </row>
    <row r="28" ht="16.5" customHeight="1" spans="1:4">
      <c r="A28" s="215"/>
      <c r="B28" s="212"/>
      <c r="C28" s="68" t="s">
        <v>165</v>
      </c>
      <c r="D28" s="126"/>
    </row>
    <row r="29" ht="16.5" customHeight="1" spans="1:4">
      <c r="A29" s="215"/>
      <c r="B29" s="212"/>
      <c r="C29" s="68" t="s">
        <v>166</v>
      </c>
      <c r="D29" s="126"/>
    </row>
    <row r="30" ht="16.5" customHeight="1" spans="1:4">
      <c r="A30" s="215"/>
      <c r="B30" s="212"/>
      <c r="C30" s="68" t="s">
        <v>167</v>
      </c>
      <c r="D30" s="126"/>
    </row>
    <row r="31" ht="16.5" customHeight="1" spans="1:4">
      <c r="A31" s="215"/>
      <c r="B31" s="212"/>
      <c r="C31" s="68" t="s">
        <v>168</v>
      </c>
      <c r="D31" s="126"/>
    </row>
    <row r="32" ht="16.5" customHeight="1" spans="1:4">
      <c r="A32" s="215"/>
      <c r="B32" s="212"/>
      <c r="C32" s="214" t="s">
        <v>169</v>
      </c>
      <c r="D32" s="126"/>
    </row>
    <row r="33" ht="16.5" customHeight="1" spans="1:4">
      <c r="A33" s="215"/>
      <c r="B33" s="212"/>
      <c r="C33" s="214" t="s">
        <v>170</v>
      </c>
      <c r="D33" s="126"/>
    </row>
    <row r="34" ht="16.5" customHeight="1" spans="1:4">
      <c r="A34" s="215"/>
      <c r="B34" s="212"/>
      <c r="C34" s="32" t="s">
        <v>171</v>
      </c>
      <c r="D34" s="212"/>
    </row>
    <row r="35" ht="15" customHeight="1" spans="1:4">
      <c r="A35" s="216" t="s">
        <v>50</v>
      </c>
      <c r="B35" s="212">
        <v>143289304.16</v>
      </c>
      <c r="C35" s="216" t="s">
        <v>51</v>
      </c>
      <c r="D35" s="212">
        <v>143289304.16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workbookViewId="0">
      <pane ySplit="1" topLeftCell="A2" activePane="bottomLeft" state="frozen"/>
      <selection/>
      <selection pane="bottomLeft" activeCell="D21" sqref="D21"/>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157"/>
      <c r="F2" s="70"/>
      <c r="G2" s="164" t="s">
        <v>172</v>
      </c>
    </row>
    <row r="3" ht="41.25" customHeight="1" spans="1:7">
      <c r="A3" s="140" t="str">
        <f>"2025"&amp;"年一般公共预算支出预算表（按功能科目分类）"</f>
        <v>2025年一般公共预算支出预算表（按功能科目分类）</v>
      </c>
      <c r="B3" s="140"/>
      <c r="C3" s="140"/>
      <c r="D3" s="140"/>
      <c r="E3" s="140"/>
      <c r="F3" s="140"/>
      <c r="G3" s="140"/>
    </row>
    <row r="4" ht="18" customHeight="1" spans="1:7">
      <c r="A4" s="6" t="str">
        <f>"单位名称："&amp;"昆明市西山区市政综合服务中心"</f>
        <v>单位名称：昆明市西山区市政综合服务中心</v>
      </c>
      <c r="F4" s="136"/>
      <c r="G4" s="164" t="s">
        <v>1</v>
      </c>
    </row>
    <row r="5" ht="20.25" customHeight="1" spans="1:7">
      <c r="A5" s="196" t="s">
        <v>173</v>
      </c>
      <c r="B5" s="197"/>
      <c r="C5" s="141" t="s">
        <v>55</v>
      </c>
      <c r="D5" s="198" t="s">
        <v>76</v>
      </c>
      <c r="E5" s="13"/>
      <c r="F5" s="14"/>
      <c r="G5" s="160" t="s">
        <v>77</v>
      </c>
    </row>
    <row r="6" ht="20.25" customHeight="1" spans="1:7">
      <c r="A6" s="199" t="s">
        <v>73</v>
      </c>
      <c r="B6" s="199" t="s">
        <v>74</v>
      </c>
      <c r="C6" s="20"/>
      <c r="D6" s="146" t="s">
        <v>57</v>
      </c>
      <c r="E6" s="146" t="s">
        <v>174</v>
      </c>
      <c r="F6" s="146" t="s">
        <v>175</v>
      </c>
      <c r="G6" s="162"/>
    </row>
    <row r="7" ht="15" customHeight="1" spans="1:7">
      <c r="A7" s="59" t="s">
        <v>83</v>
      </c>
      <c r="B7" s="59" t="s">
        <v>84</v>
      </c>
      <c r="C7" s="59" t="s">
        <v>85</v>
      </c>
      <c r="D7" s="59" t="s">
        <v>86</v>
      </c>
      <c r="E7" s="59" t="s">
        <v>87</v>
      </c>
      <c r="F7" s="59" t="s">
        <v>88</v>
      </c>
      <c r="G7" s="59" t="s">
        <v>89</v>
      </c>
    </row>
    <row r="8" ht="18" customHeight="1" spans="1:7">
      <c r="A8" s="200" t="s">
        <v>98</v>
      </c>
      <c r="B8" s="200" t="s">
        <v>99</v>
      </c>
      <c r="C8" s="163">
        <v>1400004</v>
      </c>
      <c r="D8" s="201">
        <v>1400004</v>
      </c>
      <c r="E8" s="201">
        <v>1400004</v>
      </c>
      <c r="F8" s="201"/>
      <c r="G8" s="201"/>
    </row>
    <row r="9" ht="18" customHeight="1" spans="1:7">
      <c r="A9" s="202" t="s">
        <v>100</v>
      </c>
      <c r="B9" s="202" t="s">
        <v>101</v>
      </c>
      <c r="C9" s="163">
        <v>1400004</v>
      </c>
      <c r="D9" s="201">
        <v>1400004</v>
      </c>
      <c r="E9" s="201">
        <v>1400004</v>
      </c>
      <c r="F9" s="201"/>
      <c r="G9" s="201"/>
    </row>
    <row r="10" ht="18" customHeight="1" spans="1:7">
      <c r="A10" s="203" t="s">
        <v>102</v>
      </c>
      <c r="B10" s="203" t="s">
        <v>103</v>
      </c>
      <c r="C10" s="163">
        <v>527604</v>
      </c>
      <c r="D10" s="201">
        <v>527604</v>
      </c>
      <c r="E10" s="201">
        <v>527604</v>
      </c>
      <c r="F10" s="201"/>
      <c r="G10" s="201"/>
    </row>
    <row r="11" ht="18" customHeight="1" spans="1:7">
      <c r="A11" s="203" t="s">
        <v>104</v>
      </c>
      <c r="B11" s="203" t="s">
        <v>105</v>
      </c>
      <c r="C11" s="163">
        <v>872400</v>
      </c>
      <c r="D11" s="201">
        <v>872400</v>
      </c>
      <c r="E11" s="201">
        <v>872400</v>
      </c>
      <c r="F11" s="201"/>
      <c r="G11" s="201"/>
    </row>
    <row r="12" ht="18" customHeight="1" spans="1:7">
      <c r="A12" s="200" t="s">
        <v>106</v>
      </c>
      <c r="B12" s="200" t="s">
        <v>107</v>
      </c>
      <c r="C12" s="163">
        <v>565176.96</v>
      </c>
      <c r="D12" s="201">
        <v>565176.96</v>
      </c>
      <c r="E12" s="201">
        <v>565176.96</v>
      </c>
      <c r="F12" s="201"/>
      <c r="G12" s="201"/>
    </row>
    <row r="13" ht="18" customHeight="1" spans="1:7">
      <c r="A13" s="202" t="s">
        <v>108</v>
      </c>
      <c r="B13" s="202" t="s">
        <v>109</v>
      </c>
      <c r="C13" s="163">
        <v>565176.96</v>
      </c>
      <c r="D13" s="201">
        <v>565176.96</v>
      </c>
      <c r="E13" s="201">
        <v>565176.96</v>
      </c>
      <c r="F13" s="201"/>
      <c r="G13" s="201"/>
    </row>
    <row r="14" ht="18" customHeight="1" spans="1:7">
      <c r="A14" s="203" t="s">
        <v>110</v>
      </c>
      <c r="B14" s="203" t="s">
        <v>111</v>
      </c>
      <c r="C14" s="163">
        <v>86280</v>
      </c>
      <c r="D14" s="201">
        <v>86280</v>
      </c>
      <c r="E14" s="201">
        <v>86280</v>
      </c>
      <c r="F14" s="201"/>
      <c r="G14" s="201"/>
    </row>
    <row r="15" ht="18" customHeight="1" spans="1:7">
      <c r="A15" s="203" t="s">
        <v>112</v>
      </c>
      <c r="B15" s="203" t="s">
        <v>113</v>
      </c>
      <c r="C15" s="163">
        <v>155304</v>
      </c>
      <c r="D15" s="201">
        <v>155304</v>
      </c>
      <c r="E15" s="201">
        <v>155304</v>
      </c>
      <c r="F15" s="201"/>
      <c r="G15" s="201"/>
    </row>
    <row r="16" ht="18" customHeight="1" spans="1:7">
      <c r="A16" s="203" t="s">
        <v>114</v>
      </c>
      <c r="B16" s="203" t="s">
        <v>115</v>
      </c>
      <c r="C16" s="163">
        <v>286965</v>
      </c>
      <c r="D16" s="201">
        <v>286965</v>
      </c>
      <c r="E16" s="201">
        <v>286965</v>
      </c>
      <c r="F16" s="201"/>
      <c r="G16" s="201"/>
    </row>
    <row r="17" ht="18" customHeight="1" spans="1:7">
      <c r="A17" s="203" t="s">
        <v>116</v>
      </c>
      <c r="B17" s="203" t="s">
        <v>117</v>
      </c>
      <c r="C17" s="163">
        <v>36627.96</v>
      </c>
      <c r="D17" s="201">
        <v>36627.96</v>
      </c>
      <c r="E17" s="201">
        <v>36627.96</v>
      </c>
      <c r="F17" s="201"/>
      <c r="G17" s="201"/>
    </row>
    <row r="18" ht="18" customHeight="1" spans="1:7">
      <c r="A18" s="200" t="s">
        <v>118</v>
      </c>
      <c r="B18" s="200" t="s">
        <v>119</v>
      </c>
      <c r="C18" s="163">
        <v>140847231.2</v>
      </c>
      <c r="D18" s="201">
        <v>4788460.2</v>
      </c>
      <c r="E18" s="201">
        <v>4092862.6</v>
      </c>
      <c r="F18" s="201">
        <v>695597.6</v>
      </c>
      <c r="G18" s="201">
        <v>136058771</v>
      </c>
    </row>
    <row r="19" ht="18" customHeight="1" spans="1:7">
      <c r="A19" s="202" t="s">
        <v>120</v>
      </c>
      <c r="B19" s="202" t="s">
        <v>121</v>
      </c>
      <c r="C19" s="163">
        <v>4888460.2</v>
      </c>
      <c r="D19" s="201">
        <v>4788460.2</v>
      </c>
      <c r="E19" s="201">
        <v>4092862.6</v>
      </c>
      <c r="F19" s="201">
        <v>695597.6</v>
      </c>
      <c r="G19" s="201">
        <v>100000</v>
      </c>
    </row>
    <row r="20" ht="18" customHeight="1" spans="1:7">
      <c r="A20" s="203" t="s">
        <v>122</v>
      </c>
      <c r="B20" s="203" t="s">
        <v>123</v>
      </c>
      <c r="C20" s="163">
        <v>4788460.2</v>
      </c>
      <c r="D20" s="201">
        <v>4788460.2</v>
      </c>
      <c r="E20" s="201">
        <v>4092862.6</v>
      </c>
      <c r="F20" s="201">
        <v>695597.6</v>
      </c>
      <c r="G20" s="201"/>
    </row>
    <row r="21" ht="18" customHeight="1" spans="1:7">
      <c r="A21" s="203">
        <v>2120102</v>
      </c>
      <c r="B21" s="203" t="s">
        <v>125</v>
      </c>
      <c r="C21" s="163">
        <v>100000</v>
      </c>
      <c r="D21" s="201"/>
      <c r="E21" s="201"/>
      <c r="F21" s="201"/>
      <c r="G21" s="201">
        <v>100000</v>
      </c>
    </row>
    <row r="22" ht="18" customHeight="1" spans="1:7">
      <c r="A22" s="202" t="s">
        <v>126</v>
      </c>
      <c r="B22" s="202" t="s">
        <v>127</v>
      </c>
      <c r="C22" s="163">
        <v>135458771</v>
      </c>
      <c r="D22" s="201"/>
      <c r="E22" s="201"/>
      <c r="F22" s="201"/>
      <c r="G22" s="201">
        <v>135458771</v>
      </c>
    </row>
    <row r="23" ht="18" customHeight="1" spans="1:7">
      <c r="A23" s="203" t="s">
        <v>128</v>
      </c>
      <c r="B23" s="203" t="s">
        <v>127</v>
      </c>
      <c r="C23" s="163">
        <v>135458771</v>
      </c>
      <c r="D23" s="201"/>
      <c r="E23" s="201"/>
      <c r="F23" s="201"/>
      <c r="G23" s="201">
        <v>135458771</v>
      </c>
    </row>
    <row r="24" ht="18" customHeight="1" spans="1:7">
      <c r="A24" s="202" t="s">
        <v>129</v>
      </c>
      <c r="B24" s="202" t="s">
        <v>130</v>
      </c>
      <c r="C24" s="163">
        <v>500000</v>
      </c>
      <c r="D24" s="201"/>
      <c r="E24" s="201"/>
      <c r="F24" s="201"/>
      <c r="G24" s="201">
        <v>500000</v>
      </c>
    </row>
    <row r="25" ht="18" customHeight="1" spans="1:7">
      <c r="A25" s="203" t="s">
        <v>131</v>
      </c>
      <c r="B25" s="203" t="s">
        <v>130</v>
      </c>
      <c r="C25" s="163">
        <v>500000</v>
      </c>
      <c r="D25" s="201"/>
      <c r="E25" s="201"/>
      <c r="F25" s="201"/>
      <c r="G25" s="201">
        <v>500000</v>
      </c>
    </row>
    <row r="26" ht="18" customHeight="1" spans="1:7">
      <c r="A26" s="200" t="s">
        <v>132</v>
      </c>
      <c r="B26" s="200" t="s">
        <v>133</v>
      </c>
      <c r="C26" s="163">
        <v>476892</v>
      </c>
      <c r="D26" s="201">
        <v>476892</v>
      </c>
      <c r="E26" s="201">
        <v>476892</v>
      </c>
      <c r="F26" s="201"/>
      <c r="G26" s="201"/>
    </row>
    <row r="27" ht="18" customHeight="1" spans="1:7">
      <c r="A27" s="202" t="s">
        <v>134</v>
      </c>
      <c r="B27" s="202" t="s">
        <v>135</v>
      </c>
      <c r="C27" s="163">
        <v>476892</v>
      </c>
      <c r="D27" s="201">
        <v>476892</v>
      </c>
      <c r="E27" s="201">
        <v>476892</v>
      </c>
      <c r="F27" s="201"/>
      <c r="G27" s="201"/>
    </row>
    <row r="28" ht="18" customHeight="1" spans="1:7">
      <c r="A28" s="203" t="s">
        <v>136</v>
      </c>
      <c r="B28" s="203" t="s">
        <v>137</v>
      </c>
      <c r="C28" s="163">
        <v>476892</v>
      </c>
      <c r="D28" s="201">
        <v>476892</v>
      </c>
      <c r="E28" s="201">
        <v>476892</v>
      </c>
      <c r="F28" s="201"/>
      <c r="G28" s="201"/>
    </row>
    <row r="29" ht="18" customHeight="1" spans="1:7">
      <c r="A29" s="77" t="s">
        <v>176</v>
      </c>
      <c r="B29" s="204" t="s">
        <v>176</v>
      </c>
      <c r="C29" s="163">
        <v>143289304.16</v>
      </c>
      <c r="D29" s="201">
        <v>7230533.16</v>
      </c>
      <c r="E29" s="163">
        <v>6534935.56</v>
      </c>
      <c r="F29" s="163">
        <v>695597.6</v>
      </c>
      <c r="G29" s="163">
        <v>136058771</v>
      </c>
    </row>
  </sheetData>
  <mergeCells count="6">
    <mergeCell ref="A3:G3"/>
    <mergeCell ref="A5:B5"/>
    <mergeCell ref="D5:F5"/>
    <mergeCell ref="A29:B29"/>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C15" sqref="C15"/>
    </sheetView>
  </sheetViews>
  <sheetFormatPr defaultColWidth="10.425" defaultRowHeight="14.25" customHeight="1" outlineLevelRow="7" outlineLevelCol="5"/>
  <cols>
    <col min="1" max="6" width="28.1416666666667" style="1" customWidth="1"/>
    <col min="7" max="16384" width="10.425" style="1"/>
  </cols>
  <sheetData>
    <row r="1" customHeight="1" spans="1:6">
      <c r="A1" s="2"/>
      <c r="B1" s="2"/>
      <c r="C1" s="2"/>
      <c r="D1" s="2"/>
      <c r="E1" s="2"/>
      <c r="F1" s="2"/>
    </row>
    <row r="2" customHeight="1" spans="1:6">
      <c r="A2" s="45"/>
      <c r="B2" s="45"/>
      <c r="C2" s="45"/>
      <c r="D2" s="45"/>
      <c r="E2" s="44"/>
      <c r="F2" s="191" t="s">
        <v>177</v>
      </c>
    </row>
    <row r="3" ht="41.25" customHeight="1" spans="1:6">
      <c r="A3" s="192" t="str">
        <f>"2025"&amp;"年一般公共预算“三公”经费支出预算表"</f>
        <v>2025年一般公共预算“三公”经费支出预算表</v>
      </c>
      <c r="B3" s="45"/>
      <c r="C3" s="45"/>
      <c r="D3" s="45"/>
      <c r="E3" s="44"/>
      <c r="F3" s="45"/>
    </row>
    <row r="4" customHeight="1" spans="1:6">
      <c r="A4" s="193" t="str">
        <f>"单位名称："&amp;"昆明市西山区市政综合服务中心"</f>
        <v>单位名称：昆明市西山区市政综合服务中心</v>
      </c>
      <c r="B4" s="194"/>
      <c r="D4" s="45"/>
      <c r="E4" s="44"/>
      <c r="F4" s="63" t="s">
        <v>1</v>
      </c>
    </row>
    <row r="5" ht="27" customHeight="1" spans="1:6">
      <c r="A5" s="49" t="s">
        <v>178</v>
      </c>
      <c r="B5" s="49" t="s">
        <v>179</v>
      </c>
      <c r="C5" s="49" t="s">
        <v>180</v>
      </c>
      <c r="D5" s="49"/>
      <c r="E5" s="38"/>
      <c r="F5" s="49" t="s">
        <v>181</v>
      </c>
    </row>
    <row r="6" ht="28.5" customHeight="1" spans="1:6">
      <c r="A6" s="195"/>
      <c r="B6" s="51"/>
      <c r="C6" s="38" t="s">
        <v>57</v>
      </c>
      <c r="D6" s="38" t="s">
        <v>182</v>
      </c>
      <c r="E6" s="38" t="s">
        <v>183</v>
      </c>
      <c r="F6" s="50"/>
    </row>
    <row r="7" ht="17.25" customHeight="1" spans="1:6">
      <c r="A7" s="56" t="s">
        <v>83</v>
      </c>
      <c r="B7" s="56" t="s">
        <v>84</v>
      </c>
      <c r="C7" s="56" t="s">
        <v>85</v>
      </c>
      <c r="D7" s="56" t="s">
        <v>86</v>
      </c>
      <c r="E7" s="56" t="s">
        <v>87</v>
      </c>
      <c r="F7" s="56" t="s">
        <v>88</v>
      </c>
    </row>
    <row r="8" customFormat="1" ht="18.75" customHeight="1" spans="1:6">
      <c r="A8" s="126">
        <v>19000</v>
      </c>
      <c r="B8" s="126"/>
      <c r="C8" s="58">
        <v>19000</v>
      </c>
      <c r="D8" s="58"/>
      <c r="E8" s="58">
        <v>19000</v>
      </c>
      <c r="F8" s="58"/>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9"/>
  <sheetViews>
    <sheetView showZeros="0" workbookViewId="0">
      <pane ySplit="1" topLeftCell="A2" activePane="bottomLeft" state="frozen"/>
      <selection/>
      <selection pane="bottomLeft" activeCell="F18" sqref="F18"/>
    </sheetView>
  </sheetViews>
  <sheetFormatPr defaultColWidth="9.14166666666667" defaultRowHeight="14.25" customHeight="1"/>
  <cols>
    <col min="1" max="1" width="26.375" customWidth="1"/>
    <col min="2" max="2" width="25.375" customWidth="1"/>
    <col min="3" max="3" width="20.7083333333333" customWidth="1"/>
    <col min="4" max="4" width="18.875" customWidth="1"/>
    <col min="5" max="5" width="10.1416666666667" customWidth="1"/>
    <col min="6" max="6" width="27.875" customWidth="1"/>
    <col min="7" max="7" width="10.2833333333333" customWidth="1"/>
    <col min="8" max="8" width="23" customWidth="1"/>
    <col min="9" max="24" width="18.7083333333333" customWidth="1"/>
  </cols>
  <sheetData>
    <row r="1" customHeight="1" spans="1:24">
      <c r="A1" s="79"/>
      <c r="B1" s="79"/>
      <c r="C1" s="79"/>
      <c r="D1" s="79"/>
      <c r="E1" s="79"/>
      <c r="F1" s="79"/>
      <c r="G1" s="79"/>
      <c r="H1" s="79"/>
      <c r="I1" s="79"/>
      <c r="J1" s="79"/>
      <c r="K1" s="79"/>
      <c r="L1" s="79"/>
      <c r="M1" s="79"/>
      <c r="N1" s="79"/>
      <c r="O1" s="79"/>
      <c r="P1" s="79"/>
      <c r="Q1" s="79"/>
      <c r="R1" s="79"/>
      <c r="S1" s="79"/>
      <c r="T1" s="79"/>
      <c r="U1" s="79"/>
      <c r="V1" s="79"/>
      <c r="W1" s="79"/>
      <c r="X1" s="79"/>
    </row>
    <row r="2" ht="13.5" customHeight="1" spans="2:24">
      <c r="B2" s="165"/>
      <c r="C2" s="166"/>
      <c r="E2" s="167"/>
      <c r="F2" s="167"/>
      <c r="G2" s="167"/>
      <c r="H2" s="167"/>
      <c r="I2" s="81"/>
      <c r="J2" s="81"/>
      <c r="K2" s="81"/>
      <c r="L2" s="81"/>
      <c r="M2" s="81"/>
      <c r="N2" s="81"/>
      <c r="R2" s="81"/>
      <c r="V2" s="166"/>
      <c r="X2" s="131" t="s">
        <v>184</v>
      </c>
    </row>
    <row r="3" ht="45.75" customHeight="1" spans="1:24">
      <c r="A3" s="83" t="str">
        <f>"2025"&amp;"年部门基本支出预算表"</f>
        <v>2025年部门基本支出预算表</v>
      </c>
      <c r="B3" s="119"/>
      <c r="C3" s="83"/>
      <c r="D3" s="83"/>
      <c r="E3" s="83"/>
      <c r="F3" s="83"/>
      <c r="G3" s="83"/>
      <c r="H3" s="83"/>
      <c r="I3" s="83"/>
      <c r="J3" s="83"/>
      <c r="K3" s="83"/>
      <c r="L3" s="83"/>
      <c r="M3" s="83"/>
      <c r="N3" s="83"/>
      <c r="O3" s="119"/>
      <c r="P3" s="119"/>
      <c r="Q3" s="119"/>
      <c r="R3" s="83"/>
      <c r="S3" s="83"/>
      <c r="T3" s="83"/>
      <c r="U3" s="83"/>
      <c r="V3" s="83"/>
      <c r="W3" s="83"/>
      <c r="X3" s="83"/>
    </row>
    <row r="4" ht="18.75" customHeight="1" spans="1:24">
      <c r="A4" s="128" t="str">
        <f>"单位名称："&amp;"昆明市西山区市政综合服务中心"</f>
        <v>单位名称：昆明市西山区市政综合服务中心</v>
      </c>
      <c r="B4" s="168"/>
      <c r="C4" s="169"/>
      <c r="D4" s="169"/>
      <c r="E4" s="169"/>
      <c r="F4" s="169"/>
      <c r="G4" s="169"/>
      <c r="H4" s="169"/>
      <c r="I4" s="86"/>
      <c r="J4" s="86"/>
      <c r="K4" s="86"/>
      <c r="L4" s="86"/>
      <c r="M4" s="86"/>
      <c r="N4" s="86"/>
      <c r="O4" s="121"/>
      <c r="P4" s="121"/>
      <c r="Q4" s="121"/>
      <c r="R4" s="86"/>
      <c r="V4" s="166"/>
      <c r="X4" s="131" t="s">
        <v>1</v>
      </c>
    </row>
    <row r="5" ht="18" customHeight="1" spans="1:24">
      <c r="A5" s="170" t="s">
        <v>185</v>
      </c>
      <c r="B5" s="170" t="s">
        <v>186</v>
      </c>
      <c r="C5" s="170" t="s">
        <v>187</v>
      </c>
      <c r="D5" s="170" t="s">
        <v>188</v>
      </c>
      <c r="E5" s="170" t="s">
        <v>189</v>
      </c>
      <c r="F5" s="170" t="s">
        <v>190</v>
      </c>
      <c r="G5" s="170" t="s">
        <v>191</v>
      </c>
      <c r="H5" s="170" t="s">
        <v>192</v>
      </c>
      <c r="I5" s="181" t="s">
        <v>193</v>
      </c>
      <c r="J5" s="115" t="s">
        <v>193</v>
      </c>
      <c r="K5" s="115"/>
      <c r="L5" s="115"/>
      <c r="M5" s="115"/>
      <c r="N5" s="115"/>
      <c r="O5" s="182"/>
      <c r="P5" s="182"/>
      <c r="Q5" s="182"/>
      <c r="R5" s="107" t="s">
        <v>61</v>
      </c>
      <c r="S5" s="115" t="s">
        <v>62</v>
      </c>
      <c r="T5" s="115"/>
      <c r="U5" s="115"/>
      <c r="V5" s="115"/>
      <c r="W5" s="115"/>
      <c r="X5" s="116"/>
    </row>
    <row r="6" ht="18" customHeight="1" spans="1:24">
      <c r="A6" s="171"/>
      <c r="B6" s="172"/>
      <c r="C6" s="173"/>
      <c r="D6" s="171"/>
      <c r="E6" s="171"/>
      <c r="F6" s="171"/>
      <c r="G6" s="171"/>
      <c r="H6" s="171"/>
      <c r="I6" s="183" t="s">
        <v>194</v>
      </c>
      <c r="J6" s="181" t="s">
        <v>58</v>
      </c>
      <c r="K6" s="115"/>
      <c r="L6" s="115"/>
      <c r="M6" s="115"/>
      <c r="N6" s="116"/>
      <c r="O6" s="184" t="s">
        <v>195</v>
      </c>
      <c r="P6" s="182"/>
      <c r="Q6" s="189"/>
      <c r="R6" s="170" t="s">
        <v>61</v>
      </c>
      <c r="S6" s="181" t="s">
        <v>62</v>
      </c>
      <c r="T6" s="107" t="s">
        <v>64</v>
      </c>
      <c r="U6" s="115" t="s">
        <v>62</v>
      </c>
      <c r="V6" s="107" t="s">
        <v>66</v>
      </c>
      <c r="W6" s="107" t="s">
        <v>67</v>
      </c>
      <c r="X6" s="190" t="s">
        <v>68</v>
      </c>
    </row>
    <row r="7" ht="19.5" customHeight="1" spans="1:24">
      <c r="A7" s="172"/>
      <c r="B7" s="172"/>
      <c r="C7" s="172"/>
      <c r="D7" s="172"/>
      <c r="E7" s="172"/>
      <c r="F7" s="172"/>
      <c r="G7" s="172"/>
      <c r="H7" s="172"/>
      <c r="I7" s="172"/>
      <c r="J7" s="185" t="s">
        <v>196</v>
      </c>
      <c r="K7" s="170" t="s">
        <v>197</v>
      </c>
      <c r="L7" s="170" t="s">
        <v>198</v>
      </c>
      <c r="M7" s="170" t="s">
        <v>199</v>
      </c>
      <c r="N7" s="170" t="s">
        <v>200</v>
      </c>
      <c r="O7" s="170" t="s">
        <v>58</v>
      </c>
      <c r="P7" s="170" t="s">
        <v>59</v>
      </c>
      <c r="Q7" s="170" t="s">
        <v>60</v>
      </c>
      <c r="R7" s="172"/>
      <c r="S7" s="170" t="s">
        <v>57</v>
      </c>
      <c r="T7" s="170" t="s">
        <v>64</v>
      </c>
      <c r="U7" s="170" t="s">
        <v>201</v>
      </c>
      <c r="V7" s="170" t="s">
        <v>66</v>
      </c>
      <c r="W7" s="170" t="s">
        <v>67</v>
      </c>
      <c r="X7" s="170" t="s">
        <v>68</v>
      </c>
    </row>
    <row r="8" ht="37.5" customHeight="1" spans="1:24">
      <c r="A8" s="174"/>
      <c r="B8" s="97"/>
      <c r="C8" s="174"/>
      <c r="D8" s="174"/>
      <c r="E8" s="174"/>
      <c r="F8" s="174"/>
      <c r="G8" s="174"/>
      <c r="H8" s="174"/>
      <c r="I8" s="174"/>
      <c r="J8" s="186" t="s">
        <v>57</v>
      </c>
      <c r="K8" s="187" t="s">
        <v>202</v>
      </c>
      <c r="L8" s="187" t="s">
        <v>198</v>
      </c>
      <c r="M8" s="187" t="s">
        <v>199</v>
      </c>
      <c r="N8" s="187" t="s">
        <v>200</v>
      </c>
      <c r="O8" s="187" t="s">
        <v>198</v>
      </c>
      <c r="P8" s="187" t="s">
        <v>199</v>
      </c>
      <c r="Q8" s="187" t="s">
        <v>200</v>
      </c>
      <c r="R8" s="187" t="s">
        <v>61</v>
      </c>
      <c r="S8" s="187" t="s">
        <v>57</v>
      </c>
      <c r="T8" s="187" t="s">
        <v>64</v>
      </c>
      <c r="U8" s="187" t="s">
        <v>201</v>
      </c>
      <c r="V8" s="187" t="s">
        <v>66</v>
      </c>
      <c r="W8" s="187" t="s">
        <v>67</v>
      </c>
      <c r="X8" s="187" t="s">
        <v>68</v>
      </c>
    </row>
    <row r="9" customHeight="1" spans="1:24">
      <c r="A9" s="175">
        <v>1</v>
      </c>
      <c r="B9" s="175">
        <v>2</v>
      </c>
      <c r="C9" s="175">
        <v>3</v>
      </c>
      <c r="D9" s="175">
        <v>4</v>
      </c>
      <c r="E9" s="175">
        <v>5</v>
      </c>
      <c r="F9" s="175">
        <v>6</v>
      </c>
      <c r="G9" s="175">
        <v>7</v>
      </c>
      <c r="H9" s="175">
        <v>8</v>
      </c>
      <c r="I9" s="175">
        <v>9</v>
      </c>
      <c r="J9" s="175">
        <v>10</v>
      </c>
      <c r="K9" s="175">
        <v>11</v>
      </c>
      <c r="L9" s="175">
        <v>12</v>
      </c>
      <c r="M9" s="175">
        <v>13</v>
      </c>
      <c r="N9" s="175">
        <v>14</v>
      </c>
      <c r="O9" s="175">
        <v>15</v>
      </c>
      <c r="P9" s="175">
        <v>16</v>
      </c>
      <c r="Q9" s="175">
        <v>17</v>
      </c>
      <c r="R9" s="175">
        <v>18</v>
      </c>
      <c r="S9" s="175">
        <v>19</v>
      </c>
      <c r="T9" s="175">
        <v>20</v>
      </c>
      <c r="U9" s="175">
        <v>21</v>
      </c>
      <c r="V9" s="175">
        <v>22</v>
      </c>
      <c r="W9" s="175">
        <v>23</v>
      </c>
      <c r="X9" s="175">
        <v>24</v>
      </c>
    </row>
    <row r="10" ht="20.25" customHeight="1" spans="1:24">
      <c r="A10" s="176" t="s">
        <v>70</v>
      </c>
      <c r="B10" s="176" t="s">
        <v>70</v>
      </c>
      <c r="C10" s="158" t="s">
        <v>203</v>
      </c>
      <c r="D10" s="176" t="s">
        <v>137</v>
      </c>
      <c r="E10" s="176" t="s">
        <v>136</v>
      </c>
      <c r="F10" s="176" t="s">
        <v>137</v>
      </c>
      <c r="G10" s="176" t="s">
        <v>204</v>
      </c>
      <c r="H10" s="176" t="s">
        <v>137</v>
      </c>
      <c r="I10" s="188">
        <v>476892</v>
      </c>
      <c r="J10" s="188">
        <v>476892</v>
      </c>
      <c r="K10" s="125">
        <v>238446</v>
      </c>
      <c r="L10" s="125"/>
      <c r="M10" s="125">
        <f t="shared" ref="M10:M58" si="0">J10-K10</f>
        <v>238446</v>
      </c>
      <c r="N10" s="111"/>
      <c r="O10" s="111"/>
      <c r="P10" s="111"/>
      <c r="Q10" s="111"/>
      <c r="R10" s="111"/>
      <c r="S10" s="111"/>
      <c r="T10" s="111"/>
      <c r="U10" s="111"/>
      <c r="V10" s="111"/>
      <c r="W10" s="111"/>
      <c r="X10" s="111"/>
    </row>
    <row r="11" ht="17.25" customHeight="1" spans="1:24">
      <c r="A11" s="176" t="s">
        <v>70</v>
      </c>
      <c r="B11" s="176" t="s">
        <v>70</v>
      </c>
      <c r="C11" s="158" t="s">
        <v>205</v>
      </c>
      <c r="D11" s="176" t="s">
        <v>206</v>
      </c>
      <c r="E11" s="176" t="s">
        <v>122</v>
      </c>
      <c r="F11" s="176" t="s">
        <v>123</v>
      </c>
      <c r="G11" s="176" t="s">
        <v>207</v>
      </c>
      <c r="H11" s="176" t="s">
        <v>208</v>
      </c>
      <c r="I11" s="188">
        <v>19000</v>
      </c>
      <c r="J11" s="188">
        <v>19000</v>
      </c>
      <c r="K11" s="125">
        <v>9500</v>
      </c>
      <c r="L11" s="125"/>
      <c r="M11" s="125">
        <f t="shared" si="0"/>
        <v>9500</v>
      </c>
      <c r="N11" s="111"/>
      <c r="O11" s="111"/>
      <c r="P11" s="111"/>
      <c r="Q11" s="111"/>
      <c r="R11" s="111"/>
      <c r="S11" s="111"/>
      <c r="T11" s="111"/>
      <c r="U11" s="111"/>
      <c r="V11" s="111"/>
      <c r="W11" s="111"/>
      <c r="X11" s="111"/>
    </row>
    <row r="12" ht="17.25" customHeight="1" spans="1:24">
      <c r="A12" s="176" t="s">
        <v>70</v>
      </c>
      <c r="B12" s="176" t="s">
        <v>70</v>
      </c>
      <c r="C12" s="245" t="s">
        <v>209</v>
      </c>
      <c r="D12" s="176" t="s">
        <v>210</v>
      </c>
      <c r="E12" s="176" t="s">
        <v>122</v>
      </c>
      <c r="F12" s="176" t="s">
        <v>123</v>
      </c>
      <c r="G12" s="176" t="s">
        <v>211</v>
      </c>
      <c r="H12" s="176" t="s">
        <v>212</v>
      </c>
      <c r="I12" s="188">
        <v>406560</v>
      </c>
      <c r="J12" s="188">
        <v>406560</v>
      </c>
      <c r="K12" s="125">
        <v>203280</v>
      </c>
      <c r="L12" s="125"/>
      <c r="M12" s="125">
        <f t="shared" si="0"/>
        <v>203280</v>
      </c>
      <c r="N12" s="111"/>
      <c r="O12" s="111"/>
      <c r="P12" s="111"/>
      <c r="Q12" s="111"/>
      <c r="R12" s="111"/>
      <c r="S12" s="111"/>
      <c r="T12" s="111"/>
      <c r="U12" s="111"/>
      <c r="V12" s="111"/>
      <c r="W12" s="111"/>
      <c r="X12" s="111"/>
    </row>
    <row r="13" ht="17.25" customHeight="1" spans="1:24">
      <c r="A13" s="176" t="s">
        <v>70</v>
      </c>
      <c r="B13" s="176" t="s">
        <v>70</v>
      </c>
      <c r="C13" s="158" t="s">
        <v>209</v>
      </c>
      <c r="D13" s="176" t="s">
        <v>210</v>
      </c>
      <c r="E13" s="176" t="s">
        <v>122</v>
      </c>
      <c r="F13" s="176" t="s">
        <v>123</v>
      </c>
      <c r="G13" s="176" t="s">
        <v>213</v>
      </c>
      <c r="H13" s="176" t="s">
        <v>214</v>
      </c>
      <c r="I13" s="188">
        <v>477684</v>
      </c>
      <c r="J13" s="188">
        <v>477684</v>
      </c>
      <c r="K13" s="125">
        <v>238842</v>
      </c>
      <c r="L13" s="125"/>
      <c r="M13" s="125">
        <f t="shared" si="0"/>
        <v>238842</v>
      </c>
      <c r="N13" s="111"/>
      <c r="O13" s="111"/>
      <c r="P13" s="111"/>
      <c r="Q13" s="111"/>
      <c r="R13" s="111"/>
      <c r="S13" s="111"/>
      <c r="T13" s="111"/>
      <c r="U13" s="111"/>
      <c r="V13" s="111"/>
      <c r="W13" s="111"/>
      <c r="X13" s="111"/>
    </row>
    <row r="14" ht="17.25" customHeight="1" spans="1:24">
      <c r="A14" s="176" t="s">
        <v>70</v>
      </c>
      <c r="B14" s="176" t="s">
        <v>70</v>
      </c>
      <c r="C14" s="158" t="s">
        <v>209</v>
      </c>
      <c r="D14" s="176" t="s">
        <v>210</v>
      </c>
      <c r="E14" s="176" t="s">
        <v>122</v>
      </c>
      <c r="F14" s="176" t="s">
        <v>123</v>
      </c>
      <c r="G14" s="176" t="s">
        <v>213</v>
      </c>
      <c r="H14" s="176" t="s">
        <v>214</v>
      </c>
      <c r="I14" s="188">
        <v>108600</v>
      </c>
      <c r="J14" s="188">
        <v>108600</v>
      </c>
      <c r="K14" s="125">
        <v>54300</v>
      </c>
      <c r="L14" s="125"/>
      <c r="M14" s="125">
        <f t="shared" si="0"/>
        <v>54300</v>
      </c>
      <c r="N14" s="111"/>
      <c r="O14" s="111"/>
      <c r="P14" s="111"/>
      <c r="Q14" s="111"/>
      <c r="R14" s="111"/>
      <c r="S14" s="111"/>
      <c r="T14" s="111"/>
      <c r="U14" s="111"/>
      <c r="V14" s="111"/>
      <c r="W14" s="111"/>
      <c r="X14" s="111"/>
    </row>
    <row r="15" ht="17.25" customHeight="1" spans="1:24">
      <c r="A15" s="176" t="s">
        <v>70</v>
      </c>
      <c r="B15" s="176" t="s">
        <v>70</v>
      </c>
      <c r="C15" s="158" t="s">
        <v>209</v>
      </c>
      <c r="D15" s="176" t="s">
        <v>210</v>
      </c>
      <c r="E15" s="176" t="s">
        <v>122</v>
      </c>
      <c r="F15" s="176" t="s">
        <v>123</v>
      </c>
      <c r="G15" s="176" t="s">
        <v>215</v>
      </c>
      <c r="H15" s="176" t="s">
        <v>216</v>
      </c>
      <c r="I15" s="188">
        <v>33880</v>
      </c>
      <c r="J15" s="188">
        <v>33880</v>
      </c>
      <c r="K15" s="125">
        <v>33880</v>
      </c>
      <c r="L15" s="125"/>
      <c r="M15" s="125">
        <f t="shared" si="0"/>
        <v>0</v>
      </c>
      <c r="N15" s="111"/>
      <c r="O15" s="111"/>
      <c r="P15" s="111"/>
      <c r="Q15" s="111"/>
      <c r="R15" s="111"/>
      <c r="S15" s="111"/>
      <c r="T15" s="111"/>
      <c r="U15" s="111"/>
      <c r="V15" s="111"/>
      <c r="W15" s="111"/>
      <c r="X15" s="111"/>
    </row>
    <row r="16" ht="17.25" customHeight="1" spans="1:24">
      <c r="A16" s="176" t="s">
        <v>70</v>
      </c>
      <c r="B16" s="176" t="s">
        <v>70</v>
      </c>
      <c r="C16" s="158" t="s">
        <v>217</v>
      </c>
      <c r="D16" s="176" t="s">
        <v>218</v>
      </c>
      <c r="E16" s="176" t="s">
        <v>122</v>
      </c>
      <c r="F16" s="176" t="s">
        <v>123</v>
      </c>
      <c r="G16" s="176" t="s">
        <v>219</v>
      </c>
      <c r="H16" s="176" t="s">
        <v>220</v>
      </c>
      <c r="I16" s="188">
        <v>84000</v>
      </c>
      <c r="J16" s="188">
        <v>84000</v>
      </c>
      <c r="K16" s="125">
        <v>42000</v>
      </c>
      <c r="L16" s="125"/>
      <c r="M16" s="125">
        <f t="shared" si="0"/>
        <v>42000</v>
      </c>
      <c r="N16" s="111"/>
      <c r="O16" s="111"/>
      <c r="P16" s="111"/>
      <c r="Q16" s="111"/>
      <c r="R16" s="111"/>
      <c r="S16" s="111"/>
      <c r="T16" s="111"/>
      <c r="U16" s="111"/>
      <c r="V16" s="111"/>
      <c r="W16" s="111"/>
      <c r="X16" s="111"/>
    </row>
    <row r="17" ht="17.25" customHeight="1" spans="1:24">
      <c r="A17" s="176" t="s">
        <v>70</v>
      </c>
      <c r="B17" s="176" t="s">
        <v>70</v>
      </c>
      <c r="C17" s="158" t="s">
        <v>221</v>
      </c>
      <c r="D17" s="176" t="s">
        <v>222</v>
      </c>
      <c r="E17" s="176" t="s">
        <v>122</v>
      </c>
      <c r="F17" s="176" t="s">
        <v>123</v>
      </c>
      <c r="G17" s="176" t="s">
        <v>215</v>
      </c>
      <c r="H17" s="176" t="s">
        <v>216</v>
      </c>
      <c r="I17" s="188">
        <v>630000</v>
      </c>
      <c r="J17" s="188">
        <v>630000</v>
      </c>
      <c r="K17" s="125">
        <v>315000</v>
      </c>
      <c r="L17" s="125"/>
      <c r="M17" s="125">
        <f t="shared" si="0"/>
        <v>315000</v>
      </c>
      <c r="N17" s="111"/>
      <c r="O17" s="111"/>
      <c r="P17" s="111"/>
      <c r="Q17" s="111"/>
      <c r="R17" s="111"/>
      <c r="S17" s="111"/>
      <c r="T17" s="111"/>
      <c r="U17" s="111"/>
      <c r="V17" s="111"/>
      <c r="W17" s="111"/>
      <c r="X17" s="111"/>
    </row>
    <row r="18" ht="17.25" customHeight="1" spans="1:24">
      <c r="A18" s="176" t="s">
        <v>70</v>
      </c>
      <c r="B18" s="176" t="s">
        <v>70</v>
      </c>
      <c r="C18" s="158" t="s">
        <v>221</v>
      </c>
      <c r="D18" s="176" t="s">
        <v>222</v>
      </c>
      <c r="E18" s="176" t="s">
        <v>122</v>
      </c>
      <c r="F18" s="176" t="s">
        <v>123</v>
      </c>
      <c r="G18" s="176" t="s">
        <v>223</v>
      </c>
      <c r="H18" s="176" t="s">
        <v>224</v>
      </c>
      <c r="I18" s="188">
        <v>324000</v>
      </c>
      <c r="J18" s="188">
        <v>324000</v>
      </c>
      <c r="K18" s="125">
        <v>324000</v>
      </c>
      <c r="L18" s="125"/>
      <c r="M18" s="125">
        <f t="shared" si="0"/>
        <v>0</v>
      </c>
      <c r="N18" s="111"/>
      <c r="O18" s="111"/>
      <c r="P18" s="111"/>
      <c r="Q18" s="111"/>
      <c r="R18" s="111"/>
      <c r="S18" s="111"/>
      <c r="T18" s="111"/>
      <c r="U18" s="111"/>
      <c r="V18" s="111"/>
      <c r="W18" s="111"/>
      <c r="X18" s="111"/>
    </row>
    <row r="19" ht="17.25" customHeight="1" spans="1:24">
      <c r="A19" s="176" t="s">
        <v>70</v>
      </c>
      <c r="B19" s="176" t="s">
        <v>70</v>
      </c>
      <c r="C19" s="158" t="s">
        <v>225</v>
      </c>
      <c r="D19" s="176" t="s">
        <v>226</v>
      </c>
      <c r="E19" s="176" t="s">
        <v>122</v>
      </c>
      <c r="F19" s="176" t="s">
        <v>123</v>
      </c>
      <c r="G19" s="176" t="s">
        <v>227</v>
      </c>
      <c r="H19" s="176" t="s">
        <v>228</v>
      </c>
      <c r="I19" s="188">
        <v>78000</v>
      </c>
      <c r="J19" s="188">
        <v>78000</v>
      </c>
      <c r="K19" s="125">
        <v>39000</v>
      </c>
      <c r="L19" s="125"/>
      <c r="M19" s="125">
        <f t="shared" si="0"/>
        <v>39000</v>
      </c>
      <c r="N19" s="111"/>
      <c r="O19" s="111"/>
      <c r="P19" s="111"/>
      <c r="Q19" s="111"/>
      <c r="R19" s="111"/>
      <c r="S19" s="111"/>
      <c r="T19" s="111"/>
      <c r="U19" s="111"/>
      <c r="V19" s="111"/>
      <c r="W19" s="111"/>
      <c r="X19" s="111"/>
    </row>
    <row r="20" ht="17.25" customHeight="1" spans="1:24">
      <c r="A20" s="176" t="s">
        <v>70</v>
      </c>
      <c r="B20" s="176" t="s">
        <v>70</v>
      </c>
      <c r="C20" s="158" t="s">
        <v>229</v>
      </c>
      <c r="D20" s="176" t="s">
        <v>230</v>
      </c>
      <c r="E20" s="176" t="s">
        <v>110</v>
      </c>
      <c r="F20" s="176" t="s">
        <v>111</v>
      </c>
      <c r="G20" s="176" t="s">
        <v>231</v>
      </c>
      <c r="H20" s="176" t="s">
        <v>232</v>
      </c>
      <c r="I20" s="188">
        <v>86280</v>
      </c>
      <c r="J20" s="188">
        <v>86280</v>
      </c>
      <c r="K20" s="125">
        <v>43140</v>
      </c>
      <c r="L20" s="125"/>
      <c r="M20" s="125">
        <f t="shared" si="0"/>
        <v>43140</v>
      </c>
      <c r="N20" s="111"/>
      <c r="O20" s="111"/>
      <c r="P20" s="111"/>
      <c r="Q20" s="111"/>
      <c r="R20" s="111"/>
      <c r="S20" s="111"/>
      <c r="T20" s="111"/>
      <c r="U20" s="111"/>
      <c r="V20" s="111"/>
      <c r="W20" s="111"/>
      <c r="X20" s="111"/>
    </row>
    <row r="21" ht="17.25" customHeight="1" spans="1:24">
      <c r="A21" s="176" t="s">
        <v>70</v>
      </c>
      <c r="B21" s="176" t="s">
        <v>70</v>
      </c>
      <c r="C21" s="158" t="s">
        <v>229</v>
      </c>
      <c r="D21" s="176" t="s">
        <v>230</v>
      </c>
      <c r="E21" s="176" t="s">
        <v>102</v>
      </c>
      <c r="F21" s="176" t="s">
        <v>103</v>
      </c>
      <c r="G21" s="176" t="s">
        <v>233</v>
      </c>
      <c r="H21" s="176" t="s">
        <v>234</v>
      </c>
      <c r="I21" s="188">
        <v>527604</v>
      </c>
      <c r="J21" s="188">
        <v>527604</v>
      </c>
      <c r="K21" s="125">
        <v>263802</v>
      </c>
      <c r="L21" s="125"/>
      <c r="M21" s="125">
        <f t="shared" si="0"/>
        <v>263802</v>
      </c>
      <c r="N21" s="111"/>
      <c r="O21" s="111"/>
      <c r="P21" s="111"/>
      <c r="Q21" s="111"/>
      <c r="R21" s="111"/>
      <c r="S21" s="111"/>
      <c r="T21" s="111"/>
      <c r="U21" s="111"/>
      <c r="V21" s="111"/>
      <c r="W21" s="111"/>
      <c r="X21" s="111"/>
    </row>
    <row r="22" ht="17.25" customHeight="1" spans="1:24">
      <c r="A22" s="176" t="s">
        <v>70</v>
      </c>
      <c r="B22" s="176" t="s">
        <v>70</v>
      </c>
      <c r="C22" s="158" t="s">
        <v>229</v>
      </c>
      <c r="D22" s="176" t="s">
        <v>230</v>
      </c>
      <c r="E22" s="176" t="s">
        <v>112</v>
      </c>
      <c r="F22" s="176" t="s">
        <v>113</v>
      </c>
      <c r="G22" s="176" t="s">
        <v>231</v>
      </c>
      <c r="H22" s="176" t="s">
        <v>232</v>
      </c>
      <c r="I22" s="188">
        <v>155304</v>
      </c>
      <c r="J22" s="188">
        <v>155304</v>
      </c>
      <c r="K22" s="125">
        <v>77652</v>
      </c>
      <c r="L22" s="125"/>
      <c r="M22" s="125">
        <f t="shared" si="0"/>
        <v>77652</v>
      </c>
      <c r="N22" s="111"/>
      <c r="O22" s="111"/>
      <c r="P22" s="111"/>
      <c r="Q22" s="111"/>
      <c r="R22" s="111"/>
      <c r="S22" s="111"/>
      <c r="T22" s="111"/>
      <c r="U22" s="111"/>
      <c r="V22" s="111"/>
      <c r="W22" s="111"/>
      <c r="X22" s="111"/>
    </row>
    <row r="23" ht="17.25" customHeight="1" spans="1:24">
      <c r="A23" s="176" t="s">
        <v>70</v>
      </c>
      <c r="B23" s="176" t="s">
        <v>70</v>
      </c>
      <c r="C23" s="158" t="s">
        <v>229</v>
      </c>
      <c r="D23" s="176" t="s">
        <v>230</v>
      </c>
      <c r="E23" s="176" t="s">
        <v>114</v>
      </c>
      <c r="F23" s="176" t="s">
        <v>115</v>
      </c>
      <c r="G23" s="176" t="s">
        <v>235</v>
      </c>
      <c r="H23" s="176" t="s">
        <v>236</v>
      </c>
      <c r="I23" s="188">
        <v>286965</v>
      </c>
      <c r="J23" s="188">
        <v>286965</v>
      </c>
      <c r="K23" s="125">
        <v>143482.5</v>
      </c>
      <c r="L23" s="125"/>
      <c r="M23" s="125">
        <f t="shared" si="0"/>
        <v>143482.5</v>
      </c>
      <c r="N23" s="111"/>
      <c r="O23" s="111"/>
      <c r="P23" s="111"/>
      <c r="Q23" s="111"/>
      <c r="R23" s="111"/>
      <c r="S23" s="111"/>
      <c r="T23" s="111"/>
      <c r="U23" s="111"/>
      <c r="V23" s="111"/>
      <c r="W23" s="111"/>
      <c r="X23" s="111"/>
    </row>
    <row r="24" ht="17.25" customHeight="1" spans="1:24">
      <c r="A24" s="176" t="s">
        <v>70</v>
      </c>
      <c r="B24" s="176" t="s">
        <v>70</v>
      </c>
      <c r="C24" s="158" t="s">
        <v>229</v>
      </c>
      <c r="D24" s="176" t="s">
        <v>230</v>
      </c>
      <c r="E24" s="176" t="s">
        <v>116</v>
      </c>
      <c r="F24" s="176" t="s">
        <v>117</v>
      </c>
      <c r="G24" s="176" t="s">
        <v>237</v>
      </c>
      <c r="H24" s="176" t="s">
        <v>238</v>
      </c>
      <c r="I24" s="188">
        <v>30051</v>
      </c>
      <c r="J24" s="188">
        <v>30051</v>
      </c>
      <c r="K24" s="125">
        <v>15025.5</v>
      </c>
      <c r="L24" s="125"/>
      <c r="M24" s="125">
        <f t="shared" si="0"/>
        <v>15025.5</v>
      </c>
      <c r="N24" s="111"/>
      <c r="O24" s="111"/>
      <c r="P24" s="111"/>
      <c r="Q24" s="111"/>
      <c r="R24" s="111"/>
      <c r="S24" s="111"/>
      <c r="T24" s="111"/>
      <c r="U24" s="111"/>
      <c r="V24" s="111"/>
      <c r="W24" s="111"/>
      <c r="X24" s="111"/>
    </row>
    <row r="25" ht="17.25" customHeight="1" spans="1:24">
      <c r="A25" s="176" t="s">
        <v>70</v>
      </c>
      <c r="B25" s="176" t="s">
        <v>70</v>
      </c>
      <c r="C25" s="158" t="s">
        <v>229</v>
      </c>
      <c r="D25" s="176" t="s">
        <v>230</v>
      </c>
      <c r="E25" s="176" t="s">
        <v>116</v>
      </c>
      <c r="F25" s="176" t="s">
        <v>117</v>
      </c>
      <c r="G25" s="176" t="s">
        <v>237</v>
      </c>
      <c r="H25" s="176" t="s">
        <v>238</v>
      </c>
      <c r="I25" s="188">
        <v>6576.96</v>
      </c>
      <c r="J25" s="188">
        <v>6576.96</v>
      </c>
      <c r="K25" s="125">
        <v>3288.48</v>
      </c>
      <c r="L25" s="125"/>
      <c r="M25" s="125">
        <f t="shared" si="0"/>
        <v>3288.48</v>
      </c>
      <c r="N25" s="111"/>
      <c r="O25" s="111"/>
      <c r="P25" s="111"/>
      <c r="Q25" s="111"/>
      <c r="R25" s="111"/>
      <c r="S25" s="111"/>
      <c r="T25" s="111"/>
      <c r="U25" s="111"/>
      <c r="V25" s="111"/>
      <c r="W25" s="111"/>
      <c r="X25" s="111"/>
    </row>
    <row r="26" ht="17.25" customHeight="1" spans="1:24">
      <c r="A26" s="176" t="s">
        <v>70</v>
      </c>
      <c r="B26" s="176" t="s">
        <v>70</v>
      </c>
      <c r="C26" s="158" t="s">
        <v>229</v>
      </c>
      <c r="D26" s="176" t="s">
        <v>230</v>
      </c>
      <c r="E26" s="176" t="s">
        <v>122</v>
      </c>
      <c r="F26" s="176" t="s">
        <v>123</v>
      </c>
      <c r="G26" s="176" t="s">
        <v>237</v>
      </c>
      <c r="H26" s="176" t="s">
        <v>238</v>
      </c>
      <c r="I26" s="188">
        <v>11424.6</v>
      </c>
      <c r="J26" s="188">
        <v>11424.6</v>
      </c>
      <c r="K26" s="125">
        <v>5712.3</v>
      </c>
      <c r="L26" s="125"/>
      <c r="M26" s="125">
        <f t="shared" si="0"/>
        <v>5712.3</v>
      </c>
      <c r="N26" s="111"/>
      <c r="O26" s="111"/>
      <c r="P26" s="111"/>
      <c r="Q26" s="111"/>
      <c r="R26" s="111"/>
      <c r="S26" s="111"/>
      <c r="T26" s="111"/>
      <c r="U26" s="111"/>
      <c r="V26" s="111"/>
      <c r="W26" s="111"/>
      <c r="X26" s="111"/>
    </row>
    <row r="27" ht="17.25" customHeight="1" spans="1:24">
      <c r="A27" s="176" t="s">
        <v>70</v>
      </c>
      <c r="B27" s="176" t="s">
        <v>70</v>
      </c>
      <c r="C27" s="158" t="s">
        <v>239</v>
      </c>
      <c r="D27" s="176" t="s">
        <v>240</v>
      </c>
      <c r="E27" s="176" t="s">
        <v>122</v>
      </c>
      <c r="F27" s="176" t="s">
        <v>123</v>
      </c>
      <c r="G27" s="176" t="s">
        <v>211</v>
      </c>
      <c r="H27" s="176" t="s">
        <v>212</v>
      </c>
      <c r="I27" s="188">
        <v>741720</v>
      </c>
      <c r="J27" s="188">
        <v>741720</v>
      </c>
      <c r="K27" s="125">
        <v>370860</v>
      </c>
      <c r="L27" s="125"/>
      <c r="M27" s="125">
        <f t="shared" si="0"/>
        <v>370860</v>
      </c>
      <c r="N27" s="111"/>
      <c r="O27" s="111"/>
      <c r="P27" s="111"/>
      <c r="Q27" s="111"/>
      <c r="R27" s="111"/>
      <c r="S27" s="111"/>
      <c r="T27" s="111"/>
      <c r="U27" s="111"/>
      <c r="V27" s="111"/>
      <c r="W27" s="111"/>
      <c r="X27" s="111"/>
    </row>
    <row r="28" ht="17.25" customHeight="1" spans="1:24">
      <c r="A28" s="176" t="s">
        <v>70</v>
      </c>
      <c r="B28" s="176" t="s">
        <v>70</v>
      </c>
      <c r="C28" s="158" t="s">
        <v>239</v>
      </c>
      <c r="D28" s="176" t="s">
        <v>240</v>
      </c>
      <c r="E28" s="176" t="s">
        <v>122</v>
      </c>
      <c r="F28" s="176" t="s">
        <v>123</v>
      </c>
      <c r="G28" s="176" t="s">
        <v>213</v>
      </c>
      <c r="H28" s="176" t="s">
        <v>214</v>
      </c>
      <c r="I28" s="188">
        <v>347244</v>
      </c>
      <c r="J28" s="188">
        <v>347244</v>
      </c>
      <c r="K28" s="125">
        <v>173622</v>
      </c>
      <c r="L28" s="125"/>
      <c r="M28" s="125">
        <f t="shared" si="0"/>
        <v>173622</v>
      </c>
      <c r="N28" s="111"/>
      <c r="O28" s="111"/>
      <c r="P28" s="111"/>
      <c r="Q28" s="111"/>
      <c r="R28" s="111"/>
      <c r="S28" s="111"/>
      <c r="T28" s="111"/>
      <c r="U28" s="111"/>
      <c r="V28" s="111"/>
      <c r="W28" s="111"/>
      <c r="X28" s="111"/>
    </row>
    <row r="29" ht="17.25" customHeight="1" spans="1:24">
      <c r="A29" s="176" t="s">
        <v>70</v>
      </c>
      <c r="B29" s="176" t="s">
        <v>70</v>
      </c>
      <c r="C29" s="158" t="s">
        <v>239</v>
      </c>
      <c r="D29" s="176" t="s">
        <v>240</v>
      </c>
      <c r="E29" s="176" t="s">
        <v>122</v>
      </c>
      <c r="F29" s="176" t="s">
        <v>123</v>
      </c>
      <c r="G29" s="176" t="s">
        <v>215</v>
      </c>
      <c r="H29" s="176" t="s">
        <v>216</v>
      </c>
      <c r="I29" s="188">
        <v>61810</v>
      </c>
      <c r="J29" s="188">
        <v>61810</v>
      </c>
      <c r="K29" s="125">
        <v>61810</v>
      </c>
      <c r="L29" s="125"/>
      <c r="M29" s="125">
        <f t="shared" si="0"/>
        <v>0</v>
      </c>
      <c r="N29" s="111"/>
      <c r="O29" s="111"/>
      <c r="P29" s="111"/>
      <c r="Q29" s="111"/>
      <c r="R29" s="111"/>
      <c r="S29" s="111"/>
      <c r="T29" s="111"/>
      <c r="U29" s="111"/>
      <c r="V29" s="111"/>
      <c r="W29" s="111"/>
      <c r="X29" s="111"/>
    </row>
    <row r="30" ht="17.25" customHeight="1" spans="1:24">
      <c r="A30" s="176" t="s">
        <v>70</v>
      </c>
      <c r="B30" s="176" t="s">
        <v>70</v>
      </c>
      <c r="C30" s="158" t="s">
        <v>239</v>
      </c>
      <c r="D30" s="176" t="s">
        <v>240</v>
      </c>
      <c r="E30" s="176" t="s">
        <v>122</v>
      </c>
      <c r="F30" s="176" t="s">
        <v>123</v>
      </c>
      <c r="G30" s="176" t="s">
        <v>223</v>
      </c>
      <c r="H30" s="176" t="s">
        <v>224</v>
      </c>
      <c r="I30" s="188">
        <v>331440</v>
      </c>
      <c r="J30" s="188">
        <v>331440</v>
      </c>
      <c r="K30" s="125">
        <v>165720</v>
      </c>
      <c r="L30" s="125"/>
      <c r="M30" s="125">
        <f t="shared" si="0"/>
        <v>165720</v>
      </c>
      <c r="N30" s="111"/>
      <c r="O30" s="111"/>
      <c r="P30" s="111"/>
      <c r="Q30" s="111"/>
      <c r="R30" s="111"/>
      <c r="S30" s="111"/>
      <c r="T30" s="111"/>
      <c r="U30" s="111"/>
      <c r="V30" s="111"/>
      <c r="W30" s="111"/>
      <c r="X30" s="111"/>
    </row>
    <row r="31" ht="17.25" customHeight="1" spans="1:24">
      <c r="A31" s="176" t="s">
        <v>70</v>
      </c>
      <c r="B31" s="176" t="s">
        <v>70</v>
      </c>
      <c r="C31" s="158" t="s">
        <v>239</v>
      </c>
      <c r="D31" s="176" t="s">
        <v>240</v>
      </c>
      <c r="E31" s="176" t="s">
        <v>122</v>
      </c>
      <c r="F31" s="176" t="s">
        <v>123</v>
      </c>
      <c r="G31" s="176" t="s">
        <v>223</v>
      </c>
      <c r="H31" s="176" t="s">
        <v>224</v>
      </c>
      <c r="I31" s="188">
        <v>177300</v>
      </c>
      <c r="J31" s="188">
        <v>177300</v>
      </c>
      <c r="K31" s="125">
        <v>176177.93</v>
      </c>
      <c r="L31" s="125"/>
      <c r="M31" s="125">
        <f t="shared" si="0"/>
        <v>1122.07000000001</v>
      </c>
      <c r="N31" s="111"/>
      <c r="O31" s="111"/>
      <c r="P31" s="111"/>
      <c r="Q31" s="111"/>
      <c r="R31" s="111"/>
      <c r="S31" s="111"/>
      <c r="T31" s="111"/>
      <c r="U31" s="111"/>
      <c r="V31" s="111"/>
      <c r="W31" s="111"/>
      <c r="X31" s="111"/>
    </row>
    <row r="32" ht="17.25" customHeight="1" spans="1:24">
      <c r="A32" s="176" t="s">
        <v>70</v>
      </c>
      <c r="B32" s="176" t="s">
        <v>70</v>
      </c>
      <c r="C32" s="158" t="s">
        <v>241</v>
      </c>
      <c r="D32" s="176" t="s">
        <v>242</v>
      </c>
      <c r="E32" s="176" t="s">
        <v>122</v>
      </c>
      <c r="F32" s="176" t="s">
        <v>123</v>
      </c>
      <c r="G32" s="176" t="s">
        <v>243</v>
      </c>
      <c r="H32" s="176" t="s">
        <v>244</v>
      </c>
      <c r="I32" s="188">
        <v>27500</v>
      </c>
      <c r="J32" s="188">
        <v>27500</v>
      </c>
      <c r="K32" s="125">
        <v>13750</v>
      </c>
      <c r="L32" s="125"/>
      <c r="M32" s="125">
        <f t="shared" si="0"/>
        <v>13750</v>
      </c>
      <c r="N32" s="111"/>
      <c r="O32" s="111"/>
      <c r="P32" s="111"/>
      <c r="Q32" s="111"/>
      <c r="R32" s="111"/>
      <c r="S32" s="111"/>
      <c r="T32" s="111"/>
      <c r="U32" s="111"/>
      <c r="V32" s="111"/>
      <c r="W32" s="111"/>
      <c r="X32" s="111"/>
    </row>
    <row r="33" ht="17.25" customHeight="1" spans="1:24">
      <c r="A33" s="176" t="s">
        <v>70</v>
      </c>
      <c r="B33" s="176" t="s">
        <v>70</v>
      </c>
      <c r="C33" s="158" t="s">
        <v>241</v>
      </c>
      <c r="D33" s="176" t="s">
        <v>242</v>
      </c>
      <c r="E33" s="176" t="s">
        <v>122</v>
      </c>
      <c r="F33" s="176" t="s">
        <v>123</v>
      </c>
      <c r="G33" s="176" t="s">
        <v>245</v>
      </c>
      <c r="H33" s="176" t="s">
        <v>246</v>
      </c>
      <c r="I33" s="188">
        <v>4000</v>
      </c>
      <c r="J33" s="188">
        <v>4000</v>
      </c>
      <c r="K33" s="125">
        <v>2000</v>
      </c>
      <c r="L33" s="125"/>
      <c r="M33" s="125">
        <f t="shared" si="0"/>
        <v>2000</v>
      </c>
      <c r="N33" s="111"/>
      <c r="O33" s="111"/>
      <c r="P33" s="111"/>
      <c r="Q33" s="111"/>
      <c r="R33" s="111"/>
      <c r="S33" s="111"/>
      <c r="T33" s="111"/>
      <c r="U33" s="111"/>
      <c r="V33" s="111"/>
      <c r="W33" s="111"/>
      <c r="X33" s="111"/>
    </row>
    <row r="34" ht="17.25" customHeight="1" spans="1:24">
      <c r="A34" s="176" t="s">
        <v>70</v>
      </c>
      <c r="B34" s="176" t="s">
        <v>70</v>
      </c>
      <c r="C34" s="158" t="s">
        <v>241</v>
      </c>
      <c r="D34" s="176" t="s">
        <v>242</v>
      </c>
      <c r="E34" s="176" t="s">
        <v>122</v>
      </c>
      <c r="F34" s="176" t="s">
        <v>123</v>
      </c>
      <c r="G34" s="176" t="s">
        <v>247</v>
      </c>
      <c r="H34" s="176" t="s">
        <v>248</v>
      </c>
      <c r="I34" s="188">
        <v>7100</v>
      </c>
      <c r="J34" s="188">
        <v>7100</v>
      </c>
      <c r="K34" s="125">
        <v>3550</v>
      </c>
      <c r="L34" s="125"/>
      <c r="M34" s="125">
        <f t="shared" si="0"/>
        <v>3550</v>
      </c>
      <c r="N34" s="111"/>
      <c r="O34" s="111"/>
      <c r="P34" s="111"/>
      <c r="Q34" s="111"/>
      <c r="R34" s="111"/>
      <c r="S34" s="111"/>
      <c r="T34" s="111"/>
      <c r="U34" s="111"/>
      <c r="V34" s="111"/>
      <c r="W34" s="111"/>
      <c r="X34" s="111"/>
    </row>
    <row r="35" ht="17.25" customHeight="1" spans="1:24">
      <c r="A35" s="176" t="s">
        <v>70</v>
      </c>
      <c r="B35" s="176" t="s">
        <v>70</v>
      </c>
      <c r="C35" s="158" t="s">
        <v>241</v>
      </c>
      <c r="D35" s="176" t="s">
        <v>242</v>
      </c>
      <c r="E35" s="176" t="s">
        <v>122</v>
      </c>
      <c r="F35" s="176" t="s">
        <v>123</v>
      </c>
      <c r="G35" s="176" t="s">
        <v>249</v>
      </c>
      <c r="H35" s="176" t="s">
        <v>250</v>
      </c>
      <c r="I35" s="188">
        <v>20000</v>
      </c>
      <c r="J35" s="188">
        <v>20000</v>
      </c>
      <c r="K35" s="125">
        <v>10000</v>
      </c>
      <c r="L35" s="125"/>
      <c r="M35" s="125">
        <f t="shared" si="0"/>
        <v>10000</v>
      </c>
      <c r="N35" s="111"/>
      <c r="O35" s="111"/>
      <c r="P35" s="111"/>
      <c r="Q35" s="111"/>
      <c r="R35" s="111"/>
      <c r="S35" s="111"/>
      <c r="T35" s="111"/>
      <c r="U35" s="111"/>
      <c r="V35" s="111"/>
      <c r="W35" s="111"/>
      <c r="X35" s="111"/>
    </row>
    <row r="36" ht="17.25" customHeight="1" spans="1:24">
      <c r="A36" s="176" t="s">
        <v>70</v>
      </c>
      <c r="B36" s="176" t="s">
        <v>70</v>
      </c>
      <c r="C36" s="158" t="s">
        <v>241</v>
      </c>
      <c r="D36" s="176" t="s">
        <v>242</v>
      </c>
      <c r="E36" s="176" t="s">
        <v>122</v>
      </c>
      <c r="F36" s="176" t="s">
        <v>123</v>
      </c>
      <c r="G36" s="176" t="s">
        <v>219</v>
      </c>
      <c r="H36" s="176" t="s">
        <v>220</v>
      </c>
      <c r="I36" s="188">
        <v>30000</v>
      </c>
      <c r="J36" s="188">
        <v>30000</v>
      </c>
      <c r="K36" s="125">
        <v>15000</v>
      </c>
      <c r="L36" s="125"/>
      <c r="M36" s="125">
        <f t="shared" si="0"/>
        <v>15000</v>
      </c>
      <c r="N36" s="111"/>
      <c r="O36" s="111"/>
      <c r="P36" s="111"/>
      <c r="Q36" s="111"/>
      <c r="R36" s="111"/>
      <c r="S36" s="111"/>
      <c r="T36" s="111"/>
      <c r="U36" s="111"/>
      <c r="V36" s="111"/>
      <c r="W36" s="111"/>
      <c r="X36" s="111"/>
    </row>
    <row r="37" ht="17.25" customHeight="1" spans="1:24">
      <c r="A37" s="176" t="s">
        <v>70</v>
      </c>
      <c r="B37" s="176" t="s">
        <v>70</v>
      </c>
      <c r="C37" s="158" t="s">
        <v>241</v>
      </c>
      <c r="D37" s="176" t="s">
        <v>242</v>
      </c>
      <c r="E37" s="176" t="s">
        <v>122</v>
      </c>
      <c r="F37" s="176" t="s">
        <v>123</v>
      </c>
      <c r="G37" s="176" t="s">
        <v>251</v>
      </c>
      <c r="H37" s="176" t="s">
        <v>252</v>
      </c>
      <c r="I37" s="188">
        <v>3500</v>
      </c>
      <c r="J37" s="188">
        <v>3500</v>
      </c>
      <c r="K37" s="125">
        <v>1750</v>
      </c>
      <c r="L37" s="125"/>
      <c r="M37" s="125">
        <f t="shared" si="0"/>
        <v>1750</v>
      </c>
      <c r="N37" s="111"/>
      <c r="O37" s="111"/>
      <c r="P37" s="111"/>
      <c r="Q37" s="111"/>
      <c r="R37" s="111"/>
      <c r="S37" s="111"/>
      <c r="T37" s="111"/>
      <c r="U37" s="111"/>
      <c r="V37" s="111"/>
      <c r="W37" s="111"/>
      <c r="X37" s="111"/>
    </row>
    <row r="38" ht="17.25" customHeight="1" spans="1:24">
      <c r="A38" s="176" t="s">
        <v>70</v>
      </c>
      <c r="B38" s="176" t="s">
        <v>70</v>
      </c>
      <c r="C38" s="158" t="s">
        <v>241</v>
      </c>
      <c r="D38" s="176" t="s">
        <v>242</v>
      </c>
      <c r="E38" s="176" t="s">
        <v>122</v>
      </c>
      <c r="F38" s="176" t="s">
        <v>123</v>
      </c>
      <c r="G38" s="176" t="s">
        <v>253</v>
      </c>
      <c r="H38" s="176" t="s">
        <v>254</v>
      </c>
      <c r="I38" s="188">
        <v>16000</v>
      </c>
      <c r="J38" s="188">
        <v>16000</v>
      </c>
      <c r="K38" s="125">
        <v>8000</v>
      </c>
      <c r="L38" s="125"/>
      <c r="M38" s="125">
        <f t="shared" si="0"/>
        <v>8000</v>
      </c>
      <c r="N38" s="111"/>
      <c r="O38" s="111"/>
      <c r="P38" s="111"/>
      <c r="Q38" s="111"/>
      <c r="R38" s="111"/>
      <c r="S38" s="111"/>
      <c r="T38" s="111"/>
      <c r="U38" s="111"/>
      <c r="V38" s="111"/>
      <c r="W38" s="111"/>
      <c r="X38" s="111"/>
    </row>
    <row r="39" ht="17.25" customHeight="1" spans="1:24">
      <c r="A39" s="176" t="s">
        <v>70</v>
      </c>
      <c r="B39" s="176" t="s">
        <v>70</v>
      </c>
      <c r="C39" s="158" t="s">
        <v>241</v>
      </c>
      <c r="D39" s="176" t="s">
        <v>242</v>
      </c>
      <c r="E39" s="176" t="s">
        <v>122</v>
      </c>
      <c r="F39" s="176" t="s">
        <v>123</v>
      </c>
      <c r="G39" s="176" t="s">
        <v>243</v>
      </c>
      <c r="H39" s="176" t="s">
        <v>244</v>
      </c>
      <c r="I39" s="188">
        <v>49500</v>
      </c>
      <c r="J39" s="188">
        <v>49500</v>
      </c>
      <c r="K39" s="125">
        <v>24750</v>
      </c>
      <c r="L39" s="125"/>
      <c r="M39" s="125">
        <f t="shared" si="0"/>
        <v>24750</v>
      </c>
      <c r="N39" s="111"/>
      <c r="O39" s="111"/>
      <c r="P39" s="111"/>
      <c r="Q39" s="111"/>
      <c r="R39" s="111"/>
      <c r="S39" s="111"/>
      <c r="T39" s="111"/>
      <c r="U39" s="111"/>
      <c r="V39" s="111"/>
      <c r="W39" s="111"/>
      <c r="X39" s="111"/>
    </row>
    <row r="40" ht="17.25" customHeight="1" spans="1:24">
      <c r="A40" s="176" t="s">
        <v>70</v>
      </c>
      <c r="B40" s="176" t="s">
        <v>70</v>
      </c>
      <c r="C40" s="158" t="s">
        <v>241</v>
      </c>
      <c r="D40" s="176" t="s">
        <v>242</v>
      </c>
      <c r="E40" s="176" t="s">
        <v>122</v>
      </c>
      <c r="F40" s="176" t="s">
        <v>123</v>
      </c>
      <c r="G40" s="176" t="s">
        <v>245</v>
      </c>
      <c r="H40" s="176" t="s">
        <v>246</v>
      </c>
      <c r="I40" s="188">
        <v>7200</v>
      </c>
      <c r="J40" s="188">
        <v>7200</v>
      </c>
      <c r="K40" s="125">
        <v>3600</v>
      </c>
      <c r="L40" s="125"/>
      <c r="M40" s="125">
        <f t="shared" si="0"/>
        <v>3600</v>
      </c>
      <c r="N40" s="111"/>
      <c r="O40" s="111"/>
      <c r="P40" s="111"/>
      <c r="Q40" s="111"/>
      <c r="R40" s="111"/>
      <c r="S40" s="111"/>
      <c r="T40" s="111"/>
      <c r="U40" s="111"/>
      <c r="V40" s="111"/>
      <c r="W40" s="111"/>
      <c r="X40" s="111"/>
    </row>
    <row r="41" ht="17.25" customHeight="1" spans="1:24">
      <c r="A41" s="176" t="s">
        <v>70</v>
      </c>
      <c r="B41" s="176" t="s">
        <v>70</v>
      </c>
      <c r="C41" s="158" t="s">
        <v>241</v>
      </c>
      <c r="D41" s="176" t="s">
        <v>242</v>
      </c>
      <c r="E41" s="176" t="s">
        <v>122</v>
      </c>
      <c r="F41" s="176" t="s">
        <v>123</v>
      </c>
      <c r="G41" s="176" t="s">
        <v>245</v>
      </c>
      <c r="H41" s="176" t="s">
        <v>246</v>
      </c>
      <c r="I41" s="188">
        <v>10276</v>
      </c>
      <c r="J41" s="188">
        <v>10276</v>
      </c>
      <c r="K41" s="125">
        <v>5138</v>
      </c>
      <c r="L41" s="125"/>
      <c r="M41" s="125">
        <f t="shared" si="0"/>
        <v>5138</v>
      </c>
      <c r="N41" s="111"/>
      <c r="O41" s="111"/>
      <c r="P41" s="111"/>
      <c r="Q41" s="111"/>
      <c r="R41" s="111"/>
      <c r="S41" s="111"/>
      <c r="T41" s="111"/>
      <c r="U41" s="111"/>
      <c r="V41" s="111"/>
      <c r="W41" s="111"/>
      <c r="X41" s="111"/>
    </row>
    <row r="42" ht="17.25" customHeight="1" spans="1:24">
      <c r="A42" s="176" t="s">
        <v>70</v>
      </c>
      <c r="B42" s="176" t="s">
        <v>70</v>
      </c>
      <c r="C42" s="158" t="s">
        <v>241</v>
      </c>
      <c r="D42" s="176" t="s">
        <v>242</v>
      </c>
      <c r="E42" s="176" t="s">
        <v>122</v>
      </c>
      <c r="F42" s="176" t="s">
        <v>123</v>
      </c>
      <c r="G42" s="176" t="s">
        <v>255</v>
      </c>
      <c r="H42" s="176" t="s">
        <v>256</v>
      </c>
      <c r="I42" s="188">
        <v>15876</v>
      </c>
      <c r="J42" s="188">
        <v>15876</v>
      </c>
      <c r="K42" s="125">
        <v>7938</v>
      </c>
      <c r="L42" s="125"/>
      <c r="M42" s="125">
        <f t="shared" si="0"/>
        <v>7938</v>
      </c>
      <c r="N42" s="111"/>
      <c r="O42" s="111"/>
      <c r="P42" s="111"/>
      <c r="Q42" s="111"/>
      <c r="R42" s="111"/>
      <c r="S42" s="111"/>
      <c r="T42" s="111"/>
      <c r="U42" s="111"/>
      <c r="V42" s="111"/>
      <c r="W42" s="111"/>
      <c r="X42" s="111"/>
    </row>
    <row r="43" ht="17.25" customHeight="1" spans="1:24">
      <c r="A43" s="176" t="s">
        <v>70</v>
      </c>
      <c r="B43" s="176" t="s">
        <v>70</v>
      </c>
      <c r="C43" s="158" t="s">
        <v>241</v>
      </c>
      <c r="D43" s="176" t="s">
        <v>242</v>
      </c>
      <c r="E43" s="176" t="s">
        <v>122</v>
      </c>
      <c r="F43" s="176" t="s">
        <v>123</v>
      </c>
      <c r="G43" s="176" t="s">
        <v>247</v>
      </c>
      <c r="H43" s="176" t="s">
        <v>248</v>
      </c>
      <c r="I43" s="188">
        <v>12780</v>
      </c>
      <c r="J43" s="188">
        <v>12780</v>
      </c>
      <c r="K43" s="125">
        <v>6390</v>
      </c>
      <c r="L43" s="125"/>
      <c r="M43" s="125">
        <f t="shared" si="0"/>
        <v>6390</v>
      </c>
      <c r="N43" s="111"/>
      <c r="O43" s="111"/>
      <c r="P43" s="111"/>
      <c r="Q43" s="111"/>
      <c r="R43" s="111"/>
      <c r="S43" s="111"/>
      <c r="T43" s="111"/>
      <c r="U43" s="111"/>
      <c r="V43" s="111"/>
      <c r="W43" s="111"/>
      <c r="X43" s="111"/>
    </row>
    <row r="44" ht="17.25" customHeight="1" spans="1:24">
      <c r="A44" s="176" t="s">
        <v>70</v>
      </c>
      <c r="B44" s="176" t="s">
        <v>70</v>
      </c>
      <c r="C44" s="158" t="s">
        <v>241</v>
      </c>
      <c r="D44" s="176" t="s">
        <v>242</v>
      </c>
      <c r="E44" s="176" t="s">
        <v>122</v>
      </c>
      <c r="F44" s="176" t="s">
        <v>123</v>
      </c>
      <c r="G44" s="176" t="s">
        <v>257</v>
      </c>
      <c r="H44" s="176" t="s">
        <v>258</v>
      </c>
      <c r="I44" s="188">
        <v>33600</v>
      </c>
      <c r="J44" s="188">
        <v>33600</v>
      </c>
      <c r="K44" s="125">
        <v>16800</v>
      </c>
      <c r="L44" s="125"/>
      <c r="M44" s="125">
        <f t="shared" si="0"/>
        <v>16800</v>
      </c>
      <c r="N44" s="111"/>
      <c r="O44" s="111"/>
      <c r="P44" s="111"/>
      <c r="Q44" s="111"/>
      <c r="R44" s="111"/>
      <c r="S44" s="111"/>
      <c r="T44" s="111"/>
      <c r="U44" s="111"/>
      <c r="V44" s="111"/>
      <c r="W44" s="111"/>
      <c r="X44" s="111"/>
    </row>
    <row r="45" ht="17.25" customHeight="1" spans="1:24">
      <c r="A45" s="176" t="s">
        <v>70</v>
      </c>
      <c r="B45" s="176" t="s">
        <v>70</v>
      </c>
      <c r="C45" s="158" t="s">
        <v>241</v>
      </c>
      <c r="D45" s="176" t="s">
        <v>242</v>
      </c>
      <c r="E45" s="176" t="s">
        <v>122</v>
      </c>
      <c r="F45" s="176" t="s">
        <v>123</v>
      </c>
      <c r="G45" s="176" t="s">
        <v>249</v>
      </c>
      <c r="H45" s="176" t="s">
        <v>250</v>
      </c>
      <c r="I45" s="188">
        <v>36000</v>
      </c>
      <c r="J45" s="188">
        <v>36000</v>
      </c>
      <c r="K45" s="125">
        <v>18000</v>
      </c>
      <c r="L45" s="125"/>
      <c r="M45" s="125">
        <f t="shared" si="0"/>
        <v>18000</v>
      </c>
      <c r="N45" s="111"/>
      <c r="O45" s="111"/>
      <c r="P45" s="111"/>
      <c r="Q45" s="111"/>
      <c r="R45" s="111"/>
      <c r="S45" s="111"/>
      <c r="T45" s="111"/>
      <c r="U45" s="111"/>
      <c r="V45" s="111"/>
      <c r="W45" s="111"/>
      <c r="X45" s="111"/>
    </row>
    <row r="46" ht="17.25" customHeight="1" spans="1:24">
      <c r="A46" s="176" t="s">
        <v>70</v>
      </c>
      <c r="B46" s="176" t="s">
        <v>70</v>
      </c>
      <c r="C46" s="158" t="s">
        <v>241</v>
      </c>
      <c r="D46" s="176" t="s">
        <v>242</v>
      </c>
      <c r="E46" s="176" t="s">
        <v>122</v>
      </c>
      <c r="F46" s="176" t="s">
        <v>123</v>
      </c>
      <c r="G46" s="176" t="s">
        <v>253</v>
      </c>
      <c r="H46" s="176" t="s">
        <v>254</v>
      </c>
      <c r="I46" s="188">
        <v>28800</v>
      </c>
      <c r="J46" s="188">
        <v>28800</v>
      </c>
      <c r="K46" s="125">
        <v>14400</v>
      </c>
      <c r="L46" s="125"/>
      <c r="M46" s="125">
        <f t="shared" si="0"/>
        <v>14400</v>
      </c>
      <c r="N46" s="111"/>
      <c r="O46" s="111"/>
      <c r="P46" s="111"/>
      <c r="Q46" s="111"/>
      <c r="R46" s="111"/>
      <c r="S46" s="111"/>
      <c r="T46" s="111"/>
      <c r="U46" s="111"/>
      <c r="V46" s="111"/>
      <c r="W46" s="111"/>
      <c r="X46" s="111"/>
    </row>
    <row r="47" ht="17.25" customHeight="1" spans="1:24">
      <c r="A47" s="176" t="s">
        <v>70</v>
      </c>
      <c r="B47" s="176" t="s">
        <v>70</v>
      </c>
      <c r="C47" s="158" t="s">
        <v>241</v>
      </c>
      <c r="D47" s="176" t="s">
        <v>242</v>
      </c>
      <c r="E47" s="176" t="s">
        <v>122</v>
      </c>
      <c r="F47" s="176" t="s">
        <v>123</v>
      </c>
      <c r="G47" s="176" t="s">
        <v>259</v>
      </c>
      <c r="H47" s="176" t="s">
        <v>260</v>
      </c>
      <c r="I47" s="188">
        <v>14000</v>
      </c>
      <c r="J47" s="188">
        <v>14000</v>
      </c>
      <c r="K47" s="125">
        <v>7000</v>
      </c>
      <c r="L47" s="125"/>
      <c r="M47" s="125">
        <f t="shared" si="0"/>
        <v>7000</v>
      </c>
      <c r="N47" s="111"/>
      <c r="O47" s="111"/>
      <c r="P47" s="111"/>
      <c r="Q47" s="111"/>
      <c r="R47" s="111"/>
      <c r="S47" s="111"/>
      <c r="T47" s="111"/>
      <c r="U47" s="111"/>
      <c r="V47" s="111"/>
      <c r="W47" s="111"/>
      <c r="X47" s="111"/>
    </row>
    <row r="48" ht="17.25" customHeight="1" spans="1:24">
      <c r="A48" s="176" t="s">
        <v>70</v>
      </c>
      <c r="B48" s="176" t="s">
        <v>70</v>
      </c>
      <c r="C48" s="158" t="s">
        <v>241</v>
      </c>
      <c r="D48" s="176" t="s">
        <v>242</v>
      </c>
      <c r="E48" s="176" t="s">
        <v>122</v>
      </c>
      <c r="F48" s="176" t="s">
        <v>123</v>
      </c>
      <c r="G48" s="176" t="s">
        <v>251</v>
      </c>
      <c r="H48" s="176" t="s">
        <v>252</v>
      </c>
      <c r="I48" s="188">
        <v>6300</v>
      </c>
      <c r="J48" s="188">
        <v>6300</v>
      </c>
      <c r="K48" s="125">
        <v>3150</v>
      </c>
      <c r="L48" s="125"/>
      <c r="M48" s="125">
        <f t="shared" si="0"/>
        <v>3150</v>
      </c>
      <c r="N48" s="111"/>
      <c r="O48" s="111"/>
      <c r="P48" s="111"/>
      <c r="Q48" s="111"/>
      <c r="R48" s="111"/>
      <c r="S48" s="111"/>
      <c r="T48" s="111"/>
      <c r="U48" s="111"/>
      <c r="V48" s="111"/>
      <c r="W48" s="111"/>
      <c r="X48" s="111"/>
    </row>
    <row r="49" ht="17.25" customHeight="1" spans="1:24">
      <c r="A49" s="176" t="s">
        <v>70</v>
      </c>
      <c r="B49" s="176" t="s">
        <v>70</v>
      </c>
      <c r="C49" s="158" t="s">
        <v>241</v>
      </c>
      <c r="D49" s="176" t="s">
        <v>242</v>
      </c>
      <c r="E49" s="176" t="s">
        <v>122</v>
      </c>
      <c r="F49" s="176" t="s">
        <v>123</v>
      </c>
      <c r="G49" s="176" t="s">
        <v>219</v>
      </c>
      <c r="H49" s="176" t="s">
        <v>220</v>
      </c>
      <c r="I49" s="188">
        <v>54000</v>
      </c>
      <c r="J49" s="188">
        <v>54000</v>
      </c>
      <c r="K49" s="125">
        <v>27000</v>
      </c>
      <c r="L49" s="125"/>
      <c r="M49" s="125">
        <f t="shared" si="0"/>
        <v>27000</v>
      </c>
      <c r="N49" s="111"/>
      <c r="O49" s="111"/>
      <c r="P49" s="111"/>
      <c r="Q49" s="111"/>
      <c r="R49" s="111"/>
      <c r="S49" s="111"/>
      <c r="T49" s="111"/>
      <c r="U49" s="111"/>
      <c r="V49" s="111"/>
      <c r="W49" s="111"/>
      <c r="X49" s="111"/>
    </row>
    <row r="50" ht="17.25" customHeight="1" spans="1:24">
      <c r="A50" s="176" t="s">
        <v>70</v>
      </c>
      <c r="B50" s="176" t="s">
        <v>70</v>
      </c>
      <c r="C50" s="158" t="s">
        <v>241</v>
      </c>
      <c r="D50" s="176" t="s">
        <v>242</v>
      </c>
      <c r="E50" s="176" t="s">
        <v>122</v>
      </c>
      <c r="F50" s="176" t="s">
        <v>123</v>
      </c>
      <c r="G50" s="176" t="s">
        <v>227</v>
      </c>
      <c r="H50" s="176" t="s">
        <v>228</v>
      </c>
      <c r="I50" s="188">
        <v>7800</v>
      </c>
      <c r="J50" s="188">
        <v>7800</v>
      </c>
      <c r="K50" s="125">
        <v>3900</v>
      </c>
      <c r="L50" s="125"/>
      <c r="M50" s="125">
        <f t="shared" si="0"/>
        <v>3900</v>
      </c>
      <c r="N50" s="111"/>
      <c r="O50" s="111"/>
      <c r="P50" s="111"/>
      <c r="Q50" s="111"/>
      <c r="R50" s="111"/>
      <c r="S50" s="111"/>
      <c r="T50" s="111"/>
      <c r="U50" s="111"/>
      <c r="V50" s="111"/>
      <c r="W50" s="111"/>
      <c r="X50" s="111"/>
    </row>
    <row r="51" ht="17.25" customHeight="1" spans="1:24">
      <c r="A51" s="176" t="s">
        <v>70</v>
      </c>
      <c r="B51" s="176" t="s">
        <v>70</v>
      </c>
      <c r="C51" s="158" t="s">
        <v>261</v>
      </c>
      <c r="D51" s="176" t="s">
        <v>262</v>
      </c>
      <c r="E51" s="176" t="s">
        <v>122</v>
      </c>
      <c r="F51" s="176" t="s">
        <v>123</v>
      </c>
      <c r="G51" s="176" t="s">
        <v>227</v>
      </c>
      <c r="H51" s="176" t="s">
        <v>228</v>
      </c>
      <c r="I51" s="188">
        <v>86400</v>
      </c>
      <c r="J51" s="188">
        <v>86400</v>
      </c>
      <c r="K51" s="125">
        <v>43200</v>
      </c>
      <c r="L51" s="125"/>
      <c r="M51" s="125">
        <f t="shared" si="0"/>
        <v>43200</v>
      </c>
      <c r="N51" s="111"/>
      <c r="O51" s="111"/>
      <c r="P51" s="111"/>
      <c r="Q51" s="111"/>
      <c r="R51" s="111"/>
      <c r="S51" s="111"/>
      <c r="T51" s="111"/>
      <c r="U51" s="111"/>
      <c r="V51" s="111"/>
      <c r="W51" s="111"/>
      <c r="X51" s="111"/>
    </row>
    <row r="52" ht="17.25" customHeight="1" spans="1:24">
      <c r="A52" s="176" t="s">
        <v>70</v>
      </c>
      <c r="B52" s="176" t="s">
        <v>70</v>
      </c>
      <c r="C52" s="158" t="s">
        <v>263</v>
      </c>
      <c r="D52" s="176" t="s">
        <v>264</v>
      </c>
      <c r="E52" s="176" t="s">
        <v>104</v>
      </c>
      <c r="F52" s="176" t="s">
        <v>105</v>
      </c>
      <c r="G52" s="176" t="s">
        <v>265</v>
      </c>
      <c r="H52" s="176" t="s">
        <v>266</v>
      </c>
      <c r="I52" s="188">
        <v>397200</v>
      </c>
      <c r="J52" s="188">
        <v>397200</v>
      </c>
      <c r="K52" s="125">
        <v>198600</v>
      </c>
      <c r="L52" s="125"/>
      <c r="M52" s="125">
        <f t="shared" si="0"/>
        <v>198600</v>
      </c>
      <c r="N52" s="111"/>
      <c r="O52" s="111"/>
      <c r="P52" s="111"/>
      <c r="Q52" s="111"/>
      <c r="R52" s="111"/>
      <c r="S52" s="111"/>
      <c r="T52" s="111"/>
      <c r="U52" s="111"/>
      <c r="V52" s="111"/>
      <c r="W52" s="111"/>
      <c r="X52" s="111"/>
    </row>
    <row r="53" ht="17.25" customHeight="1" spans="1:24">
      <c r="A53" s="176" t="s">
        <v>70</v>
      </c>
      <c r="B53" s="176" t="s">
        <v>70</v>
      </c>
      <c r="C53" s="158" t="s">
        <v>263</v>
      </c>
      <c r="D53" s="176" t="s">
        <v>264</v>
      </c>
      <c r="E53" s="176" t="s">
        <v>104</v>
      </c>
      <c r="F53" s="176" t="s">
        <v>105</v>
      </c>
      <c r="G53" s="176" t="s">
        <v>265</v>
      </c>
      <c r="H53" s="176" t="s">
        <v>266</v>
      </c>
      <c r="I53" s="188">
        <v>475200</v>
      </c>
      <c r="J53" s="188">
        <v>475200</v>
      </c>
      <c r="K53" s="125">
        <v>237600</v>
      </c>
      <c r="L53" s="125"/>
      <c r="M53" s="125">
        <f t="shared" si="0"/>
        <v>237600</v>
      </c>
      <c r="N53" s="111"/>
      <c r="O53" s="111"/>
      <c r="P53" s="111"/>
      <c r="Q53" s="111"/>
      <c r="R53" s="111"/>
      <c r="S53" s="111"/>
      <c r="T53" s="111"/>
      <c r="U53" s="111"/>
      <c r="V53" s="111"/>
      <c r="W53" s="111"/>
      <c r="X53" s="111"/>
    </row>
    <row r="54" ht="17.25" customHeight="1" spans="1:24">
      <c r="A54" s="176" t="s">
        <v>70</v>
      </c>
      <c r="B54" s="176" t="s">
        <v>70</v>
      </c>
      <c r="C54" s="158" t="s">
        <v>267</v>
      </c>
      <c r="D54" s="176" t="s">
        <v>268</v>
      </c>
      <c r="E54" s="176" t="s">
        <v>122</v>
      </c>
      <c r="F54" s="176" t="s">
        <v>123</v>
      </c>
      <c r="G54" s="176" t="s">
        <v>215</v>
      </c>
      <c r="H54" s="176" t="s">
        <v>216</v>
      </c>
      <c r="I54" s="188">
        <v>200000</v>
      </c>
      <c r="J54" s="188">
        <v>200000</v>
      </c>
      <c r="K54" s="125">
        <v>100000</v>
      </c>
      <c r="L54" s="125"/>
      <c r="M54" s="125">
        <f t="shared" si="0"/>
        <v>100000</v>
      </c>
      <c r="N54" s="111"/>
      <c r="O54" s="111"/>
      <c r="P54" s="111"/>
      <c r="Q54" s="111"/>
      <c r="R54" s="111"/>
      <c r="S54" s="111"/>
      <c r="T54" s="111"/>
      <c r="U54" s="111"/>
      <c r="V54" s="111"/>
      <c r="W54" s="111"/>
      <c r="X54" s="111"/>
    </row>
    <row r="55" ht="17.25" customHeight="1" spans="1:24">
      <c r="A55" s="176" t="s">
        <v>70</v>
      </c>
      <c r="B55" s="176" t="s">
        <v>70</v>
      </c>
      <c r="C55" s="158" t="s">
        <v>267</v>
      </c>
      <c r="D55" s="176" t="s">
        <v>268</v>
      </c>
      <c r="E55" s="176" t="s">
        <v>122</v>
      </c>
      <c r="F55" s="176" t="s">
        <v>123</v>
      </c>
      <c r="G55" s="176" t="s">
        <v>215</v>
      </c>
      <c r="H55" s="176" t="s">
        <v>216</v>
      </c>
      <c r="I55" s="188">
        <v>241200</v>
      </c>
      <c r="J55" s="188">
        <v>241200</v>
      </c>
      <c r="K55" s="125">
        <v>120600</v>
      </c>
      <c r="L55" s="125"/>
      <c r="M55" s="125">
        <f t="shared" si="0"/>
        <v>120600</v>
      </c>
      <c r="N55" s="111"/>
      <c r="O55" s="111"/>
      <c r="P55" s="111"/>
      <c r="Q55" s="111"/>
      <c r="R55" s="111"/>
      <c r="S55" s="111"/>
      <c r="T55" s="111"/>
      <c r="U55" s="111"/>
      <c r="V55" s="111"/>
      <c r="W55" s="111"/>
      <c r="X55" s="111"/>
    </row>
    <row r="56" ht="17.25" customHeight="1" spans="1:24">
      <c r="A56" s="176" t="s">
        <v>70</v>
      </c>
      <c r="B56" s="176" t="s">
        <v>70</v>
      </c>
      <c r="C56" s="158" t="s">
        <v>269</v>
      </c>
      <c r="D56" s="176" t="s">
        <v>270</v>
      </c>
      <c r="E56" s="176" t="s">
        <v>122</v>
      </c>
      <c r="F56" s="176" t="s">
        <v>123</v>
      </c>
      <c r="G56" s="176" t="s">
        <v>271</v>
      </c>
      <c r="H56" s="176" t="s">
        <v>270</v>
      </c>
      <c r="I56" s="188">
        <v>8131.2</v>
      </c>
      <c r="J56" s="188">
        <v>8131.2</v>
      </c>
      <c r="K56" s="125">
        <v>4065.6</v>
      </c>
      <c r="L56" s="125"/>
      <c r="M56" s="125">
        <f t="shared" si="0"/>
        <v>4065.6</v>
      </c>
      <c r="N56" s="111"/>
      <c r="O56" s="111"/>
      <c r="P56" s="111"/>
      <c r="Q56" s="111"/>
      <c r="R56" s="111"/>
      <c r="S56" s="111"/>
      <c r="T56" s="111"/>
      <c r="U56" s="111"/>
      <c r="V56" s="111"/>
      <c r="W56" s="111"/>
      <c r="X56" s="111"/>
    </row>
    <row r="57" ht="17.25" customHeight="1" spans="1:24">
      <c r="A57" s="176" t="s">
        <v>70</v>
      </c>
      <c r="B57" s="176" t="s">
        <v>70</v>
      </c>
      <c r="C57" s="158" t="s">
        <v>269</v>
      </c>
      <c r="D57" s="176" t="s">
        <v>270</v>
      </c>
      <c r="E57" s="176" t="s">
        <v>122</v>
      </c>
      <c r="F57" s="176" t="s">
        <v>123</v>
      </c>
      <c r="G57" s="176" t="s">
        <v>271</v>
      </c>
      <c r="H57" s="176" t="s">
        <v>270</v>
      </c>
      <c r="I57" s="188">
        <v>14834.4</v>
      </c>
      <c r="J57" s="188">
        <v>14834.4</v>
      </c>
      <c r="K57" s="125">
        <v>7417.2</v>
      </c>
      <c r="L57" s="125"/>
      <c r="M57" s="125">
        <f t="shared" si="0"/>
        <v>7417.2</v>
      </c>
      <c r="N57" s="111"/>
      <c r="O57" s="111"/>
      <c r="P57" s="111"/>
      <c r="Q57" s="111"/>
      <c r="R57" s="111"/>
      <c r="S57" s="111"/>
      <c r="T57" s="111"/>
      <c r="U57" s="111"/>
      <c r="V57" s="111"/>
      <c r="W57" s="111"/>
      <c r="X57" s="111"/>
    </row>
    <row r="58" ht="17.25" customHeight="1" spans="1:24">
      <c r="A58" s="176" t="s">
        <v>70</v>
      </c>
      <c r="B58" s="176" t="s">
        <v>70</v>
      </c>
      <c r="C58" s="158" t="s">
        <v>272</v>
      </c>
      <c r="D58" s="176" t="s">
        <v>273</v>
      </c>
      <c r="E58" s="176" t="s">
        <v>122</v>
      </c>
      <c r="F58" s="176" t="s">
        <v>123</v>
      </c>
      <c r="G58" s="176" t="s">
        <v>243</v>
      </c>
      <c r="H58" s="176" t="s">
        <v>244</v>
      </c>
      <c r="I58" s="188">
        <v>21000</v>
      </c>
      <c r="J58" s="188">
        <v>21000</v>
      </c>
      <c r="K58" s="125">
        <v>10500</v>
      </c>
      <c r="L58" s="125"/>
      <c r="M58" s="125">
        <f t="shared" si="0"/>
        <v>10500</v>
      </c>
      <c r="N58" s="111"/>
      <c r="O58" s="111"/>
      <c r="P58" s="111"/>
      <c r="Q58" s="111"/>
      <c r="R58" s="111"/>
      <c r="S58" s="111"/>
      <c r="T58" s="111"/>
      <c r="U58" s="111"/>
      <c r="V58" s="111"/>
      <c r="W58" s="111"/>
      <c r="X58" s="111"/>
    </row>
    <row r="59" ht="17.25" customHeight="1" spans="1:24">
      <c r="A59" s="177" t="s">
        <v>176</v>
      </c>
      <c r="B59" s="178"/>
      <c r="C59" s="179"/>
      <c r="D59" s="179"/>
      <c r="E59" s="179"/>
      <c r="F59" s="179"/>
      <c r="G59" s="179"/>
      <c r="H59" s="180"/>
      <c r="I59" s="188">
        <v>7230533.16</v>
      </c>
      <c r="J59" s="188">
        <v>7230533.16</v>
      </c>
      <c r="K59" s="125">
        <f>SUM(K10:K58)</f>
        <v>3912639.51</v>
      </c>
      <c r="L59" s="125"/>
      <c r="M59" s="125">
        <f>SUM(M10:M58)</f>
        <v>3317893.65</v>
      </c>
      <c r="N59" s="111"/>
      <c r="O59" s="111"/>
      <c r="P59" s="111"/>
      <c r="Q59" s="111"/>
      <c r="R59" s="111"/>
      <c r="S59" s="111"/>
      <c r="T59" s="111"/>
      <c r="U59" s="111"/>
      <c r="V59" s="111"/>
      <c r="W59" s="111"/>
      <c r="X59" s="111"/>
    </row>
  </sheetData>
  <mergeCells count="31">
    <mergeCell ref="A3:X3"/>
    <mergeCell ref="A4:H4"/>
    <mergeCell ref="I5:X5"/>
    <mergeCell ref="J6:N6"/>
    <mergeCell ref="O6:Q6"/>
    <mergeCell ref="S6:X6"/>
    <mergeCell ref="A59:H59"/>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2"/>
  <sheetViews>
    <sheetView showZeros="0" workbookViewId="0">
      <pane ySplit="1" topLeftCell="A2" activePane="bottomLeft" state="frozen"/>
      <selection/>
      <selection pane="bottomLeft" activeCell="I30" sqref="I30"/>
    </sheetView>
  </sheetViews>
  <sheetFormatPr defaultColWidth="9.14166666666667" defaultRowHeight="14.25" customHeight="1"/>
  <cols>
    <col min="1" max="1" width="10.2833333333333" style="1" customWidth="1"/>
    <col min="2" max="2" width="20.625" style="1" customWidth="1"/>
    <col min="3" max="3" width="40.625" style="1" customWidth="1"/>
    <col min="4" max="4" width="23.8583333333333" style="1" customWidth="1"/>
    <col min="5" max="5" width="11.1416666666667" style="1" customWidth="1"/>
    <col min="6" max="6" width="17.7083333333333" style="1" customWidth="1"/>
    <col min="7" max="7" width="9.85833333333333" style="1" customWidth="1"/>
    <col min="8" max="8" width="17.7083333333333" style="1" customWidth="1"/>
    <col min="9" max="13" width="20" style="1" customWidth="1"/>
    <col min="14" max="14" width="12.2833333333333" style="1" customWidth="1"/>
    <col min="15" max="15" width="12.7083333333333" style="1" customWidth="1"/>
    <col min="16" max="16" width="11.1416666666667" style="1" customWidth="1"/>
    <col min="17" max="21" width="19.8583333333333" style="1" customWidth="1"/>
    <col min="22" max="22" width="20" style="1" customWidth="1"/>
    <col min="23" max="23" width="19.8583333333333" style="1" customWidth="1"/>
    <col min="24" max="16384" width="9.14166666666667" style="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57"/>
      <c r="E2" s="3"/>
      <c r="F2" s="3"/>
      <c r="G2" s="3"/>
      <c r="H2" s="3"/>
      <c r="U2" s="157"/>
      <c r="W2" s="164" t="s">
        <v>274</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tr">
        <f>"单位名称："&amp;"昆明市西山区市政综合服务中心"</f>
        <v>单位名称：昆明市西山区市政综合服务中心</v>
      </c>
      <c r="B4" s="7"/>
      <c r="C4" s="7"/>
      <c r="D4" s="7"/>
      <c r="E4" s="7"/>
      <c r="F4" s="7"/>
      <c r="G4" s="7"/>
      <c r="H4" s="7"/>
      <c r="I4" s="8"/>
      <c r="J4" s="8"/>
      <c r="K4" s="8"/>
      <c r="L4" s="8"/>
      <c r="M4" s="8"/>
      <c r="N4" s="8"/>
      <c r="O4" s="8"/>
      <c r="P4" s="8"/>
      <c r="Q4" s="8"/>
      <c r="U4" s="157"/>
      <c r="W4" s="137" t="s">
        <v>1</v>
      </c>
    </row>
    <row r="5" ht="21.75" customHeight="1" spans="1:23">
      <c r="A5" s="10" t="s">
        <v>275</v>
      </c>
      <c r="B5" s="11" t="s">
        <v>187</v>
      </c>
      <c r="C5" s="10" t="s">
        <v>188</v>
      </c>
      <c r="D5" s="10" t="s">
        <v>276</v>
      </c>
      <c r="E5" s="11" t="s">
        <v>189</v>
      </c>
      <c r="F5" s="11" t="s">
        <v>190</v>
      </c>
      <c r="G5" s="11" t="s">
        <v>277</v>
      </c>
      <c r="H5" s="11" t="s">
        <v>278</v>
      </c>
      <c r="I5" s="17" t="s">
        <v>55</v>
      </c>
      <c r="J5" s="12" t="s">
        <v>279</v>
      </c>
      <c r="K5" s="13"/>
      <c r="L5" s="13"/>
      <c r="M5" s="14"/>
      <c r="N5" s="12" t="s">
        <v>195</v>
      </c>
      <c r="O5" s="13"/>
      <c r="P5" s="14"/>
      <c r="Q5" s="11" t="s">
        <v>61</v>
      </c>
      <c r="R5" s="12" t="s">
        <v>62</v>
      </c>
      <c r="S5" s="13"/>
      <c r="T5" s="13"/>
      <c r="U5" s="13"/>
      <c r="V5" s="13"/>
      <c r="W5" s="14"/>
    </row>
    <row r="6" ht="21.75" customHeight="1" spans="1:23">
      <c r="A6" s="15"/>
      <c r="B6" s="31"/>
      <c r="C6" s="15"/>
      <c r="D6" s="15"/>
      <c r="E6" s="16"/>
      <c r="F6" s="16"/>
      <c r="G6" s="16"/>
      <c r="H6" s="16"/>
      <c r="I6" s="31"/>
      <c r="J6" s="159" t="s">
        <v>58</v>
      </c>
      <c r="K6" s="160"/>
      <c r="L6" s="11" t="s">
        <v>59</v>
      </c>
      <c r="M6" s="11" t="s">
        <v>60</v>
      </c>
      <c r="N6" s="11" t="s">
        <v>58</v>
      </c>
      <c r="O6" s="11" t="s">
        <v>59</v>
      </c>
      <c r="P6" s="11" t="s">
        <v>60</v>
      </c>
      <c r="Q6" s="16"/>
      <c r="R6" s="11" t="s">
        <v>57</v>
      </c>
      <c r="S6" s="11" t="s">
        <v>64</v>
      </c>
      <c r="T6" s="11" t="s">
        <v>201</v>
      </c>
      <c r="U6" s="11" t="s">
        <v>66</v>
      </c>
      <c r="V6" s="11" t="s">
        <v>67</v>
      </c>
      <c r="W6" s="11" t="s">
        <v>68</v>
      </c>
    </row>
    <row r="7" ht="21" customHeight="1" spans="1:23">
      <c r="A7" s="31"/>
      <c r="B7" s="31"/>
      <c r="C7" s="31"/>
      <c r="D7" s="31"/>
      <c r="E7" s="31"/>
      <c r="F7" s="31"/>
      <c r="G7" s="31"/>
      <c r="H7" s="31"/>
      <c r="I7" s="31"/>
      <c r="J7" s="161" t="s">
        <v>57</v>
      </c>
      <c r="K7" s="162"/>
      <c r="L7" s="31"/>
      <c r="M7" s="31"/>
      <c r="N7" s="31"/>
      <c r="O7" s="31"/>
      <c r="P7" s="31"/>
      <c r="Q7" s="31"/>
      <c r="R7" s="31"/>
      <c r="S7" s="31"/>
      <c r="T7" s="31"/>
      <c r="U7" s="31"/>
      <c r="V7" s="31"/>
      <c r="W7" s="31"/>
    </row>
    <row r="8" ht="39.75" customHeight="1" spans="1:23">
      <c r="A8" s="18"/>
      <c r="B8" s="20"/>
      <c r="C8" s="18"/>
      <c r="D8" s="18"/>
      <c r="E8" s="19"/>
      <c r="F8" s="19"/>
      <c r="G8" s="19"/>
      <c r="H8" s="19"/>
      <c r="I8" s="20"/>
      <c r="J8" s="66" t="s">
        <v>57</v>
      </c>
      <c r="K8" s="66" t="s">
        <v>280</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38">
        <v>12</v>
      </c>
      <c r="M9" s="38">
        <v>13</v>
      </c>
      <c r="N9" s="38">
        <v>14</v>
      </c>
      <c r="O9" s="38">
        <v>15</v>
      </c>
      <c r="P9" s="38">
        <v>16</v>
      </c>
      <c r="Q9" s="38">
        <v>17</v>
      </c>
      <c r="R9" s="38">
        <v>18</v>
      </c>
      <c r="S9" s="38">
        <v>19</v>
      </c>
      <c r="T9" s="38">
        <v>20</v>
      </c>
      <c r="U9" s="21">
        <v>21</v>
      </c>
      <c r="V9" s="38">
        <v>22</v>
      </c>
      <c r="W9" s="21">
        <v>23</v>
      </c>
    </row>
    <row r="10" ht="21.75" customHeight="1" spans="1:23">
      <c r="A10" s="26" t="s">
        <v>281</v>
      </c>
      <c r="B10" s="158" t="s">
        <v>282</v>
      </c>
      <c r="C10" s="25" t="s">
        <v>283</v>
      </c>
      <c r="D10" s="25" t="s">
        <v>70</v>
      </c>
      <c r="E10" s="26" t="s">
        <v>128</v>
      </c>
      <c r="F10" s="26" t="s">
        <v>127</v>
      </c>
      <c r="G10" s="26" t="s">
        <v>284</v>
      </c>
      <c r="H10" s="26" t="s">
        <v>285</v>
      </c>
      <c r="I10" s="58">
        <v>2230000</v>
      </c>
      <c r="J10" s="58">
        <v>2230000</v>
      </c>
      <c r="K10" s="58">
        <v>2230000</v>
      </c>
      <c r="L10" s="27"/>
      <c r="M10" s="27"/>
      <c r="N10" s="27"/>
      <c r="O10" s="27"/>
      <c r="P10" s="27"/>
      <c r="Q10" s="27"/>
      <c r="R10" s="27"/>
      <c r="S10" s="27"/>
      <c r="T10" s="27"/>
      <c r="U10" s="27"/>
      <c r="V10" s="27"/>
      <c r="W10" s="27"/>
    </row>
    <row r="11" ht="18.75" customHeight="1" spans="1:23">
      <c r="A11" s="26" t="s">
        <v>281</v>
      </c>
      <c r="B11" s="158" t="s">
        <v>286</v>
      </c>
      <c r="C11" s="25" t="s">
        <v>287</v>
      </c>
      <c r="D11" s="25" t="s">
        <v>70</v>
      </c>
      <c r="E11" s="26" t="s">
        <v>128</v>
      </c>
      <c r="F11" s="26" t="s">
        <v>127</v>
      </c>
      <c r="G11" s="26" t="s">
        <v>284</v>
      </c>
      <c r="H11" s="26" t="s">
        <v>285</v>
      </c>
      <c r="I11" s="58">
        <v>300000</v>
      </c>
      <c r="J11" s="58">
        <v>300000</v>
      </c>
      <c r="K11" s="58">
        <v>300000</v>
      </c>
      <c r="L11" s="27"/>
      <c r="M11" s="27"/>
      <c r="N11" s="27"/>
      <c r="O11" s="27"/>
      <c r="P11" s="27"/>
      <c r="Q11" s="27"/>
      <c r="R11" s="27"/>
      <c r="S11" s="27"/>
      <c r="T11" s="27"/>
      <c r="U11" s="27"/>
      <c r="V11" s="27"/>
      <c r="W11" s="27"/>
    </row>
    <row r="12" ht="18.75" customHeight="1" spans="1:23">
      <c r="A12" s="26" t="s">
        <v>281</v>
      </c>
      <c r="B12" s="158" t="s">
        <v>288</v>
      </c>
      <c r="C12" s="25" t="s">
        <v>289</v>
      </c>
      <c r="D12" s="25" t="s">
        <v>70</v>
      </c>
      <c r="E12" s="26" t="s">
        <v>128</v>
      </c>
      <c r="F12" s="26" t="s">
        <v>127</v>
      </c>
      <c r="G12" s="26" t="s">
        <v>284</v>
      </c>
      <c r="H12" s="26" t="s">
        <v>285</v>
      </c>
      <c r="I12" s="58">
        <v>970500</v>
      </c>
      <c r="J12" s="58">
        <v>970500</v>
      </c>
      <c r="K12" s="58">
        <v>970500</v>
      </c>
      <c r="L12" s="27"/>
      <c r="M12" s="27"/>
      <c r="N12" s="27"/>
      <c r="O12" s="27"/>
      <c r="P12" s="27"/>
      <c r="Q12" s="27"/>
      <c r="R12" s="27"/>
      <c r="S12" s="27"/>
      <c r="T12" s="27"/>
      <c r="U12" s="27"/>
      <c r="V12" s="27"/>
      <c r="W12" s="27"/>
    </row>
    <row r="13" ht="18.75" customHeight="1" spans="1:23">
      <c r="A13" s="26" t="s">
        <v>281</v>
      </c>
      <c r="B13" s="158" t="s">
        <v>290</v>
      </c>
      <c r="C13" s="25" t="s">
        <v>291</v>
      </c>
      <c r="D13" s="25" t="s">
        <v>70</v>
      </c>
      <c r="E13" s="26" t="s">
        <v>128</v>
      </c>
      <c r="F13" s="26" t="s">
        <v>127</v>
      </c>
      <c r="G13" s="26" t="s">
        <v>284</v>
      </c>
      <c r="H13" s="26" t="s">
        <v>285</v>
      </c>
      <c r="I13" s="58">
        <v>18000000</v>
      </c>
      <c r="J13" s="58">
        <v>18000000</v>
      </c>
      <c r="K13" s="58">
        <v>18000000</v>
      </c>
      <c r="L13" s="27"/>
      <c r="M13" s="27"/>
      <c r="N13" s="27"/>
      <c r="O13" s="27"/>
      <c r="P13" s="27"/>
      <c r="Q13" s="27"/>
      <c r="R13" s="27"/>
      <c r="S13" s="27"/>
      <c r="T13" s="27"/>
      <c r="U13" s="27"/>
      <c r="V13" s="27"/>
      <c r="W13" s="27"/>
    </row>
    <row r="14" ht="18.75" customHeight="1" spans="1:23">
      <c r="A14" s="26" t="s">
        <v>281</v>
      </c>
      <c r="B14" s="158" t="s">
        <v>292</v>
      </c>
      <c r="C14" s="25" t="s">
        <v>293</v>
      </c>
      <c r="D14" s="25" t="s">
        <v>70</v>
      </c>
      <c r="E14" s="26" t="s">
        <v>128</v>
      </c>
      <c r="F14" s="26" t="s">
        <v>127</v>
      </c>
      <c r="G14" s="26" t="s">
        <v>284</v>
      </c>
      <c r="H14" s="26" t="s">
        <v>285</v>
      </c>
      <c r="I14" s="58">
        <v>50000</v>
      </c>
      <c r="J14" s="58">
        <v>50000</v>
      </c>
      <c r="K14" s="58">
        <v>50000</v>
      </c>
      <c r="L14" s="27"/>
      <c r="M14" s="27"/>
      <c r="N14" s="27"/>
      <c r="O14" s="27"/>
      <c r="P14" s="27"/>
      <c r="Q14" s="27"/>
      <c r="R14" s="27"/>
      <c r="S14" s="27"/>
      <c r="T14" s="27"/>
      <c r="U14" s="27"/>
      <c r="V14" s="27"/>
      <c r="W14" s="27"/>
    </row>
    <row r="15" ht="18.75" customHeight="1" spans="1:23">
      <c r="A15" s="26" t="s">
        <v>281</v>
      </c>
      <c r="B15" s="158" t="s">
        <v>294</v>
      </c>
      <c r="C15" s="25" t="s">
        <v>295</v>
      </c>
      <c r="D15" s="25" t="s">
        <v>70</v>
      </c>
      <c r="E15" s="26" t="s">
        <v>128</v>
      </c>
      <c r="F15" s="26" t="s">
        <v>127</v>
      </c>
      <c r="G15" s="26" t="s">
        <v>284</v>
      </c>
      <c r="H15" s="26" t="s">
        <v>285</v>
      </c>
      <c r="I15" s="58">
        <v>80000000</v>
      </c>
      <c r="J15" s="58">
        <v>80000000</v>
      </c>
      <c r="K15" s="58">
        <v>80000000</v>
      </c>
      <c r="L15" s="27"/>
      <c r="M15" s="27"/>
      <c r="N15" s="27"/>
      <c r="O15" s="27"/>
      <c r="P15" s="27"/>
      <c r="Q15" s="27"/>
      <c r="R15" s="27"/>
      <c r="S15" s="27"/>
      <c r="T15" s="27"/>
      <c r="U15" s="27"/>
      <c r="V15" s="27"/>
      <c r="W15" s="27"/>
    </row>
    <row r="16" ht="18.75" customHeight="1" spans="1:23">
      <c r="A16" s="26" t="s">
        <v>281</v>
      </c>
      <c r="B16" s="158" t="s">
        <v>296</v>
      </c>
      <c r="C16" s="25" t="s">
        <v>297</v>
      </c>
      <c r="D16" s="25" t="s">
        <v>70</v>
      </c>
      <c r="E16" s="26" t="s">
        <v>131</v>
      </c>
      <c r="F16" s="26" t="s">
        <v>130</v>
      </c>
      <c r="G16" s="26" t="s">
        <v>253</v>
      </c>
      <c r="H16" s="26" t="s">
        <v>254</v>
      </c>
      <c r="I16" s="58">
        <v>300000</v>
      </c>
      <c r="J16" s="58">
        <v>300000</v>
      </c>
      <c r="K16" s="58">
        <v>300000</v>
      </c>
      <c r="L16" s="27"/>
      <c r="M16" s="27"/>
      <c r="N16" s="27"/>
      <c r="O16" s="27"/>
      <c r="P16" s="27"/>
      <c r="Q16" s="27"/>
      <c r="R16" s="27"/>
      <c r="S16" s="27"/>
      <c r="T16" s="27"/>
      <c r="U16" s="27"/>
      <c r="V16" s="27"/>
      <c r="W16" s="27"/>
    </row>
    <row r="17" ht="18.75" customHeight="1" spans="1:23">
      <c r="A17" s="26" t="s">
        <v>281</v>
      </c>
      <c r="B17" s="158" t="s">
        <v>296</v>
      </c>
      <c r="C17" s="25" t="s">
        <v>297</v>
      </c>
      <c r="D17" s="25" t="s">
        <v>70</v>
      </c>
      <c r="E17" s="26" t="s">
        <v>131</v>
      </c>
      <c r="F17" s="26" t="s">
        <v>130</v>
      </c>
      <c r="G17" s="26" t="s">
        <v>284</v>
      </c>
      <c r="H17" s="26" t="s">
        <v>285</v>
      </c>
      <c r="I17" s="58">
        <v>200000</v>
      </c>
      <c r="J17" s="58">
        <v>200000</v>
      </c>
      <c r="K17" s="58">
        <v>200000</v>
      </c>
      <c r="L17" s="27"/>
      <c r="M17" s="27"/>
      <c r="N17" s="27"/>
      <c r="O17" s="27"/>
      <c r="P17" s="27"/>
      <c r="Q17" s="27"/>
      <c r="R17" s="27"/>
      <c r="S17" s="27"/>
      <c r="T17" s="27"/>
      <c r="U17" s="27"/>
      <c r="V17" s="27"/>
      <c r="W17" s="27"/>
    </row>
    <row r="18" ht="18.75" customHeight="1" spans="1:23">
      <c r="A18" s="26" t="s">
        <v>298</v>
      </c>
      <c r="B18" s="158" t="s">
        <v>299</v>
      </c>
      <c r="C18" s="25" t="s">
        <v>300</v>
      </c>
      <c r="D18" s="25" t="s">
        <v>70</v>
      </c>
      <c r="E18" s="26" t="s">
        <v>124</v>
      </c>
      <c r="F18" s="26" t="s">
        <v>125</v>
      </c>
      <c r="G18" s="26" t="s">
        <v>284</v>
      </c>
      <c r="H18" s="26" t="s">
        <v>285</v>
      </c>
      <c r="I18" s="58">
        <v>100000</v>
      </c>
      <c r="J18" s="58">
        <v>100000</v>
      </c>
      <c r="K18" s="58">
        <v>100000</v>
      </c>
      <c r="L18" s="27"/>
      <c r="M18" s="27"/>
      <c r="N18" s="27"/>
      <c r="O18" s="27"/>
      <c r="P18" s="27"/>
      <c r="Q18" s="27"/>
      <c r="R18" s="27"/>
      <c r="S18" s="27"/>
      <c r="T18" s="27"/>
      <c r="U18" s="27"/>
      <c r="V18" s="27"/>
      <c r="W18" s="27"/>
    </row>
    <row r="19" ht="18.75" customHeight="1" spans="1:23">
      <c r="A19" s="26" t="s">
        <v>281</v>
      </c>
      <c r="B19" s="158" t="s">
        <v>301</v>
      </c>
      <c r="C19" s="25" t="s">
        <v>302</v>
      </c>
      <c r="D19" s="25" t="s">
        <v>70</v>
      </c>
      <c r="E19" s="26" t="s">
        <v>128</v>
      </c>
      <c r="F19" s="26" t="s">
        <v>127</v>
      </c>
      <c r="G19" s="26" t="s">
        <v>303</v>
      </c>
      <c r="H19" s="26" t="s">
        <v>304</v>
      </c>
      <c r="I19" s="58">
        <v>200000</v>
      </c>
      <c r="J19" s="58">
        <v>200000</v>
      </c>
      <c r="K19" s="58">
        <v>200000</v>
      </c>
      <c r="L19" s="27"/>
      <c r="M19" s="27"/>
      <c r="N19" s="27"/>
      <c r="O19" s="27"/>
      <c r="P19" s="27"/>
      <c r="Q19" s="27"/>
      <c r="R19" s="27"/>
      <c r="S19" s="27"/>
      <c r="T19" s="27"/>
      <c r="U19" s="27"/>
      <c r="V19" s="27"/>
      <c r="W19" s="27"/>
    </row>
    <row r="20" ht="18.75" customHeight="1" spans="1:23">
      <c r="A20" s="26" t="s">
        <v>298</v>
      </c>
      <c r="B20" s="158" t="s">
        <v>305</v>
      </c>
      <c r="C20" s="25" t="s">
        <v>306</v>
      </c>
      <c r="D20" s="25" t="s">
        <v>70</v>
      </c>
      <c r="E20" s="26" t="s">
        <v>128</v>
      </c>
      <c r="F20" s="26" t="s">
        <v>127</v>
      </c>
      <c r="G20" s="26" t="s">
        <v>307</v>
      </c>
      <c r="H20" s="26" t="s">
        <v>308</v>
      </c>
      <c r="I20" s="58">
        <v>21600</v>
      </c>
      <c r="J20" s="58">
        <v>21600</v>
      </c>
      <c r="K20" s="58">
        <v>21600</v>
      </c>
      <c r="L20" s="27"/>
      <c r="M20" s="27"/>
      <c r="N20" s="27"/>
      <c r="O20" s="27"/>
      <c r="P20" s="27"/>
      <c r="Q20" s="27"/>
      <c r="R20" s="27"/>
      <c r="S20" s="27"/>
      <c r="T20" s="27"/>
      <c r="U20" s="27"/>
      <c r="V20" s="27"/>
      <c r="W20" s="27"/>
    </row>
    <row r="21" ht="18.75" customHeight="1" spans="1:23">
      <c r="A21" s="26" t="s">
        <v>298</v>
      </c>
      <c r="B21" s="158" t="s">
        <v>305</v>
      </c>
      <c r="C21" s="25" t="s">
        <v>306</v>
      </c>
      <c r="D21" s="25" t="s">
        <v>70</v>
      </c>
      <c r="E21" s="26" t="s">
        <v>128</v>
      </c>
      <c r="F21" s="26" t="s">
        <v>127</v>
      </c>
      <c r="G21" s="26" t="s">
        <v>284</v>
      </c>
      <c r="H21" s="26" t="s">
        <v>285</v>
      </c>
      <c r="I21" s="58">
        <v>22408400</v>
      </c>
      <c r="J21" s="58">
        <v>22408400</v>
      </c>
      <c r="K21" s="58">
        <v>22408400</v>
      </c>
      <c r="L21" s="27"/>
      <c r="M21" s="27"/>
      <c r="N21" s="27"/>
      <c r="O21" s="27"/>
      <c r="P21" s="27"/>
      <c r="Q21" s="27"/>
      <c r="R21" s="27"/>
      <c r="S21" s="27"/>
      <c r="T21" s="27"/>
      <c r="U21" s="27"/>
      <c r="V21" s="27"/>
      <c r="W21" s="27"/>
    </row>
    <row r="22" ht="18.75" customHeight="1" spans="1:23">
      <c r="A22" s="26" t="s">
        <v>298</v>
      </c>
      <c r="B22" s="158" t="s">
        <v>309</v>
      </c>
      <c r="C22" s="25" t="s">
        <v>310</v>
      </c>
      <c r="D22" s="25" t="s">
        <v>70</v>
      </c>
      <c r="E22" s="26" t="s">
        <v>128</v>
      </c>
      <c r="F22" s="26" t="s">
        <v>127</v>
      </c>
      <c r="G22" s="26" t="s">
        <v>284</v>
      </c>
      <c r="H22" s="26" t="s">
        <v>285</v>
      </c>
      <c r="I22" s="58">
        <v>100000</v>
      </c>
      <c r="J22" s="58">
        <v>100000</v>
      </c>
      <c r="K22" s="58">
        <v>100000</v>
      </c>
      <c r="L22" s="27"/>
      <c r="M22" s="27"/>
      <c r="N22" s="27"/>
      <c r="O22" s="27"/>
      <c r="P22" s="27"/>
      <c r="Q22" s="27"/>
      <c r="R22" s="27"/>
      <c r="S22" s="27"/>
      <c r="T22" s="27"/>
      <c r="U22" s="27"/>
      <c r="V22" s="27"/>
      <c r="W22" s="27"/>
    </row>
    <row r="23" ht="18.75" customHeight="1" spans="1:23">
      <c r="A23" s="26" t="s">
        <v>298</v>
      </c>
      <c r="B23" s="158" t="s">
        <v>311</v>
      </c>
      <c r="C23" s="25" t="s">
        <v>312</v>
      </c>
      <c r="D23" s="25" t="s">
        <v>70</v>
      </c>
      <c r="E23" s="26" t="s">
        <v>128</v>
      </c>
      <c r="F23" s="26" t="s">
        <v>127</v>
      </c>
      <c r="G23" s="26" t="s">
        <v>284</v>
      </c>
      <c r="H23" s="26" t="s">
        <v>285</v>
      </c>
      <c r="I23" s="58">
        <v>100000</v>
      </c>
      <c r="J23" s="58">
        <v>100000</v>
      </c>
      <c r="K23" s="58">
        <v>100000</v>
      </c>
      <c r="L23" s="27"/>
      <c r="M23" s="27"/>
      <c r="N23" s="27"/>
      <c r="O23" s="27"/>
      <c r="P23" s="27"/>
      <c r="Q23" s="27"/>
      <c r="R23" s="27"/>
      <c r="S23" s="27"/>
      <c r="T23" s="27"/>
      <c r="U23" s="27"/>
      <c r="V23" s="27"/>
      <c r="W23" s="27"/>
    </row>
    <row r="24" ht="18.75" customHeight="1" spans="1:23">
      <c r="A24" s="26" t="s">
        <v>298</v>
      </c>
      <c r="B24" s="158" t="s">
        <v>313</v>
      </c>
      <c r="C24" s="25" t="s">
        <v>314</v>
      </c>
      <c r="D24" s="25" t="s">
        <v>70</v>
      </c>
      <c r="E24" s="26" t="s">
        <v>128</v>
      </c>
      <c r="F24" s="26" t="s">
        <v>127</v>
      </c>
      <c r="G24" s="26" t="s">
        <v>284</v>
      </c>
      <c r="H24" s="26" t="s">
        <v>285</v>
      </c>
      <c r="I24" s="58">
        <v>7500000</v>
      </c>
      <c r="J24" s="58">
        <v>7500000</v>
      </c>
      <c r="K24" s="58">
        <v>7500000</v>
      </c>
      <c r="L24" s="27"/>
      <c r="M24" s="27"/>
      <c r="N24" s="27"/>
      <c r="O24" s="27"/>
      <c r="P24" s="27"/>
      <c r="Q24" s="27"/>
      <c r="R24" s="27"/>
      <c r="S24" s="27"/>
      <c r="T24" s="27"/>
      <c r="U24" s="27"/>
      <c r="V24" s="27"/>
      <c r="W24" s="27"/>
    </row>
    <row r="25" ht="18.75" customHeight="1" spans="1:23">
      <c r="A25" s="26" t="s">
        <v>298</v>
      </c>
      <c r="B25" s="158" t="s">
        <v>315</v>
      </c>
      <c r="C25" s="25" t="s">
        <v>316</v>
      </c>
      <c r="D25" s="25" t="s">
        <v>70</v>
      </c>
      <c r="E25" s="26" t="s">
        <v>128</v>
      </c>
      <c r="F25" s="26" t="s">
        <v>127</v>
      </c>
      <c r="G25" s="26" t="s">
        <v>284</v>
      </c>
      <c r="H25" s="26" t="s">
        <v>285</v>
      </c>
      <c r="I25" s="58">
        <v>100000</v>
      </c>
      <c r="J25" s="58">
        <v>100000</v>
      </c>
      <c r="K25" s="58">
        <v>100000</v>
      </c>
      <c r="L25" s="27"/>
      <c r="M25" s="27"/>
      <c r="N25" s="27"/>
      <c r="O25" s="27"/>
      <c r="P25" s="27"/>
      <c r="Q25" s="27"/>
      <c r="R25" s="27"/>
      <c r="S25" s="27"/>
      <c r="T25" s="27"/>
      <c r="U25" s="27"/>
      <c r="V25" s="27"/>
      <c r="W25" s="27"/>
    </row>
    <row r="26" ht="18.75" customHeight="1" spans="1:23">
      <c r="A26" s="26" t="s">
        <v>281</v>
      </c>
      <c r="B26" s="158" t="s">
        <v>317</v>
      </c>
      <c r="C26" s="25" t="s">
        <v>318</v>
      </c>
      <c r="D26" s="25" t="s">
        <v>70</v>
      </c>
      <c r="E26" s="26" t="s">
        <v>128</v>
      </c>
      <c r="F26" s="26" t="s">
        <v>127</v>
      </c>
      <c r="G26" s="26" t="s">
        <v>284</v>
      </c>
      <c r="H26" s="26" t="s">
        <v>285</v>
      </c>
      <c r="I26" s="58">
        <v>100000</v>
      </c>
      <c r="J26" s="58">
        <v>100000</v>
      </c>
      <c r="K26" s="58">
        <v>100000</v>
      </c>
      <c r="L26" s="27"/>
      <c r="M26" s="27"/>
      <c r="N26" s="27"/>
      <c r="O26" s="27"/>
      <c r="P26" s="27"/>
      <c r="Q26" s="27"/>
      <c r="R26" s="27"/>
      <c r="S26" s="27"/>
      <c r="T26" s="27"/>
      <c r="U26" s="27"/>
      <c r="V26" s="27"/>
      <c r="W26" s="27"/>
    </row>
    <row r="27" ht="18.75" customHeight="1" spans="1:23">
      <c r="A27" s="26" t="s">
        <v>281</v>
      </c>
      <c r="B27" s="158" t="s">
        <v>319</v>
      </c>
      <c r="C27" s="25" t="s">
        <v>320</v>
      </c>
      <c r="D27" s="25" t="s">
        <v>70</v>
      </c>
      <c r="E27" s="26" t="s">
        <v>128</v>
      </c>
      <c r="F27" s="26" t="s">
        <v>127</v>
      </c>
      <c r="G27" s="26" t="s">
        <v>284</v>
      </c>
      <c r="H27" s="26" t="s">
        <v>285</v>
      </c>
      <c r="I27" s="58">
        <v>1960000</v>
      </c>
      <c r="J27" s="58">
        <v>1960000</v>
      </c>
      <c r="K27" s="58">
        <v>1960000</v>
      </c>
      <c r="L27" s="27"/>
      <c r="M27" s="27"/>
      <c r="N27" s="27"/>
      <c r="O27" s="27"/>
      <c r="P27" s="27"/>
      <c r="Q27" s="27"/>
      <c r="R27" s="27"/>
      <c r="S27" s="27"/>
      <c r="T27" s="27"/>
      <c r="U27" s="27"/>
      <c r="V27" s="27"/>
      <c r="W27" s="27"/>
    </row>
    <row r="28" ht="18.75" customHeight="1" spans="1:23">
      <c r="A28" s="26" t="s">
        <v>281</v>
      </c>
      <c r="B28" s="158" t="s">
        <v>321</v>
      </c>
      <c r="C28" s="25" t="s">
        <v>322</v>
      </c>
      <c r="D28" s="25" t="s">
        <v>70</v>
      </c>
      <c r="E28" s="26" t="s">
        <v>128</v>
      </c>
      <c r="F28" s="26" t="s">
        <v>127</v>
      </c>
      <c r="G28" s="26" t="s">
        <v>284</v>
      </c>
      <c r="H28" s="26" t="s">
        <v>285</v>
      </c>
      <c r="I28" s="58">
        <v>18271</v>
      </c>
      <c r="J28" s="58">
        <v>18271</v>
      </c>
      <c r="K28" s="58">
        <v>18271</v>
      </c>
      <c r="L28" s="27"/>
      <c r="M28" s="27"/>
      <c r="N28" s="27"/>
      <c r="O28" s="27"/>
      <c r="P28" s="27"/>
      <c r="Q28" s="27"/>
      <c r="R28" s="27"/>
      <c r="S28" s="27"/>
      <c r="T28" s="27"/>
      <c r="U28" s="27"/>
      <c r="V28" s="27"/>
      <c r="W28" s="27"/>
    </row>
    <row r="29" ht="18.75" customHeight="1" spans="1:23">
      <c r="A29" s="26" t="s">
        <v>281</v>
      </c>
      <c r="B29" s="158" t="s">
        <v>323</v>
      </c>
      <c r="C29" s="25" t="s">
        <v>324</v>
      </c>
      <c r="D29" s="25" t="s">
        <v>70</v>
      </c>
      <c r="E29" s="26" t="s">
        <v>128</v>
      </c>
      <c r="F29" s="26" t="s">
        <v>127</v>
      </c>
      <c r="G29" s="26" t="s">
        <v>284</v>
      </c>
      <c r="H29" s="26" t="s">
        <v>285</v>
      </c>
      <c r="I29" s="58">
        <v>1000000</v>
      </c>
      <c r="J29" s="58">
        <v>1000000</v>
      </c>
      <c r="K29" s="58">
        <v>1000000</v>
      </c>
      <c r="L29" s="27"/>
      <c r="M29" s="27"/>
      <c r="N29" s="27"/>
      <c r="O29" s="27"/>
      <c r="P29" s="27"/>
      <c r="Q29" s="27"/>
      <c r="R29" s="27"/>
      <c r="S29" s="27"/>
      <c r="T29" s="27"/>
      <c r="U29" s="27"/>
      <c r="V29" s="27"/>
      <c r="W29" s="27"/>
    </row>
    <row r="30" ht="18.75" customHeight="1" spans="1:23">
      <c r="A30" s="26" t="s">
        <v>298</v>
      </c>
      <c r="B30" s="158" t="s">
        <v>325</v>
      </c>
      <c r="C30" s="25" t="s">
        <v>326</v>
      </c>
      <c r="D30" s="25" t="s">
        <v>70</v>
      </c>
      <c r="E30" s="26" t="s">
        <v>128</v>
      </c>
      <c r="F30" s="26" t="s">
        <v>127</v>
      </c>
      <c r="G30" s="26" t="s">
        <v>284</v>
      </c>
      <c r="H30" s="26" t="s">
        <v>285</v>
      </c>
      <c r="I30" s="58">
        <v>300000</v>
      </c>
      <c r="J30" s="58">
        <v>300000</v>
      </c>
      <c r="K30" s="58">
        <v>300000</v>
      </c>
      <c r="L30" s="27"/>
      <c r="M30" s="27"/>
      <c r="N30" s="27"/>
      <c r="O30" s="27"/>
      <c r="P30" s="27"/>
      <c r="Q30" s="27"/>
      <c r="R30" s="27"/>
      <c r="S30" s="27"/>
      <c r="T30" s="27"/>
      <c r="U30" s="27"/>
      <c r="V30" s="27"/>
      <c r="W30" s="27"/>
    </row>
    <row r="31" ht="18.75" customHeight="1" spans="1:23">
      <c r="A31" s="26" t="s">
        <v>298</v>
      </c>
      <c r="B31" s="158" t="s">
        <v>327</v>
      </c>
      <c r="C31" s="25" t="s">
        <v>328</v>
      </c>
      <c r="D31" s="25" t="s">
        <v>70</v>
      </c>
      <c r="E31" s="26" t="s">
        <v>128</v>
      </c>
      <c r="F31" s="26" t="s">
        <v>127</v>
      </c>
      <c r="G31" s="26" t="s">
        <v>284</v>
      </c>
      <c r="H31" s="26" t="s">
        <v>285</v>
      </c>
      <c r="I31" s="58">
        <v>100000</v>
      </c>
      <c r="J31" s="58">
        <v>100000</v>
      </c>
      <c r="K31" s="58">
        <v>100000</v>
      </c>
      <c r="L31" s="27"/>
      <c r="M31" s="27"/>
      <c r="N31" s="27"/>
      <c r="O31" s="27"/>
      <c r="P31" s="27"/>
      <c r="Q31" s="27"/>
      <c r="R31" s="27"/>
      <c r="S31" s="27"/>
      <c r="T31" s="27"/>
      <c r="U31" s="27"/>
      <c r="V31" s="27"/>
      <c r="W31" s="27"/>
    </row>
    <row r="32" ht="18.75" customHeight="1" spans="1:23">
      <c r="A32" s="35" t="s">
        <v>176</v>
      </c>
      <c r="B32" s="36"/>
      <c r="C32" s="36"/>
      <c r="D32" s="36"/>
      <c r="E32" s="36"/>
      <c r="F32" s="36"/>
      <c r="G32" s="36"/>
      <c r="H32" s="37"/>
      <c r="I32" s="58">
        <v>136058771</v>
      </c>
      <c r="J32" s="58">
        <v>136058771</v>
      </c>
      <c r="K32" s="163">
        <v>136058771</v>
      </c>
      <c r="L32" s="27"/>
      <c r="M32" s="27"/>
      <c r="N32" s="27"/>
      <c r="O32" s="27"/>
      <c r="P32" s="27"/>
      <c r="Q32" s="27"/>
      <c r="R32" s="27"/>
      <c r="S32" s="27"/>
      <c r="T32" s="27"/>
      <c r="U32" s="27"/>
      <c r="V32" s="27"/>
      <c r="W32" s="27"/>
    </row>
  </sheetData>
  <mergeCells count="28">
    <mergeCell ref="A3:W3"/>
    <mergeCell ref="A4:H4"/>
    <mergeCell ref="J5:M5"/>
    <mergeCell ref="N5:P5"/>
    <mergeCell ref="R5:W5"/>
    <mergeCell ref="A32:H3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34"/>
  <sheetViews>
    <sheetView showZeros="0" workbookViewId="0">
      <pane ySplit="1" topLeftCell="A2" activePane="bottomLeft" state="frozen"/>
      <selection/>
      <selection pane="bottomLeft" activeCell="H11" sqref="H11"/>
    </sheetView>
  </sheetViews>
  <sheetFormatPr defaultColWidth="9.14166666666667" defaultRowHeight="12" customHeight="1"/>
  <cols>
    <col min="1" max="1" width="34.275" customWidth="1"/>
    <col min="2" max="2" width="29" customWidth="1"/>
    <col min="3" max="3" width="17.175" customWidth="1"/>
    <col min="4" max="4" width="21.025" customWidth="1"/>
    <col min="5" max="5" width="23.575" customWidth="1"/>
    <col min="6" max="6" width="11.275" customWidth="1"/>
    <col min="7" max="7" width="10.3166666666667" customWidth="1"/>
    <col min="8" max="8" width="9.31666666666667" customWidth="1"/>
    <col min="9" max="9" width="13.425" customWidth="1"/>
    <col min="10" max="10" width="27.45" customWidth="1"/>
  </cols>
  <sheetData>
    <row r="1" customFormat="1" customHeight="1" spans="1:10">
      <c r="A1" s="79"/>
      <c r="B1" s="79"/>
      <c r="C1" s="79"/>
      <c r="D1" s="79"/>
      <c r="E1" s="79"/>
      <c r="F1" s="79"/>
      <c r="G1" s="79"/>
      <c r="H1" s="79"/>
      <c r="I1" s="79"/>
      <c r="J1" s="79"/>
    </row>
    <row r="2" customFormat="1" customHeight="1" spans="10:10">
      <c r="J2" s="131" t="s">
        <v>329</v>
      </c>
    </row>
    <row r="3" customFormat="1" ht="28.5" customHeight="1" spans="1:10">
      <c r="A3" s="150" t="s">
        <v>330</v>
      </c>
      <c r="B3" s="119"/>
      <c r="C3" s="119"/>
      <c r="D3" s="119"/>
      <c r="E3" s="119"/>
      <c r="F3" s="83"/>
      <c r="G3" s="119"/>
      <c r="H3" s="83"/>
      <c r="I3" s="83"/>
      <c r="J3" s="119"/>
    </row>
    <row r="4" customFormat="1" ht="15" customHeight="1" spans="1:1">
      <c r="A4" s="128" t="str">
        <f>"单位名称："&amp;"昆明市西山区市政综合服务中心"</f>
        <v>单位名称：昆明市西山区市政综合服务中心</v>
      </c>
    </row>
    <row r="5" customFormat="1" ht="14.25" customHeight="1" spans="1:10">
      <c r="A5" s="151" t="s">
        <v>331</v>
      </c>
      <c r="B5" s="151" t="s">
        <v>332</v>
      </c>
      <c r="C5" s="151" t="s">
        <v>333</v>
      </c>
      <c r="D5" s="151" t="s">
        <v>334</v>
      </c>
      <c r="E5" s="151" t="s">
        <v>335</v>
      </c>
      <c r="F5" s="152" t="s">
        <v>336</v>
      </c>
      <c r="G5" s="151" t="s">
        <v>337</v>
      </c>
      <c r="H5" s="152" t="s">
        <v>338</v>
      </c>
      <c r="I5" s="152" t="s">
        <v>339</v>
      </c>
      <c r="J5" s="151" t="s">
        <v>340</v>
      </c>
    </row>
    <row r="6" customFormat="1" ht="14.25" customHeight="1" spans="1:10">
      <c r="A6" s="151">
        <v>1</v>
      </c>
      <c r="B6" s="151">
        <v>2</v>
      </c>
      <c r="C6" s="151">
        <v>3</v>
      </c>
      <c r="D6" s="151">
        <v>4</v>
      </c>
      <c r="E6" s="151">
        <v>5</v>
      </c>
      <c r="F6" s="152">
        <v>6</v>
      </c>
      <c r="G6" s="151">
        <v>7</v>
      </c>
      <c r="H6" s="152">
        <v>8</v>
      </c>
      <c r="I6" s="152">
        <v>9</v>
      </c>
      <c r="J6" s="151">
        <v>10</v>
      </c>
    </row>
    <row r="7" s="149" customFormat="1" ht="27.75" customHeight="1" spans="1:10">
      <c r="A7" s="32" t="s">
        <v>70</v>
      </c>
      <c r="B7" s="68"/>
      <c r="C7" s="68"/>
      <c r="D7" s="68"/>
      <c r="E7" s="52"/>
      <c r="F7" s="69"/>
      <c r="G7" s="52"/>
      <c r="H7" s="69"/>
      <c r="I7" s="69"/>
      <c r="J7" s="52"/>
    </row>
    <row r="8" s="149" customFormat="1" ht="30" customHeight="1" spans="1:10">
      <c r="A8" s="153" t="s">
        <v>70</v>
      </c>
      <c r="B8" s="154"/>
      <c r="C8" s="154"/>
      <c r="D8" s="154"/>
      <c r="E8" s="154"/>
      <c r="F8" s="154"/>
      <c r="G8" s="154"/>
      <c r="H8" s="154"/>
      <c r="I8" s="154"/>
      <c r="J8" s="154"/>
    </row>
    <row r="9" s="149" customFormat="1" ht="30" customHeight="1" spans="1:10">
      <c r="A9" s="155" t="s">
        <v>287</v>
      </c>
      <c r="B9" s="154" t="s">
        <v>341</v>
      </c>
      <c r="C9" s="154" t="s">
        <v>342</v>
      </c>
      <c r="D9" s="154" t="s">
        <v>343</v>
      </c>
      <c r="E9" s="154" t="s">
        <v>344</v>
      </c>
      <c r="F9" s="154" t="s">
        <v>345</v>
      </c>
      <c r="G9" s="154" t="s">
        <v>84</v>
      </c>
      <c r="H9" s="154" t="s">
        <v>346</v>
      </c>
      <c r="I9" s="154" t="s">
        <v>347</v>
      </c>
      <c r="J9" s="154" t="s">
        <v>348</v>
      </c>
    </row>
    <row r="10" s="149" customFormat="1" ht="30" customHeight="1" spans="1:10">
      <c r="A10" s="155"/>
      <c r="B10" s="154"/>
      <c r="C10" s="154" t="s">
        <v>342</v>
      </c>
      <c r="D10" s="154" t="s">
        <v>343</v>
      </c>
      <c r="E10" s="154" t="s">
        <v>349</v>
      </c>
      <c r="F10" s="154" t="s">
        <v>345</v>
      </c>
      <c r="G10" s="154" t="s">
        <v>94</v>
      </c>
      <c r="H10" s="154" t="s">
        <v>346</v>
      </c>
      <c r="I10" s="154" t="s">
        <v>347</v>
      </c>
      <c r="J10" s="154" t="s">
        <v>350</v>
      </c>
    </row>
    <row r="11" s="149" customFormat="1" ht="43" customHeight="1" spans="1:10">
      <c r="A11" s="155"/>
      <c r="B11" s="154"/>
      <c r="C11" s="154" t="s">
        <v>342</v>
      </c>
      <c r="D11" s="154" t="s">
        <v>343</v>
      </c>
      <c r="E11" s="154" t="s">
        <v>351</v>
      </c>
      <c r="F11" s="154" t="s">
        <v>345</v>
      </c>
      <c r="G11" s="154" t="s">
        <v>84</v>
      </c>
      <c r="H11" s="154" t="s">
        <v>346</v>
      </c>
      <c r="I11" s="154" t="s">
        <v>347</v>
      </c>
      <c r="J11" s="154" t="s">
        <v>352</v>
      </c>
    </row>
    <row r="12" s="149" customFormat="1" ht="42" customHeight="1" spans="1:10">
      <c r="A12" s="155"/>
      <c r="B12" s="154"/>
      <c r="C12" s="154" t="s">
        <v>342</v>
      </c>
      <c r="D12" s="154" t="s">
        <v>353</v>
      </c>
      <c r="E12" s="154" t="s">
        <v>354</v>
      </c>
      <c r="F12" s="154" t="s">
        <v>345</v>
      </c>
      <c r="G12" s="154" t="s">
        <v>355</v>
      </c>
      <c r="H12" s="154" t="s">
        <v>356</v>
      </c>
      <c r="I12" s="154" t="s">
        <v>347</v>
      </c>
      <c r="J12" s="154" t="s">
        <v>357</v>
      </c>
    </row>
    <row r="13" s="149" customFormat="1" ht="45" customHeight="1" spans="1:10">
      <c r="A13" s="155"/>
      <c r="B13" s="154"/>
      <c r="C13" s="154" t="s">
        <v>342</v>
      </c>
      <c r="D13" s="154" t="s">
        <v>358</v>
      </c>
      <c r="E13" s="154" t="s">
        <v>359</v>
      </c>
      <c r="F13" s="154" t="s">
        <v>345</v>
      </c>
      <c r="G13" s="154" t="s">
        <v>94</v>
      </c>
      <c r="H13" s="154" t="s">
        <v>360</v>
      </c>
      <c r="I13" s="154" t="s">
        <v>347</v>
      </c>
      <c r="J13" s="154" t="s">
        <v>361</v>
      </c>
    </row>
    <row r="14" s="149" customFormat="1" ht="30" customHeight="1" spans="1:10">
      <c r="A14" s="155"/>
      <c r="B14" s="154"/>
      <c r="C14" s="154" t="s">
        <v>342</v>
      </c>
      <c r="D14" s="154" t="s">
        <v>362</v>
      </c>
      <c r="E14" s="154" t="s">
        <v>363</v>
      </c>
      <c r="F14" s="154" t="s">
        <v>364</v>
      </c>
      <c r="G14" s="154" t="s">
        <v>365</v>
      </c>
      <c r="H14" s="154" t="s">
        <v>366</v>
      </c>
      <c r="I14" s="154" t="s">
        <v>347</v>
      </c>
      <c r="J14" s="154" t="s">
        <v>367</v>
      </c>
    </row>
    <row r="15" s="149" customFormat="1" ht="64" customHeight="1" spans="1:10">
      <c r="A15" s="155"/>
      <c r="B15" s="154"/>
      <c r="C15" s="154" t="s">
        <v>368</v>
      </c>
      <c r="D15" s="154" t="s">
        <v>369</v>
      </c>
      <c r="E15" s="154" t="s">
        <v>370</v>
      </c>
      <c r="F15" s="154" t="s">
        <v>345</v>
      </c>
      <c r="G15" s="154" t="s">
        <v>371</v>
      </c>
      <c r="H15" s="154" t="s">
        <v>356</v>
      </c>
      <c r="I15" s="154" t="s">
        <v>372</v>
      </c>
      <c r="J15" s="154" t="s">
        <v>373</v>
      </c>
    </row>
    <row r="16" s="149" customFormat="1" ht="40" customHeight="1" spans="1:10">
      <c r="A16" s="155"/>
      <c r="B16" s="154"/>
      <c r="C16" s="154" t="s">
        <v>368</v>
      </c>
      <c r="D16" s="154" t="s">
        <v>374</v>
      </c>
      <c r="E16" s="154" t="s">
        <v>375</v>
      </c>
      <c r="F16" s="154" t="s">
        <v>345</v>
      </c>
      <c r="G16" s="154" t="s">
        <v>95</v>
      </c>
      <c r="H16" s="154" t="s">
        <v>376</v>
      </c>
      <c r="I16" s="154" t="s">
        <v>347</v>
      </c>
      <c r="J16" s="154" t="s">
        <v>377</v>
      </c>
    </row>
    <row r="17" s="149" customFormat="1" ht="30" customHeight="1" spans="1:10">
      <c r="A17" s="155"/>
      <c r="B17" s="154"/>
      <c r="C17" s="154" t="s">
        <v>378</v>
      </c>
      <c r="D17" s="154" t="s">
        <v>379</v>
      </c>
      <c r="E17" s="154" t="s">
        <v>380</v>
      </c>
      <c r="F17" s="154" t="s">
        <v>381</v>
      </c>
      <c r="G17" s="154" t="s">
        <v>382</v>
      </c>
      <c r="H17" s="154" t="s">
        <v>356</v>
      </c>
      <c r="I17" s="154" t="s">
        <v>347</v>
      </c>
      <c r="J17" s="154" t="s">
        <v>383</v>
      </c>
    </row>
    <row r="18" s="149" customFormat="1" ht="30" customHeight="1" spans="1:10">
      <c r="A18" s="155"/>
      <c r="B18" s="154"/>
      <c r="C18" s="154" t="s">
        <v>378</v>
      </c>
      <c r="D18" s="154" t="s">
        <v>379</v>
      </c>
      <c r="E18" s="154" t="s">
        <v>384</v>
      </c>
      <c r="F18" s="154" t="s">
        <v>381</v>
      </c>
      <c r="G18" s="154" t="s">
        <v>382</v>
      </c>
      <c r="H18" s="154" t="s">
        <v>356</v>
      </c>
      <c r="I18" s="154" t="s">
        <v>347</v>
      </c>
      <c r="J18" s="154" t="s">
        <v>385</v>
      </c>
    </row>
    <row r="19" s="149" customFormat="1" ht="30" customHeight="1" spans="1:10">
      <c r="A19" s="155" t="s">
        <v>291</v>
      </c>
      <c r="B19" s="154" t="s">
        <v>386</v>
      </c>
      <c r="C19" s="154" t="s">
        <v>342</v>
      </c>
      <c r="D19" s="154" t="s">
        <v>343</v>
      </c>
      <c r="E19" s="154" t="s">
        <v>387</v>
      </c>
      <c r="F19" s="154" t="s">
        <v>345</v>
      </c>
      <c r="G19" s="154" t="s">
        <v>388</v>
      </c>
      <c r="H19" s="154" t="s">
        <v>389</v>
      </c>
      <c r="I19" s="154" t="s">
        <v>347</v>
      </c>
      <c r="J19" s="154" t="s">
        <v>390</v>
      </c>
    </row>
    <row r="20" s="149" customFormat="1" ht="30" customHeight="1" spans="1:10">
      <c r="A20" s="155"/>
      <c r="B20" s="154"/>
      <c r="C20" s="154" t="s">
        <v>342</v>
      </c>
      <c r="D20" s="154" t="s">
        <v>343</v>
      </c>
      <c r="E20" s="154" t="s">
        <v>391</v>
      </c>
      <c r="F20" s="154" t="s">
        <v>345</v>
      </c>
      <c r="G20" s="154" t="s">
        <v>392</v>
      </c>
      <c r="H20" s="154" t="s">
        <v>393</v>
      </c>
      <c r="I20" s="154" t="s">
        <v>347</v>
      </c>
      <c r="J20" s="154" t="s">
        <v>394</v>
      </c>
    </row>
    <row r="21" s="149" customFormat="1" ht="30" customHeight="1" spans="1:10">
      <c r="A21" s="155"/>
      <c r="B21" s="154"/>
      <c r="C21" s="154" t="s">
        <v>342</v>
      </c>
      <c r="D21" s="154" t="s">
        <v>343</v>
      </c>
      <c r="E21" s="154" t="s">
        <v>395</v>
      </c>
      <c r="F21" s="154" t="s">
        <v>345</v>
      </c>
      <c r="G21" s="154" t="s">
        <v>396</v>
      </c>
      <c r="H21" s="154" t="s">
        <v>389</v>
      </c>
      <c r="I21" s="154" t="s">
        <v>347</v>
      </c>
      <c r="J21" s="154" t="s">
        <v>397</v>
      </c>
    </row>
    <row r="22" s="149" customFormat="1" ht="30" customHeight="1" spans="1:10">
      <c r="A22" s="155"/>
      <c r="B22" s="154"/>
      <c r="C22" s="154" t="s">
        <v>342</v>
      </c>
      <c r="D22" s="154" t="s">
        <v>343</v>
      </c>
      <c r="E22" s="154" t="s">
        <v>398</v>
      </c>
      <c r="F22" s="154" t="s">
        <v>345</v>
      </c>
      <c r="G22" s="154" t="s">
        <v>86</v>
      </c>
      <c r="H22" s="154" t="s">
        <v>399</v>
      </c>
      <c r="I22" s="154" t="s">
        <v>347</v>
      </c>
      <c r="J22" s="154" t="s">
        <v>400</v>
      </c>
    </row>
    <row r="23" s="149" customFormat="1" ht="30" customHeight="1" spans="1:10">
      <c r="A23" s="155"/>
      <c r="B23" s="154"/>
      <c r="C23" s="154" t="s">
        <v>342</v>
      </c>
      <c r="D23" s="154" t="s">
        <v>343</v>
      </c>
      <c r="E23" s="154" t="s">
        <v>401</v>
      </c>
      <c r="F23" s="154" t="s">
        <v>345</v>
      </c>
      <c r="G23" s="154" t="s">
        <v>402</v>
      </c>
      <c r="H23" s="154" t="s">
        <v>389</v>
      </c>
      <c r="I23" s="154" t="s">
        <v>347</v>
      </c>
      <c r="J23" s="154" t="s">
        <v>403</v>
      </c>
    </row>
    <row r="24" s="149" customFormat="1" ht="30" customHeight="1" spans="1:10">
      <c r="A24" s="155"/>
      <c r="B24" s="154"/>
      <c r="C24" s="154" t="s">
        <v>342</v>
      </c>
      <c r="D24" s="154" t="s">
        <v>343</v>
      </c>
      <c r="E24" s="154" t="s">
        <v>404</v>
      </c>
      <c r="F24" s="154" t="s">
        <v>345</v>
      </c>
      <c r="G24" s="154" t="s">
        <v>405</v>
      </c>
      <c r="H24" s="154" t="s">
        <v>389</v>
      </c>
      <c r="I24" s="154" t="s">
        <v>347</v>
      </c>
      <c r="J24" s="154" t="s">
        <v>406</v>
      </c>
    </row>
    <row r="25" s="149" customFormat="1" ht="30" customHeight="1" spans="1:10">
      <c r="A25" s="155"/>
      <c r="B25" s="154"/>
      <c r="C25" s="154" t="s">
        <v>342</v>
      </c>
      <c r="D25" s="154" t="s">
        <v>343</v>
      </c>
      <c r="E25" s="154" t="s">
        <v>407</v>
      </c>
      <c r="F25" s="154" t="s">
        <v>381</v>
      </c>
      <c r="G25" s="154" t="s">
        <v>408</v>
      </c>
      <c r="H25" s="154" t="s">
        <v>393</v>
      </c>
      <c r="I25" s="154" t="s">
        <v>347</v>
      </c>
      <c r="J25" s="154" t="s">
        <v>409</v>
      </c>
    </row>
    <row r="26" s="149" customFormat="1" ht="30" customHeight="1" spans="1:10">
      <c r="A26" s="155"/>
      <c r="B26" s="154"/>
      <c r="C26" s="154" t="s">
        <v>342</v>
      </c>
      <c r="D26" s="154" t="s">
        <v>353</v>
      </c>
      <c r="E26" s="154" t="s">
        <v>410</v>
      </c>
      <c r="F26" s="154" t="s">
        <v>381</v>
      </c>
      <c r="G26" s="154" t="s">
        <v>411</v>
      </c>
      <c r="H26" s="154" t="s">
        <v>356</v>
      </c>
      <c r="I26" s="154" t="s">
        <v>347</v>
      </c>
      <c r="J26" s="154" t="s">
        <v>412</v>
      </c>
    </row>
    <row r="27" s="149" customFormat="1" ht="30" customHeight="1" spans="1:10">
      <c r="A27" s="155"/>
      <c r="B27" s="154"/>
      <c r="C27" s="154" t="s">
        <v>342</v>
      </c>
      <c r="D27" s="154" t="s">
        <v>358</v>
      </c>
      <c r="E27" s="154" t="s">
        <v>413</v>
      </c>
      <c r="F27" s="154" t="s">
        <v>381</v>
      </c>
      <c r="G27" s="154" t="s">
        <v>94</v>
      </c>
      <c r="H27" s="154" t="s">
        <v>360</v>
      </c>
      <c r="I27" s="154" t="s">
        <v>347</v>
      </c>
      <c r="J27" s="154" t="s">
        <v>414</v>
      </c>
    </row>
    <row r="28" s="149" customFormat="1" ht="30" customHeight="1" spans="1:10">
      <c r="A28" s="155"/>
      <c r="B28" s="154"/>
      <c r="C28" s="154" t="s">
        <v>342</v>
      </c>
      <c r="D28" s="154" t="s">
        <v>358</v>
      </c>
      <c r="E28" s="154" t="s">
        <v>415</v>
      </c>
      <c r="F28" s="154" t="s">
        <v>345</v>
      </c>
      <c r="G28" s="154" t="s">
        <v>94</v>
      </c>
      <c r="H28" s="154" t="s">
        <v>416</v>
      </c>
      <c r="I28" s="154" t="s">
        <v>347</v>
      </c>
      <c r="J28" s="154" t="s">
        <v>414</v>
      </c>
    </row>
    <row r="29" s="149" customFormat="1" ht="30" customHeight="1" spans="1:10">
      <c r="A29" s="155"/>
      <c r="B29" s="154"/>
      <c r="C29" s="154" t="s">
        <v>342</v>
      </c>
      <c r="D29" s="154" t="s">
        <v>362</v>
      </c>
      <c r="E29" s="154" t="s">
        <v>363</v>
      </c>
      <c r="F29" s="154" t="s">
        <v>364</v>
      </c>
      <c r="G29" s="156">
        <v>18000000</v>
      </c>
      <c r="H29" s="154" t="s">
        <v>366</v>
      </c>
      <c r="I29" s="154" t="s">
        <v>347</v>
      </c>
      <c r="J29" s="154" t="s">
        <v>414</v>
      </c>
    </row>
    <row r="30" s="149" customFormat="1" ht="30" customHeight="1" spans="1:10">
      <c r="A30" s="155"/>
      <c r="B30" s="154"/>
      <c r="C30" s="154" t="s">
        <v>368</v>
      </c>
      <c r="D30" s="154" t="s">
        <v>369</v>
      </c>
      <c r="E30" s="154" t="s">
        <v>417</v>
      </c>
      <c r="F30" s="154" t="s">
        <v>381</v>
      </c>
      <c r="G30" s="154" t="s">
        <v>418</v>
      </c>
      <c r="H30" s="154" t="s">
        <v>356</v>
      </c>
      <c r="I30" s="154" t="s">
        <v>372</v>
      </c>
      <c r="J30" s="154" t="s">
        <v>419</v>
      </c>
    </row>
    <row r="31" s="149" customFormat="1" ht="30" customHeight="1" spans="1:10">
      <c r="A31" s="155"/>
      <c r="B31" s="154"/>
      <c r="C31" s="154" t="s">
        <v>368</v>
      </c>
      <c r="D31" s="154" t="s">
        <v>420</v>
      </c>
      <c r="E31" s="154" t="s">
        <v>421</v>
      </c>
      <c r="F31" s="154" t="s">
        <v>381</v>
      </c>
      <c r="G31" s="154" t="s">
        <v>418</v>
      </c>
      <c r="H31" s="154" t="s">
        <v>356</v>
      </c>
      <c r="I31" s="154" t="s">
        <v>372</v>
      </c>
      <c r="J31" s="154" t="s">
        <v>422</v>
      </c>
    </row>
    <row r="32" s="149" customFormat="1" ht="30" customHeight="1" spans="1:10">
      <c r="A32" s="155"/>
      <c r="B32" s="154"/>
      <c r="C32" s="154" t="s">
        <v>378</v>
      </c>
      <c r="D32" s="154" t="s">
        <v>379</v>
      </c>
      <c r="E32" s="154" t="s">
        <v>423</v>
      </c>
      <c r="F32" s="154" t="s">
        <v>381</v>
      </c>
      <c r="G32" s="154" t="s">
        <v>382</v>
      </c>
      <c r="H32" s="154" t="s">
        <v>356</v>
      </c>
      <c r="I32" s="154" t="s">
        <v>347</v>
      </c>
      <c r="J32" s="154" t="s">
        <v>424</v>
      </c>
    </row>
    <row r="33" s="149" customFormat="1" ht="90" customHeight="1" spans="1:10">
      <c r="A33" s="155" t="s">
        <v>306</v>
      </c>
      <c r="B33" s="154" t="s">
        <v>425</v>
      </c>
      <c r="C33" s="154" t="s">
        <v>342</v>
      </c>
      <c r="D33" s="154" t="s">
        <v>343</v>
      </c>
      <c r="E33" s="154" t="s">
        <v>426</v>
      </c>
      <c r="F33" s="154" t="s">
        <v>381</v>
      </c>
      <c r="G33" s="154" t="s">
        <v>427</v>
      </c>
      <c r="H33" s="154" t="s">
        <v>389</v>
      </c>
      <c r="I33" s="154" t="s">
        <v>347</v>
      </c>
      <c r="J33" s="154" t="s">
        <v>427</v>
      </c>
    </row>
    <row r="34" s="149" customFormat="1" ht="68" customHeight="1" spans="1:10">
      <c r="A34" s="155"/>
      <c r="B34" s="154"/>
      <c r="C34" s="154" t="s">
        <v>342</v>
      </c>
      <c r="D34" s="154" t="s">
        <v>353</v>
      </c>
      <c r="E34" s="154" t="s">
        <v>428</v>
      </c>
      <c r="F34" s="154" t="s">
        <v>381</v>
      </c>
      <c r="G34" s="154" t="s">
        <v>429</v>
      </c>
      <c r="H34" s="154" t="s">
        <v>356</v>
      </c>
      <c r="I34" s="154" t="s">
        <v>347</v>
      </c>
      <c r="J34" s="154" t="s">
        <v>430</v>
      </c>
    </row>
    <row r="35" s="149" customFormat="1" ht="68" customHeight="1" spans="1:10">
      <c r="A35" s="155"/>
      <c r="B35" s="154"/>
      <c r="C35" s="154" t="s">
        <v>342</v>
      </c>
      <c r="D35" s="154" t="s">
        <v>358</v>
      </c>
      <c r="E35" s="154" t="s">
        <v>431</v>
      </c>
      <c r="F35" s="154" t="s">
        <v>381</v>
      </c>
      <c r="G35" s="154" t="s">
        <v>94</v>
      </c>
      <c r="H35" s="154" t="s">
        <v>346</v>
      </c>
      <c r="I35" s="154" t="s">
        <v>347</v>
      </c>
      <c r="J35" s="154" t="s">
        <v>432</v>
      </c>
    </row>
    <row r="36" s="149" customFormat="1" ht="30" customHeight="1" spans="1:10">
      <c r="A36" s="155"/>
      <c r="B36" s="154"/>
      <c r="C36" s="154" t="s">
        <v>342</v>
      </c>
      <c r="D36" s="154" t="s">
        <v>358</v>
      </c>
      <c r="E36" s="154" t="s">
        <v>433</v>
      </c>
      <c r="F36" s="154" t="s">
        <v>381</v>
      </c>
      <c r="G36" s="154" t="s">
        <v>434</v>
      </c>
      <c r="H36" s="154" t="s">
        <v>435</v>
      </c>
      <c r="I36" s="154" t="s">
        <v>347</v>
      </c>
      <c r="J36" s="154" t="s">
        <v>436</v>
      </c>
    </row>
    <row r="37" s="149" customFormat="1" ht="30" customHeight="1" spans="1:10">
      <c r="A37" s="155"/>
      <c r="B37" s="154"/>
      <c r="C37" s="154" t="s">
        <v>342</v>
      </c>
      <c r="D37" s="154" t="s">
        <v>362</v>
      </c>
      <c r="E37" s="154" t="s">
        <v>363</v>
      </c>
      <c r="F37" s="154" t="s">
        <v>364</v>
      </c>
      <c r="G37" s="154" t="s">
        <v>437</v>
      </c>
      <c r="H37" s="154" t="s">
        <v>366</v>
      </c>
      <c r="I37" s="154" t="s">
        <v>347</v>
      </c>
      <c r="J37" s="154" t="s">
        <v>438</v>
      </c>
    </row>
    <row r="38" s="149" customFormat="1" ht="64" customHeight="1" spans="1:10">
      <c r="A38" s="155"/>
      <c r="B38" s="154"/>
      <c r="C38" s="154" t="s">
        <v>368</v>
      </c>
      <c r="D38" s="154" t="s">
        <v>439</v>
      </c>
      <c r="E38" s="154" t="s">
        <v>440</v>
      </c>
      <c r="F38" s="154" t="s">
        <v>345</v>
      </c>
      <c r="G38" s="154" t="s">
        <v>441</v>
      </c>
      <c r="H38" s="154" t="s">
        <v>356</v>
      </c>
      <c r="I38" s="154" t="s">
        <v>372</v>
      </c>
      <c r="J38" s="154" t="s">
        <v>442</v>
      </c>
    </row>
    <row r="39" s="149" customFormat="1" ht="81" customHeight="1" spans="1:10">
      <c r="A39" s="155"/>
      <c r="B39" s="154"/>
      <c r="C39" s="154" t="s">
        <v>368</v>
      </c>
      <c r="D39" s="154" t="s">
        <v>369</v>
      </c>
      <c r="E39" s="154" t="s">
        <v>443</v>
      </c>
      <c r="F39" s="154" t="s">
        <v>345</v>
      </c>
      <c r="G39" s="154" t="s">
        <v>444</v>
      </c>
      <c r="H39" s="154" t="s">
        <v>356</v>
      </c>
      <c r="I39" s="154" t="s">
        <v>372</v>
      </c>
      <c r="J39" s="154" t="s">
        <v>443</v>
      </c>
    </row>
    <row r="40" s="149" customFormat="1" ht="88" customHeight="1" spans="1:10">
      <c r="A40" s="155"/>
      <c r="B40" s="154"/>
      <c r="C40" s="154" t="s">
        <v>368</v>
      </c>
      <c r="D40" s="154" t="s">
        <v>420</v>
      </c>
      <c r="E40" s="154" t="s">
        <v>445</v>
      </c>
      <c r="F40" s="154" t="s">
        <v>345</v>
      </c>
      <c r="G40" s="154" t="s">
        <v>445</v>
      </c>
      <c r="H40" s="154" t="s">
        <v>356</v>
      </c>
      <c r="I40" s="154" t="s">
        <v>372</v>
      </c>
      <c r="J40" s="154" t="s">
        <v>446</v>
      </c>
    </row>
    <row r="41" s="149" customFormat="1" ht="64" customHeight="1" spans="1:10">
      <c r="A41" s="155"/>
      <c r="B41" s="154"/>
      <c r="C41" s="154" t="s">
        <v>368</v>
      </c>
      <c r="D41" s="154" t="s">
        <v>374</v>
      </c>
      <c r="E41" s="154" t="s">
        <v>447</v>
      </c>
      <c r="F41" s="154" t="s">
        <v>345</v>
      </c>
      <c r="G41" s="154" t="s">
        <v>448</v>
      </c>
      <c r="H41" s="154" t="s">
        <v>356</v>
      </c>
      <c r="I41" s="154" t="s">
        <v>372</v>
      </c>
      <c r="J41" s="154" t="s">
        <v>449</v>
      </c>
    </row>
    <row r="42" s="149" customFormat="1" ht="64" customHeight="1" spans="1:10">
      <c r="A42" s="155"/>
      <c r="B42" s="154"/>
      <c r="C42" s="154" t="s">
        <v>378</v>
      </c>
      <c r="D42" s="154" t="s">
        <v>379</v>
      </c>
      <c r="E42" s="154" t="s">
        <v>379</v>
      </c>
      <c r="F42" s="154" t="s">
        <v>381</v>
      </c>
      <c r="G42" s="154" t="s">
        <v>450</v>
      </c>
      <c r="H42" s="154" t="s">
        <v>356</v>
      </c>
      <c r="I42" s="154" t="s">
        <v>347</v>
      </c>
      <c r="J42" s="154" t="s">
        <v>451</v>
      </c>
    </row>
    <row r="43" s="149" customFormat="1" ht="30" customHeight="1" spans="1:10">
      <c r="A43" s="155" t="s">
        <v>302</v>
      </c>
      <c r="B43" s="154" t="s">
        <v>452</v>
      </c>
      <c r="C43" s="154" t="s">
        <v>342</v>
      </c>
      <c r="D43" s="154" t="s">
        <v>343</v>
      </c>
      <c r="E43" s="154" t="s">
        <v>453</v>
      </c>
      <c r="F43" s="154" t="s">
        <v>345</v>
      </c>
      <c r="G43" s="154" t="s">
        <v>454</v>
      </c>
      <c r="H43" s="154" t="s">
        <v>399</v>
      </c>
      <c r="I43" s="154" t="s">
        <v>347</v>
      </c>
      <c r="J43" s="154" t="s">
        <v>455</v>
      </c>
    </row>
    <row r="44" s="149" customFormat="1" ht="30" customHeight="1" spans="1:10">
      <c r="A44" s="155"/>
      <c r="B44" s="154"/>
      <c r="C44" s="154" t="s">
        <v>342</v>
      </c>
      <c r="D44" s="154" t="s">
        <v>343</v>
      </c>
      <c r="E44" s="154" t="s">
        <v>456</v>
      </c>
      <c r="F44" s="154" t="s">
        <v>345</v>
      </c>
      <c r="G44" s="154" t="s">
        <v>457</v>
      </c>
      <c r="H44" s="154" t="s">
        <v>399</v>
      </c>
      <c r="I44" s="154" t="s">
        <v>347</v>
      </c>
      <c r="J44" s="154" t="s">
        <v>455</v>
      </c>
    </row>
    <row r="45" s="149" customFormat="1" ht="30" customHeight="1" spans="1:10">
      <c r="A45" s="155"/>
      <c r="B45" s="154"/>
      <c r="C45" s="154" t="s">
        <v>342</v>
      </c>
      <c r="D45" s="154" t="s">
        <v>343</v>
      </c>
      <c r="E45" s="154" t="s">
        <v>458</v>
      </c>
      <c r="F45" s="154" t="s">
        <v>345</v>
      </c>
      <c r="G45" s="154" t="s">
        <v>93</v>
      </c>
      <c r="H45" s="154" t="s">
        <v>399</v>
      </c>
      <c r="I45" s="154" t="s">
        <v>347</v>
      </c>
      <c r="J45" s="154" t="s">
        <v>455</v>
      </c>
    </row>
    <row r="46" s="149" customFormat="1" ht="48" customHeight="1" spans="1:10">
      <c r="A46" s="155"/>
      <c r="B46" s="154"/>
      <c r="C46" s="154" t="s">
        <v>342</v>
      </c>
      <c r="D46" s="154" t="s">
        <v>343</v>
      </c>
      <c r="E46" s="154" t="s">
        <v>459</v>
      </c>
      <c r="F46" s="154" t="s">
        <v>345</v>
      </c>
      <c r="G46" s="154" t="s">
        <v>460</v>
      </c>
      <c r="H46" s="154" t="s">
        <v>399</v>
      </c>
      <c r="I46" s="154" t="s">
        <v>347</v>
      </c>
      <c r="J46" s="154" t="s">
        <v>461</v>
      </c>
    </row>
    <row r="47" s="149" customFormat="1" ht="48" customHeight="1" spans="1:10">
      <c r="A47" s="155"/>
      <c r="B47" s="154"/>
      <c r="C47" s="154" t="s">
        <v>342</v>
      </c>
      <c r="D47" s="154" t="s">
        <v>343</v>
      </c>
      <c r="E47" s="154" t="s">
        <v>462</v>
      </c>
      <c r="F47" s="154" t="s">
        <v>345</v>
      </c>
      <c r="G47" s="154" t="s">
        <v>463</v>
      </c>
      <c r="H47" s="154" t="s">
        <v>399</v>
      </c>
      <c r="I47" s="154" t="s">
        <v>347</v>
      </c>
      <c r="J47" s="154" t="s">
        <v>461</v>
      </c>
    </row>
    <row r="48" s="149" customFormat="1" ht="48" customHeight="1" spans="1:10">
      <c r="A48" s="155"/>
      <c r="B48" s="154"/>
      <c r="C48" s="154" t="s">
        <v>342</v>
      </c>
      <c r="D48" s="154" t="s">
        <v>343</v>
      </c>
      <c r="E48" s="154" t="s">
        <v>464</v>
      </c>
      <c r="F48" s="154" t="s">
        <v>345</v>
      </c>
      <c r="G48" s="154" t="s">
        <v>90</v>
      </c>
      <c r="H48" s="154" t="s">
        <v>399</v>
      </c>
      <c r="I48" s="154" t="s">
        <v>347</v>
      </c>
      <c r="J48" s="154" t="s">
        <v>461</v>
      </c>
    </row>
    <row r="49" s="149" customFormat="1" ht="48" customHeight="1" spans="1:10">
      <c r="A49" s="155"/>
      <c r="B49" s="154"/>
      <c r="C49" s="154" t="s">
        <v>342</v>
      </c>
      <c r="D49" s="154" t="s">
        <v>343</v>
      </c>
      <c r="E49" s="154" t="s">
        <v>465</v>
      </c>
      <c r="F49" s="154" t="s">
        <v>345</v>
      </c>
      <c r="G49" s="154" t="s">
        <v>83</v>
      </c>
      <c r="H49" s="154" t="s">
        <v>399</v>
      </c>
      <c r="I49" s="154" t="s">
        <v>347</v>
      </c>
      <c r="J49" s="154" t="s">
        <v>461</v>
      </c>
    </row>
    <row r="50" s="149" customFormat="1" ht="48" customHeight="1" spans="1:10">
      <c r="A50" s="155"/>
      <c r="B50" s="154"/>
      <c r="C50" s="154" t="s">
        <v>342</v>
      </c>
      <c r="D50" s="154" t="s">
        <v>343</v>
      </c>
      <c r="E50" s="154" t="s">
        <v>466</v>
      </c>
      <c r="F50" s="154" t="s">
        <v>345</v>
      </c>
      <c r="G50" s="154" t="s">
        <v>355</v>
      </c>
      <c r="H50" s="154" t="s">
        <v>356</v>
      </c>
      <c r="I50" s="154" t="s">
        <v>347</v>
      </c>
      <c r="J50" s="154" t="s">
        <v>461</v>
      </c>
    </row>
    <row r="51" s="149" customFormat="1" ht="48" customHeight="1" spans="1:10">
      <c r="A51" s="155"/>
      <c r="B51" s="154"/>
      <c r="C51" s="154" t="s">
        <v>342</v>
      </c>
      <c r="D51" s="154" t="s">
        <v>343</v>
      </c>
      <c r="E51" s="154" t="s">
        <v>467</v>
      </c>
      <c r="F51" s="154" t="s">
        <v>345</v>
      </c>
      <c r="G51" s="154" t="s">
        <v>86</v>
      </c>
      <c r="H51" s="154" t="s">
        <v>356</v>
      </c>
      <c r="I51" s="154" t="s">
        <v>347</v>
      </c>
      <c r="J51" s="154" t="s">
        <v>461</v>
      </c>
    </row>
    <row r="52" s="149" customFormat="1" ht="48" customHeight="1" spans="1:10">
      <c r="A52" s="155"/>
      <c r="B52" s="154"/>
      <c r="C52" s="154" t="s">
        <v>342</v>
      </c>
      <c r="D52" s="154" t="s">
        <v>343</v>
      </c>
      <c r="E52" s="154" t="s">
        <v>468</v>
      </c>
      <c r="F52" s="154" t="s">
        <v>345</v>
      </c>
      <c r="G52" s="154" t="s">
        <v>92</v>
      </c>
      <c r="H52" s="154" t="s">
        <v>399</v>
      </c>
      <c r="I52" s="154" t="s">
        <v>347</v>
      </c>
      <c r="J52" s="154" t="s">
        <v>461</v>
      </c>
    </row>
    <row r="53" s="149" customFormat="1" ht="30" customHeight="1" spans="1:10">
      <c r="A53" s="155"/>
      <c r="B53" s="154"/>
      <c r="C53" s="154" t="s">
        <v>342</v>
      </c>
      <c r="D53" s="154" t="s">
        <v>353</v>
      </c>
      <c r="E53" s="154" t="s">
        <v>469</v>
      </c>
      <c r="F53" s="154" t="s">
        <v>345</v>
      </c>
      <c r="G53" s="154" t="s">
        <v>470</v>
      </c>
      <c r="H53" s="154" t="s">
        <v>356</v>
      </c>
      <c r="I53" s="154" t="s">
        <v>347</v>
      </c>
      <c r="J53" s="154" t="s">
        <v>471</v>
      </c>
    </row>
    <row r="54" s="149" customFormat="1" ht="41" customHeight="1" spans="1:10">
      <c r="A54" s="155"/>
      <c r="B54" s="154"/>
      <c r="C54" s="154" t="s">
        <v>342</v>
      </c>
      <c r="D54" s="154" t="s">
        <v>353</v>
      </c>
      <c r="E54" s="154" t="s">
        <v>472</v>
      </c>
      <c r="F54" s="154" t="s">
        <v>345</v>
      </c>
      <c r="G54" s="154" t="s">
        <v>355</v>
      </c>
      <c r="H54" s="154" t="s">
        <v>356</v>
      </c>
      <c r="I54" s="154" t="s">
        <v>347</v>
      </c>
      <c r="J54" s="154" t="s">
        <v>473</v>
      </c>
    </row>
    <row r="55" s="149" customFormat="1" ht="41" customHeight="1" spans="1:10">
      <c r="A55" s="155"/>
      <c r="B55" s="154"/>
      <c r="C55" s="154" t="s">
        <v>342</v>
      </c>
      <c r="D55" s="154" t="s">
        <v>358</v>
      </c>
      <c r="E55" s="154" t="s">
        <v>474</v>
      </c>
      <c r="F55" s="154" t="s">
        <v>345</v>
      </c>
      <c r="G55" s="154" t="s">
        <v>355</v>
      </c>
      <c r="H55" s="154" t="s">
        <v>356</v>
      </c>
      <c r="I55" s="154" t="s">
        <v>347</v>
      </c>
      <c r="J55" s="154" t="s">
        <v>475</v>
      </c>
    </row>
    <row r="56" s="149" customFormat="1" ht="41" customHeight="1" spans="1:10">
      <c r="A56" s="155"/>
      <c r="B56" s="154"/>
      <c r="C56" s="154" t="s">
        <v>342</v>
      </c>
      <c r="D56" s="154" t="s">
        <v>358</v>
      </c>
      <c r="E56" s="154" t="s">
        <v>476</v>
      </c>
      <c r="F56" s="154" t="s">
        <v>381</v>
      </c>
      <c r="G56" s="154" t="s">
        <v>477</v>
      </c>
      <c r="H56" s="154" t="s">
        <v>356</v>
      </c>
      <c r="I56" s="154" t="s">
        <v>347</v>
      </c>
      <c r="J56" s="154" t="s">
        <v>478</v>
      </c>
    </row>
    <row r="57" s="149" customFormat="1" ht="89" customHeight="1" spans="1:10">
      <c r="A57" s="155"/>
      <c r="B57" s="154"/>
      <c r="C57" s="154" t="s">
        <v>342</v>
      </c>
      <c r="D57" s="154" t="s">
        <v>343</v>
      </c>
      <c r="E57" s="154" t="s">
        <v>363</v>
      </c>
      <c r="F57" s="154" t="s">
        <v>364</v>
      </c>
      <c r="G57" s="154" t="s">
        <v>479</v>
      </c>
      <c r="H57" s="154" t="s">
        <v>366</v>
      </c>
      <c r="I57" s="154" t="s">
        <v>347</v>
      </c>
      <c r="J57" s="154" t="s">
        <v>480</v>
      </c>
    </row>
    <row r="58" s="149" customFormat="1" ht="41" customHeight="1" spans="1:10">
      <c r="A58" s="155"/>
      <c r="B58" s="154"/>
      <c r="C58" s="154" t="s">
        <v>368</v>
      </c>
      <c r="D58" s="154" t="s">
        <v>369</v>
      </c>
      <c r="E58" s="154" t="s">
        <v>481</v>
      </c>
      <c r="F58" s="154" t="s">
        <v>345</v>
      </c>
      <c r="G58" s="154" t="s">
        <v>355</v>
      </c>
      <c r="H58" s="154" t="s">
        <v>356</v>
      </c>
      <c r="I58" s="154" t="s">
        <v>347</v>
      </c>
      <c r="J58" s="154" t="s">
        <v>482</v>
      </c>
    </row>
    <row r="59" s="149" customFormat="1" ht="57" customHeight="1" spans="1:10">
      <c r="A59" s="155"/>
      <c r="B59" s="154"/>
      <c r="C59" s="154" t="s">
        <v>368</v>
      </c>
      <c r="D59" s="154" t="s">
        <v>369</v>
      </c>
      <c r="E59" s="154" t="s">
        <v>483</v>
      </c>
      <c r="F59" s="154" t="s">
        <v>345</v>
      </c>
      <c r="G59" s="154" t="s">
        <v>355</v>
      </c>
      <c r="H59" s="154" t="s">
        <v>356</v>
      </c>
      <c r="I59" s="154" t="s">
        <v>347</v>
      </c>
      <c r="J59" s="154" t="s">
        <v>484</v>
      </c>
    </row>
    <row r="60" s="149" customFormat="1" ht="57" customHeight="1" spans="1:10">
      <c r="A60" s="155"/>
      <c r="B60" s="154"/>
      <c r="C60" s="154" t="s">
        <v>368</v>
      </c>
      <c r="D60" s="154" t="s">
        <v>369</v>
      </c>
      <c r="E60" s="154" t="s">
        <v>485</v>
      </c>
      <c r="F60" s="154" t="s">
        <v>345</v>
      </c>
      <c r="G60" s="154" t="s">
        <v>355</v>
      </c>
      <c r="H60" s="154" t="s">
        <v>356</v>
      </c>
      <c r="I60" s="154" t="s">
        <v>347</v>
      </c>
      <c r="J60" s="154" t="s">
        <v>486</v>
      </c>
    </row>
    <row r="61" s="149" customFormat="1" ht="57" customHeight="1" spans="1:10">
      <c r="A61" s="155"/>
      <c r="B61" s="154"/>
      <c r="C61" s="154" t="s">
        <v>378</v>
      </c>
      <c r="D61" s="154" t="s">
        <v>379</v>
      </c>
      <c r="E61" s="154" t="s">
        <v>380</v>
      </c>
      <c r="F61" s="154" t="s">
        <v>381</v>
      </c>
      <c r="G61" s="154" t="s">
        <v>487</v>
      </c>
      <c r="H61" s="154" t="s">
        <v>356</v>
      </c>
      <c r="I61" s="154" t="s">
        <v>347</v>
      </c>
      <c r="J61" s="154" t="s">
        <v>488</v>
      </c>
    </row>
    <row r="62" s="149" customFormat="1" ht="41" customHeight="1" spans="1:10">
      <c r="A62" s="155"/>
      <c r="B62" s="154"/>
      <c r="C62" s="154" t="s">
        <v>378</v>
      </c>
      <c r="D62" s="154" t="s">
        <v>379</v>
      </c>
      <c r="E62" s="154" t="s">
        <v>384</v>
      </c>
      <c r="F62" s="154" t="s">
        <v>381</v>
      </c>
      <c r="G62" s="154" t="s">
        <v>411</v>
      </c>
      <c r="H62" s="154" t="s">
        <v>356</v>
      </c>
      <c r="I62" s="154" t="s">
        <v>347</v>
      </c>
      <c r="J62" s="154" t="s">
        <v>489</v>
      </c>
    </row>
    <row r="63" s="149" customFormat="1" ht="30" customHeight="1" spans="1:10">
      <c r="A63" s="155" t="s">
        <v>324</v>
      </c>
      <c r="B63" s="154" t="s">
        <v>490</v>
      </c>
      <c r="C63" s="154" t="s">
        <v>342</v>
      </c>
      <c r="D63" s="154" t="s">
        <v>343</v>
      </c>
      <c r="E63" s="154" t="s">
        <v>491</v>
      </c>
      <c r="F63" s="154" t="s">
        <v>345</v>
      </c>
      <c r="G63" s="154" t="s">
        <v>92</v>
      </c>
      <c r="H63" s="154" t="s">
        <v>492</v>
      </c>
      <c r="I63" s="154" t="s">
        <v>347</v>
      </c>
      <c r="J63" s="154" t="s">
        <v>493</v>
      </c>
    </row>
    <row r="64" s="149" customFormat="1" ht="60" customHeight="1" spans="1:10">
      <c r="A64" s="155"/>
      <c r="B64" s="154"/>
      <c r="C64" s="154" t="s">
        <v>342</v>
      </c>
      <c r="D64" s="154" t="s">
        <v>343</v>
      </c>
      <c r="E64" s="154" t="s">
        <v>494</v>
      </c>
      <c r="F64" s="154" t="s">
        <v>381</v>
      </c>
      <c r="G64" s="154" t="s">
        <v>495</v>
      </c>
      <c r="H64" s="154" t="s">
        <v>496</v>
      </c>
      <c r="I64" s="154" t="s">
        <v>347</v>
      </c>
      <c r="J64" s="154" t="s">
        <v>497</v>
      </c>
    </row>
    <row r="65" s="149" customFormat="1" ht="52" customHeight="1" spans="1:10">
      <c r="A65" s="155"/>
      <c r="B65" s="154"/>
      <c r="C65" s="154" t="s">
        <v>342</v>
      </c>
      <c r="D65" s="154" t="s">
        <v>343</v>
      </c>
      <c r="E65" s="154" t="s">
        <v>498</v>
      </c>
      <c r="F65" s="154" t="s">
        <v>345</v>
      </c>
      <c r="G65" s="154" t="s">
        <v>86</v>
      </c>
      <c r="H65" s="154" t="s">
        <v>499</v>
      </c>
      <c r="I65" s="154" t="s">
        <v>347</v>
      </c>
      <c r="J65" s="154" t="s">
        <v>500</v>
      </c>
    </row>
    <row r="66" s="149" customFormat="1" ht="66" customHeight="1" spans="1:10">
      <c r="A66" s="155"/>
      <c r="B66" s="154"/>
      <c r="C66" s="154" t="s">
        <v>342</v>
      </c>
      <c r="D66" s="154" t="s">
        <v>343</v>
      </c>
      <c r="E66" s="154" t="s">
        <v>501</v>
      </c>
      <c r="F66" s="154" t="s">
        <v>381</v>
      </c>
      <c r="G66" s="154" t="s">
        <v>502</v>
      </c>
      <c r="H66" s="154" t="s">
        <v>496</v>
      </c>
      <c r="I66" s="154" t="s">
        <v>347</v>
      </c>
      <c r="J66" s="154" t="s">
        <v>503</v>
      </c>
    </row>
    <row r="67" s="149" customFormat="1" ht="52" customHeight="1" spans="1:10">
      <c r="A67" s="155"/>
      <c r="B67" s="154"/>
      <c r="C67" s="154" t="s">
        <v>342</v>
      </c>
      <c r="D67" s="154" t="s">
        <v>343</v>
      </c>
      <c r="E67" s="154" t="s">
        <v>504</v>
      </c>
      <c r="F67" s="154" t="s">
        <v>345</v>
      </c>
      <c r="G67" s="154" t="s">
        <v>505</v>
      </c>
      <c r="H67" s="154" t="s">
        <v>399</v>
      </c>
      <c r="I67" s="154" t="s">
        <v>347</v>
      </c>
      <c r="J67" s="154" t="s">
        <v>506</v>
      </c>
    </row>
    <row r="68" s="149" customFormat="1" ht="30" customHeight="1" spans="1:10">
      <c r="A68" s="155"/>
      <c r="B68" s="154"/>
      <c r="C68" s="154" t="s">
        <v>342</v>
      </c>
      <c r="D68" s="154" t="s">
        <v>353</v>
      </c>
      <c r="E68" s="154" t="s">
        <v>507</v>
      </c>
      <c r="F68" s="154" t="s">
        <v>345</v>
      </c>
      <c r="G68" s="154" t="s">
        <v>508</v>
      </c>
      <c r="H68" s="154" t="s">
        <v>356</v>
      </c>
      <c r="I68" s="154" t="s">
        <v>372</v>
      </c>
      <c r="J68" s="154" t="s">
        <v>508</v>
      </c>
    </row>
    <row r="69" s="149" customFormat="1" ht="30" customHeight="1" spans="1:10">
      <c r="A69" s="155"/>
      <c r="B69" s="154"/>
      <c r="C69" s="154" t="s">
        <v>342</v>
      </c>
      <c r="D69" s="154" t="s">
        <v>353</v>
      </c>
      <c r="E69" s="154" t="s">
        <v>509</v>
      </c>
      <c r="F69" s="154" t="s">
        <v>345</v>
      </c>
      <c r="G69" s="154" t="s">
        <v>510</v>
      </c>
      <c r="H69" s="154" t="s">
        <v>356</v>
      </c>
      <c r="I69" s="154" t="s">
        <v>372</v>
      </c>
      <c r="J69" s="154" t="s">
        <v>510</v>
      </c>
    </row>
    <row r="70" s="149" customFormat="1" ht="67" customHeight="1" spans="1:10">
      <c r="A70" s="155"/>
      <c r="B70" s="154"/>
      <c r="C70" s="154" t="s">
        <v>342</v>
      </c>
      <c r="D70" s="154" t="s">
        <v>353</v>
      </c>
      <c r="E70" s="154" t="s">
        <v>511</v>
      </c>
      <c r="F70" s="154" t="s">
        <v>381</v>
      </c>
      <c r="G70" s="154" t="s">
        <v>477</v>
      </c>
      <c r="H70" s="154" t="s">
        <v>356</v>
      </c>
      <c r="I70" s="154" t="s">
        <v>347</v>
      </c>
      <c r="J70" s="154" t="s">
        <v>512</v>
      </c>
    </row>
    <row r="71" s="149" customFormat="1" ht="58" customHeight="1" spans="1:10">
      <c r="A71" s="155"/>
      <c r="B71" s="154"/>
      <c r="C71" s="154" t="s">
        <v>342</v>
      </c>
      <c r="D71" s="154" t="s">
        <v>353</v>
      </c>
      <c r="E71" s="154" t="s">
        <v>513</v>
      </c>
      <c r="F71" s="154" t="s">
        <v>381</v>
      </c>
      <c r="G71" s="154" t="s">
        <v>514</v>
      </c>
      <c r="H71" s="154" t="s">
        <v>356</v>
      </c>
      <c r="I71" s="154" t="s">
        <v>347</v>
      </c>
      <c r="J71" s="154" t="s">
        <v>515</v>
      </c>
    </row>
    <row r="72" s="149" customFormat="1" ht="41" customHeight="1" spans="1:10">
      <c r="A72" s="155"/>
      <c r="B72" s="154"/>
      <c r="C72" s="154" t="s">
        <v>342</v>
      </c>
      <c r="D72" s="154" t="s">
        <v>358</v>
      </c>
      <c r="E72" s="154" t="s">
        <v>516</v>
      </c>
      <c r="F72" s="154" t="s">
        <v>381</v>
      </c>
      <c r="G72" s="154" t="s">
        <v>477</v>
      </c>
      <c r="H72" s="154" t="s">
        <v>356</v>
      </c>
      <c r="I72" s="154" t="s">
        <v>347</v>
      </c>
      <c r="J72" s="154" t="s">
        <v>517</v>
      </c>
    </row>
    <row r="73" s="149" customFormat="1" ht="30" customHeight="1" spans="1:10">
      <c r="A73" s="155"/>
      <c r="B73" s="154"/>
      <c r="C73" s="154" t="s">
        <v>342</v>
      </c>
      <c r="D73" s="154" t="s">
        <v>362</v>
      </c>
      <c r="E73" s="154" t="s">
        <v>363</v>
      </c>
      <c r="F73" s="154" t="s">
        <v>345</v>
      </c>
      <c r="G73" s="156">
        <v>2000000</v>
      </c>
      <c r="H73" s="154" t="s">
        <v>366</v>
      </c>
      <c r="I73" s="154" t="s">
        <v>347</v>
      </c>
      <c r="J73" s="154" t="s">
        <v>518</v>
      </c>
    </row>
    <row r="74" s="149" customFormat="1" ht="63" customHeight="1" spans="1:10">
      <c r="A74" s="155"/>
      <c r="B74" s="154"/>
      <c r="C74" s="154" t="s">
        <v>368</v>
      </c>
      <c r="D74" s="154" t="s">
        <v>439</v>
      </c>
      <c r="E74" s="154" t="s">
        <v>519</v>
      </c>
      <c r="F74" s="154" t="s">
        <v>345</v>
      </c>
      <c r="G74" s="154" t="s">
        <v>519</v>
      </c>
      <c r="H74" s="154" t="s">
        <v>356</v>
      </c>
      <c r="I74" s="154" t="s">
        <v>372</v>
      </c>
      <c r="J74" s="154" t="s">
        <v>519</v>
      </c>
    </row>
    <row r="75" s="149" customFormat="1" ht="77" customHeight="1" spans="1:10">
      <c r="A75" s="155"/>
      <c r="B75" s="154"/>
      <c r="C75" s="154" t="s">
        <v>368</v>
      </c>
      <c r="D75" s="154" t="s">
        <v>369</v>
      </c>
      <c r="E75" s="154" t="s">
        <v>443</v>
      </c>
      <c r="F75" s="154" t="s">
        <v>345</v>
      </c>
      <c r="G75" s="154" t="s">
        <v>443</v>
      </c>
      <c r="H75" s="154" t="s">
        <v>356</v>
      </c>
      <c r="I75" s="154" t="s">
        <v>372</v>
      </c>
      <c r="J75" s="154" t="s">
        <v>443</v>
      </c>
    </row>
    <row r="76" s="149" customFormat="1" ht="72" customHeight="1" spans="1:10">
      <c r="A76" s="155"/>
      <c r="B76" s="154"/>
      <c r="C76" s="154" t="s">
        <v>368</v>
      </c>
      <c r="D76" s="154" t="s">
        <v>420</v>
      </c>
      <c r="E76" s="154" t="s">
        <v>520</v>
      </c>
      <c r="F76" s="154" t="s">
        <v>345</v>
      </c>
      <c r="G76" s="154" t="s">
        <v>520</v>
      </c>
      <c r="H76" s="154" t="s">
        <v>356</v>
      </c>
      <c r="I76" s="154" t="s">
        <v>372</v>
      </c>
      <c r="J76" s="154" t="s">
        <v>521</v>
      </c>
    </row>
    <row r="77" s="149" customFormat="1" ht="39" customHeight="1" spans="1:10">
      <c r="A77" s="155"/>
      <c r="B77" s="154"/>
      <c r="C77" s="154" t="s">
        <v>368</v>
      </c>
      <c r="D77" s="154" t="s">
        <v>374</v>
      </c>
      <c r="E77" s="154" t="s">
        <v>522</v>
      </c>
      <c r="F77" s="154" t="s">
        <v>345</v>
      </c>
      <c r="G77" s="154" t="s">
        <v>523</v>
      </c>
      <c r="H77" s="154" t="s">
        <v>356</v>
      </c>
      <c r="I77" s="154" t="s">
        <v>372</v>
      </c>
      <c r="J77" s="154" t="s">
        <v>523</v>
      </c>
    </row>
    <row r="78" s="149" customFormat="1" ht="55" customHeight="1" spans="1:10">
      <c r="A78" s="155"/>
      <c r="B78" s="154"/>
      <c r="C78" s="154" t="s">
        <v>378</v>
      </c>
      <c r="D78" s="154" t="s">
        <v>379</v>
      </c>
      <c r="E78" s="154" t="s">
        <v>379</v>
      </c>
      <c r="F78" s="154" t="s">
        <v>381</v>
      </c>
      <c r="G78" s="154" t="s">
        <v>524</v>
      </c>
      <c r="H78" s="154" t="s">
        <v>356</v>
      </c>
      <c r="I78" s="154" t="s">
        <v>347</v>
      </c>
      <c r="J78" s="154" t="s">
        <v>451</v>
      </c>
    </row>
    <row r="79" s="149" customFormat="1" ht="30" customHeight="1" spans="1:10">
      <c r="A79" s="155" t="s">
        <v>300</v>
      </c>
      <c r="B79" s="154" t="s">
        <v>525</v>
      </c>
      <c r="C79" s="154" t="s">
        <v>342</v>
      </c>
      <c r="D79" s="154" t="s">
        <v>343</v>
      </c>
      <c r="E79" s="154" t="s">
        <v>526</v>
      </c>
      <c r="F79" s="154" t="s">
        <v>381</v>
      </c>
      <c r="G79" s="154" t="s">
        <v>87</v>
      </c>
      <c r="H79" s="154" t="s">
        <v>346</v>
      </c>
      <c r="I79" s="154" t="s">
        <v>347</v>
      </c>
      <c r="J79" s="154" t="s">
        <v>527</v>
      </c>
    </row>
    <row r="80" s="149" customFormat="1" ht="30" customHeight="1" spans="1:10">
      <c r="A80" s="155"/>
      <c r="B80" s="154"/>
      <c r="C80" s="154" t="s">
        <v>342</v>
      </c>
      <c r="D80" s="154" t="s">
        <v>353</v>
      </c>
      <c r="E80" s="154" t="s">
        <v>528</v>
      </c>
      <c r="F80" s="154" t="s">
        <v>345</v>
      </c>
      <c r="G80" s="154" t="s">
        <v>355</v>
      </c>
      <c r="H80" s="154" t="s">
        <v>356</v>
      </c>
      <c r="I80" s="154" t="s">
        <v>347</v>
      </c>
      <c r="J80" s="154" t="s">
        <v>529</v>
      </c>
    </row>
    <row r="81" s="149" customFormat="1" ht="45" customHeight="1" spans="1:10">
      <c r="A81" s="155"/>
      <c r="B81" s="154"/>
      <c r="C81" s="154" t="s">
        <v>342</v>
      </c>
      <c r="D81" s="154" t="s">
        <v>353</v>
      </c>
      <c r="E81" s="154" t="s">
        <v>530</v>
      </c>
      <c r="F81" s="154" t="s">
        <v>381</v>
      </c>
      <c r="G81" s="154" t="s">
        <v>487</v>
      </c>
      <c r="H81" s="154" t="s">
        <v>356</v>
      </c>
      <c r="I81" s="154" t="s">
        <v>347</v>
      </c>
      <c r="J81" s="154" t="s">
        <v>531</v>
      </c>
    </row>
    <row r="82" s="149" customFormat="1" ht="30" customHeight="1" spans="1:10">
      <c r="A82" s="155"/>
      <c r="B82" s="154"/>
      <c r="C82" s="154" t="s">
        <v>342</v>
      </c>
      <c r="D82" s="154" t="s">
        <v>353</v>
      </c>
      <c r="E82" s="154" t="s">
        <v>532</v>
      </c>
      <c r="F82" s="154" t="s">
        <v>345</v>
      </c>
      <c r="G82" s="154" t="s">
        <v>355</v>
      </c>
      <c r="H82" s="154" t="s">
        <v>356</v>
      </c>
      <c r="I82" s="154" t="s">
        <v>347</v>
      </c>
      <c r="J82" s="154" t="s">
        <v>533</v>
      </c>
    </row>
    <row r="83" s="149" customFormat="1" ht="30" customHeight="1" spans="1:10">
      <c r="A83" s="155"/>
      <c r="B83" s="154"/>
      <c r="C83" s="154" t="s">
        <v>342</v>
      </c>
      <c r="D83" s="154" t="s">
        <v>358</v>
      </c>
      <c r="E83" s="154" t="s">
        <v>534</v>
      </c>
      <c r="F83" s="154" t="s">
        <v>364</v>
      </c>
      <c r="G83" s="154" t="s">
        <v>85</v>
      </c>
      <c r="H83" s="154" t="s">
        <v>416</v>
      </c>
      <c r="I83" s="154" t="s">
        <v>347</v>
      </c>
      <c r="J83" s="154" t="s">
        <v>535</v>
      </c>
    </row>
    <row r="84" s="149" customFormat="1" ht="30" customHeight="1" spans="1:10">
      <c r="A84" s="155"/>
      <c r="B84" s="154"/>
      <c r="C84" s="154" t="s">
        <v>342</v>
      </c>
      <c r="D84" s="154" t="s">
        <v>358</v>
      </c>
      <c r="E84" s="154" t="s">
        <v>536</v>
      </c>
      <c r="F84" s="154" t="s">
        <v>364</v>
      </c>
      <c r="G84" s="154" t="s">
        <v>97</v>
      </c>
      <c r="H84" s="154" t="s">
        <v>537</v>
      </c>
      <c r="I84" s="154" t="s">
        <v>347</v>
      </c>
      <c r="J84" s="154" t="s">
        <v>538</v>
      </c>
    </row>
    <row r="85" s="149" customFormat="1" ht="30" customHeight="1" spans="1:10">
      <c r="A85" s="155"/>
      <c r="B85" s="154"/>
      <c r="C85" s="154" t="s">
        <v>342</v>
      </c>
      <c r="D85" s="154" t="s">
        <v>358</v>
      </c>
      <c r="E85" s="154" t="s">
        <v>539</v>
      </c>
      <c r="F85" s="154" t="s">
        <v>381</v>
      </c>
      <c r="G85" s="154" t="s">
        <v>93</v>
      </c>
      <c r="H85" s="154" t="s">
        <v>416</v>
      </c>
      <c r="I85" s="154" t="s">
        <v>347</v>
      </c>
      <c r="J85" s="154" t="s">
        <v>540</v>
      </c>
    </row>
    <row r="86" s="149" customFormat="1" ht="30" customHeight="1" spans="1:10">
      <c r="A86" s="155"/>
      <c r="B86" s="154"/>
      <c r="C86" s="154" t="s">
        <v>342</v>
      </c>
      <c r="D86" s="154" t="s">
        <v>362</v>
      </c>
      <c r="E86" s="154" t="s">
        <v>363</v>
      </c>
      <c r="F86" s="154" t="s">
        <v>364</v>
      </c>
      <c r="G86" s="154" t="s">
        <v>541</v>
      </c>
      <c r="H86" s="154" t="s">
        <v>366</v>
      </c>
      <c r="I86" s="154" t="s">
        <v>347</v>
      </c>
      <c r="J86" s="154" t="s">
        <v>542</v>
      </c>
    </row>
    <row r="87" s="149" customFormat="1" ht="30" customHeight="1" spans="1:10">
      <c r="A87" s="155"/>
      <c r="B87" s="154"/>
      <c r="C87" s="154" t="s">
        <v>368</v>
      </c>
      <c r="D87" s="154" t="s">
        <v>369</v>
      </c>
      <c r="E87" s="154" t="s">
        <v>543</v>
      </c>
      <c r="F87" s="154" t="s">
        <v>345</v>
      </c>
      <c r="G87" s="154" t="s">
        <v>544</v>
      </c>
      <c r="H87" s="154" t="s">
        <v>356</v>
      </c>
      <c r="I87" s="154" t="s">
        <v>372</v>
      </c>
      <c r="J87" s="154" t="s">
        <v>545</v>
      </c>
    </row>
    <row r="88" s="149" customFormat="1" ht="30" customHeight="1" spans="1:10">
      <c r="A88" s="155"/>
      <c r="B88" s="154"/>
      <c r="C88" s="154" t="s">
        <v>378</v>
      </c>
      <c r="D88" s="154" t="s">
        <v>379</v>
      </c>
      <c r="E88" s="154" t="s">
        <v>546</v>
      </c>
      <c r="F88" s="154" t="s">
        <v>381</v>
      </c>
      <c r="G88" s="154" t="s">
        <v>411</v>
      </c>
      <c r="H88" s="154" t="s">
        <v>356</v>
      </c>
      <c r="I88" s="154" t="s">
        <v>347</v>
      </c>
      <c r="J88" s="154" t="s">
        <v>547</v>
      </c>
    </row>
    <row r="89" s="149" customFormat="1" ht="30" customHeight="1" spans="1:10">
      <c r="A89" s="155" t="s">
        <v>312</v>
      </c>
      <c r="B89" s="154" t="s">
        <v>548</v>
      </c>
      <c r="C89" s="154" t="s">
        <v>342</v>
      </c>
      <c r="D89" s="154" t="s">
        <v>343</v>
      </c>
      <c r="E89" s="154" t="s">
        <v>549</v>
      </c>
      <c r="F89" s="154" t="s">
        <v>381</v>
      </c>
      <c r="G89" s="154" t="s">
        <v>550</v>
      </c>
      <c r="H89" s="154" t="s">
        <v>389</v>
      </c>
      <c r="I89" s="154" t="s">
        <v>347</v>
      </c>
      <c r="J89" s="154" t="s">
        <v>551</v>
      </c>
    </row>
    <row r="90" s="149" customFormat="1" ht="30" customHeight="1" spans="1:10">
      <c r="A90" s="155"/>
      <c r="B90" s="154"/>
      <c r="C90" s="154" t="s">
        <v>342</v>
      </c>
      <c r="D90" s="154" t="s">
        <v>343</v>
      </c>
      <c r="E90" s="154" t="s">
        <v>552</v>
      </c>
      <c r="F90" s="154" t="s">
        <v>381</v>
      </c>
      <c r="G90" s="154" t="s">
        <v>553</v>
      </c>
      <c r="H90" s="154" t="s">
        <v>496</v>
      </c>
      <c r="I90" s="154" t="s">
        <v>347</v>
      </c>
      <c r="J90" s="154" t="s">
        <v>554</v>
      </c>
    </row>
    <row r="91" s="149" customFormat="1" ht="30" customHeight="1" spans="1:10">
      <c r="A91" s="155"/>
      <c r="B91" s="154"/>
      <c r="C91" s="154" t="s">
        <v>342</v>
      </c>
      <c r="D91" s="154" t="s">
        <v>343</v>
      </c>
      <c r="E91" s="154" t="s">
        <v>555</v>
      </c>
      <c r="F91" s="154" t="s">
        <v>381</v>
      </c>
      <c r="G91" s="154" t="s">
        <v>556</v>
      </c>
      <c r="H91" s="154" t="s">
        <v>389</v>
      </c>
      <c r="I91" s="154" t="s">
        <v>347</v>
      </c>
      <c r="J91" s="154" t="s">
        <v>554</v>
      </c>
    </row>
    <row r="92" s="149" customFormat="1" ht="42" customHeight="1" spans="1:10">
      <c r="A92" s="155"/>
      <c r="B92" s="154"/>
      <c r="C92" s="154" t="s">
        <v>342</v>
      </c>
      <c r="D92" s="154" t="s">
        <v>343</v>
      </c>
      <c r="E92" s="154" t="s">
        <v>557</v>
      </c>
      <c r="F92" s="154" t="s">
        <v>381</v>
      </c>
      <c r="G92" s="154" t="s">
        <v>558</v>
      </c>
      <c r="H92" s="154" t="s">
        <v>389</v>
      </c>
      <c r="I92" s="154" t="s">
        <v>347</v>
      </c>
      <c r="J92" s="154" t="s">
        <v>559</v>
      </c>
    </row>
    <row r="93" s="149" customFormat="1" ht="42" customHeight="1" spans="1:10">
      <c r="A93" s="155"/>
      <c r="B93" s="154"/>
      <c r="C93" s="154" t="s">
        <v>342</v>
      </c>
      <c r="D93" s="154" t="s">
        <v>343</v>
      </c>
      <c r="E93" s="154" t="s">
        <v>560</v>
      </c>
      <c r="F93" s="154" t="s">
        <v>381</v>
      </c>
      <c r="G93" s="154" t="s">
        <v>561</v>
      </c>
      <c r="H93" s="154" t="s">
        <v>389</v>
      </c>
      <c r="I93" s="154" t="s">
        <v>347</v>
      </c>
      <c r="J93" s="154" t="s">
        <v>562</v>
      </c>
    </row>
    <row r="94" s="149" customFormat="1" ht="42" customHeight="1" spans="1:10">
      <c r="A94" s="155"/>
      <c r="B94" s="154"/>
      <c r="C94" s="154" t="s">
        <v>342</v>
      </c>
      <c r="D94" s="154" t="s">
        <v>343</v>
      </c>
      <c r="E94" s="154" t="s">
        <v>563</v>
      </c>
      <c r="F94" s="154" t="s">
        <v>381</v>
      </c>
      <c r="G94" s="154" t="s">
        <v>564</v>
      </c>
      <c r="H94" s="154" t="s">
        <v>565</v>
      </c>
      <c r="I94" s="154" t="s">
        <v>347</v>
      </c>
      <c r="J94" s="154" t="s">
        <v>566</v>
      </c>
    </row>
    <row r="95" s="149" customFormat="1" ht="57" customHeight="1" spans="1:10">
      <c r="A95" s="155"/>
      <c r="B95" s="154"/>
      <c r="C95" s="154" t="s">
        <v>342</v>
      </c>
      <c r="D95" s="154" t="s">
        <v>353</v>
      </c>
      <c r="E95" s="154" t="s">
        <v>567</v>
      </c>
      <c r="F95" s="154" t="s">
        <v>345</v>
      </c>
      <c r="G95" s="154" t="s">
        <v>568</v>
      </c>
      <c r="H95" s="154" t="s">
        <v>356</v>
      </c>
      <c r="I95" s="154" t="s">
        <v>372</v>
      </c>
      <c r="J95" s="154" t="s">
        <v>569</v>
      </c>
    </row>
    <row r="96" s="149" customFormat="1" ht="71" customHeight="1" spans="1:10">
      <c r="A96" s="155"/>
      <c r="B96" s="154"/>
      <c r="C96" s="154" t="s">
        <v>342</v>
      </c>
      <c r="D96" s="154" t="s">
        <v>358</v>
      </c>
      <c r="E96" s="154" t="s">
        <v>570</v>
      </c>
      <c r="F96" s="154" t="s">
        <v>364</v>
      </c>
      <c r="G96" s="154" t="s">
        <v>571</v>
      </c>
      <c r="H96" s="154" t="s">
        <v>435</v>
      </c>
      <c r="I96" s="154" t="s">
        <v>347</v>
      </c>
      <c r="J96" s="154" t="s">
        <v>572</v>
      </c>
    </row>
    <row r="97" s="149" customFormat="1" ht="71" customHeight="1" spans="1:10">
      <c r="A97" s="155"/>
      <c r="B97" s="154"/>
      <c r="C97" s="154" t="s">
        <v>368</v>
      </c>
      <c r="D97" s="154" t="s">
        <v>439</v>
      </c>
      <c r="E97" s="154" t="s">
        <v>573</v>
      </c>
      <c r="F97" s="154" t="s">
        <v>345</v>
      </c>
      <c r="G97" s="154" t="s">
        <v>574</v>
      </c>
      <c r="H97" s="154" t="s">
        <v>356</v>
      </c>
      <c r="I97" s="154" t="s">
        <v>372</v>
      </c>
      <c r="J97" s="154" t="s">
        <v>575</v>
      </c>
    </row>
    <row r="98" s="149" customFormat="1" ht="42" customHeight="1" spans="1:10">
      <c r="A98" s="155"/>
      <c r="B98" s="154"/>
      <c r="C98" s="154" t="s">
        <v>368</v>
      </c>
      <c r="D98" s="154" t="s">
        <v>369</v>
      </c>
      <c r="E98" s="154" t="s">
        <v>576</v>
      </c>
      <c r="F98" s="154" t="s">
        <v>345</v>
      </c>
      <c r="G98" s="154" t="s">
        <v>577</v>
      </c>
      <c r="H98" s="154" t="s">
        <v>356</v>
      </c>
      <c r="I98" s="154" t="s">
        <v>372</v>
      </c>
      <c r="J98" s="154" t="s">
        <v>578</v>
      </c>
    </row>
    <row r="99" s="149" customFormat="1" ht="42" customHeight="1" spans="1:10">
      <c r="A99" s="155"/>
      <c r="B99" s="154"/>
      <c r="C99" s="154" t="s">
        <v>368</v>
      </c>
      <c r="D99" s="154" t="s">
        <v>420</v>
      </c>
      <c r="E99" s="154" t="s">
        <v>579</v>
      </c>
      <c r="F99" s="154" t="s">
        <v>345</v>
      </c>
      <c r="G99" s="154" t="s">
        <v>580</v>
      </c>
      <c r="H99" s="154" t="s">
        <v>356</v>
      </c>
      <c r="I99" s="154" t="s">
        <v>372</v>
      </c>
      <c r="J99" s="154" t="s">
        <v>581</v>
      </c>
    </row>
    <row r="100" s="149" customFormat="1" ht="54" customHeight="1" spans="1:10">
      <c r="A100" s="155"/>
      <c r="B100" s="154"/>
      <c r="C100" s="154" t="s">
        <v>368</v>
      </c>
      <c r="D100" s="154" t="s">
        <v>420</v>
      </c>
      <c r="E100" s="154" t="s">
        <v>582</v>
      </c>
      <c r="F100" s="154" t="s">
        <v>345</v>
      </c>
      <c r="G100" s="154" t="s">
        <v>583</v>
      </c>
      <c r="H100" s="154" t="s">
        <v>356</v>
      </c>
      <c r="I100" s="154" t="s">
        <v>372</v>
      </c>
      <c r="J100" s="154" t="s">
        <v>584</v>
      </c>
    </row>
    <row r="101" s="149" customFormat="1" ht="54" customHeight="1" spans="1:10">
      <c r="A101" s="155"/>
      <c r="B101" s="154"/>
      <c r="C101" s="154" t="s">
        <v>368</v>
      </c>
      <c r="D101" s="154" t="s">
        <v>374</v>
      </c>
      <c r="E101" s="154" t="s">
        <v>585</v>
      </c>
      <c r="F101" s="154" t="s">
        <v>381</v>
      </c>
      <c r="G101" s="154" t="s">
        <v>83</v>
      </c>
      <c r="H101" s="154" t="s">
        <v>376</v>
      </c>
      <c r="I101" s="154" t="s">
        <v>347</v>
      </c>
      <c r="J101" s="154" t="s">
        <v>586</v>
      </c>
    </row>
    <row r="102" s="149" customFormat="1" ht="69" customHeight="1" spans="1:10">
      <c r="A102" s="155"/>
      <c r="B102" s="154"/>
      <c r="C102" s="154" t="s">
        <v>378</v>
      </c>
      <c r="D102" s="154" t="s">
        <v>379</v>
      </c>
      <c r="E102" s="154" t="s">
        <v>379</v>
      </c>
      <c r="F102" s="154" t="s">
        <v>381</v>
      </c>
      <c r="G102" s="154" t="s">
        <v>524</v>
      </c>
      <c r="H102" s="154" t="s">
        <v>356</v>
      </c>
      <c r="I102" s="154" t="s">
        <v>347</v>
      </c>
      <c r="J102" s="154" t="s">
        <v>587</v>
      </c>
    </row>
    <row r="103" s="149" customFormat="1" ht="30" customHeight="1" spans="1:10">
      <c r="A103" s="155" t="s">
        <v>322</v>
      </c>
      <c r="B103" s="154" t="s">
        <v>588</v>
      </c>
      <c r="C103" s="154" t="s">
        <v>342</v>
      </c>
      <c r="D103" s="154" t="s">
        <v>343</v>
      </c>
      <c r="E103" s="154" t="s">
        <v>589</v>
      </c>
      <c r="F103" s="154" t="s">
        <v>345</v>
      </c>
      <c r="G103" s="154" t="s">
        <v>88</v>
      </c>
      <c r="H103" s="154" t="s">
        <v>590</v>
      </c>
      <c r="I103" s="154" t="s">
        <v>347</v>
      </c>
      <c r="J103" s="154" t="s">
        <v>591</v>
      </c>
    </row>
    <row r="104" s="149" customFormat="1" ht="30" customHeight="1" spans="1:10">
      <c r="A104" s="155"/>
      <c r="B104" s="154"/>
      <c r="C104" s="154" t="s">
        <v>342</v>
      </c>
      <c r="D104" s="154" t="s">
        <v>343</v>
      </c>
      <c r="E104" s="154" t="s">
        <v>592</v>
      </c>
      <c r="F104" s="154" t="s">
        <v>345</v>
      </c>
      <c r="G104" s="154" t="s">
        <v>593</v>
      </c>
      <c r="H104" s="154" t="s">
        <v>594</v>
      </c>
      <c r="I104" s="154" t="s">
        <v>347</v>
      </c>
      <c r="J104" s="154" t="s">
        <v>595</v>
      </c>
    </row>
    <row r="105" s="149" customFormat="1" ht="30" customHeight="1" spans="1:10">
      <c r="A105" s="155"/>
      <c r="B105" s="154"/>
      <c r="C105" s="154" t="s">
        <v>342</v>
      </c>
      <c r="D105" s="154" t="s">
        <v>343</v>
      </c>
      <c r="E105" s="154" t="s">
        <v>596</v>
      </c>
      <c r="F105" s="154" t="s">
        <v>345</v>
      </c>
      <c r="G105" s="154" t="s">
        <v>88</v>
      </c>
      <c r="H105" s="154" t="s">
        <v>597</v>
      </c>
      <c r="I105" s="154" t="s">
        <v>347</v>
      </c>
      <c r="J105" s="154" t="s">
        <v>598</v>
      </c>
    </row>
    <row r="106" s="149" customFormat="1" ht="30" customHeight="1" spans="1:10">
      <c r="A106" s="155"/>
      <c r="B106" s="154"/>
      <c r="C106" s="154" t="s">
        <v>342</v>
      </c>
      <c r="D106" s="154" t="s">
        <v>353</v>
      </c>
      <c r="E106" s="154" t="s">
        <v>599</v>
      </c>
      <c r="F106" s="154" t="s">
        <v>364</v>
      </c>
      <c r="G106" s="154" t="s">
        <v>355</v>
      </c>
      <c r="H106" s="154" t="s">
        <v>356</v>
      </c>
      <c r="I106" s="154" t="s">
        <v>347</v>
      </c>
      <c r="J106" s="154" t="s">
        <v>600</v>
      </c>
    </row>
    <row r="107" s="149" customFormat="1" ht="30" customHeight="1" spans="1:10">
      <c r="A107" s="155"/>
      <c r="B107" s="154"/>
      <c r="C107" s="154" t="s">
        <v>342</v>
      </c>
      <c r="D107" s="154" t="s">
        <v>358</v>
      </c>
      <c r="E107" s="154" t="s">
        <v>601</v>
      </c>
      <c r="F107" s="154" t="s">
        <v>364</v>
      </c>
      <c r="G107" s="154" t="s">
        <v>602</v>
      </c>
      <c r="H107" s="154" t="s">
        <v>435</v>
      </c>
      <c r="I107" s="154" t="s">
        <v>347</v>
      </c>
      <c r="J107" s="154" t="s">
        <v>603</v>
      </c>
    </row>
    <row r="108" s="149" customFormat="1" ht="30" customHeight="1" spans="1:10">
      <c r="A108" s="155"/>
      <c r="B108" s="154"/>
      <c r="C108" s="154" t="s">
        <v>342</v>
      </c>
      <c r="D108" s="154" t="s">
        <v>362</v>
      </c>
      <c r="E108" s="154" t="s">
        <v>363</v>
      </c>
      <c r="F108" s="154" t="s">
        <v>364</v>
      </c>
      <c r="G108" s="154" t="s">
        <v>604</v>
      </c>
      <c r="H108" s="154" t="s">
        <v>366</v>
      </c>
      <c r="I108" s="154" t="s">
        <v>347</v>
      </c>
      <c r="J108" s="154" t="s">
        <v>605</v>
      </c>
    </row>
    <row r="109" s="149" customFormat="1" ht="30" customHeight="1" spans="1:10">
      <c r="A109" s="155"/>
      <c r="B109" s="154"/>
      <c r="C109" s="154" t="s">
        <v>368</v>
      </c>
      <c r="D109" s="154" t="s">
        <v>420</v>
      </c>
      <c r="E109" s="154" t="s">
        <v>606</v>
      </c>
      <c r="F109" s="154" t="s">
        <v>364</v>
      </c>
      <c r="G109" s="154" t="s">
        <v>355</v>
      </c>
      <c r="H109" s="154" t="s">
        <v>356</v>
      </c>
      <c r="I109" s="154" t="s">
        <v>372</v>
      </c>
      <c r="J109" s="154" t="s">
        <v>607</v>
      </c>
    </row>
    <row r="110" s="149" customFormat="1" ht="30" customHeight="1" spans="1:10">
      <c r="A110" s="155"/>
      <c r="B110" s="154"/>
      <c r="C110" s="154" t="s">
        <v>378</v>
      </c>
      <c r="D110" s="154" t="s">
        <v>379</v>
      </c>
      <c r="E110" s="154" t="s">
        <v>380</v>
      </c>
      <c r="F110" s="154" t="s">
        <v>381</v>
      </c>
      <c r="G110" s="154" t="s">
        <v>382</v>
      </c>
      <c r="H110" s="154" t="s">
        <v>356</v>
      </c>
      <c r="I110" s="154" t="s">
        <v>347</v>
      </c>
      <c r="J110" s="154" t="s">
        <v>383</v>
      </c>
    </row>
    <row r="111" s="149" customFormat="1" ht="30" customHeight="1" spans="1:10">
      <c r="A111" s="155" t="s">
        <v>328</v>
      </c>
      <c r="B111" s="154" t="s">
        <v>608</v>
      </c>
      <c r="C111" s="154" t="s">
        <v>342</v>
      </c>
      <c r="D111" s="154" t="s">
        <v>343</v>
      </c>
      <c r="E111" s="154" t="s">
        <v>609</v>
      </c>
      <c r="F111" s="154" t="s">
        <v>610</v>
      </c>
      <c r="G111" s="154" t="s">
        <v>611</v>
      </c>
      <c r="H111" s="154" t="s">
        <v>389</v>
      </c>
      <c r="I111" s="154" t="s">
        <v>347</v>
      </c>
      <c r="J111" s="154" t="s">
        <v>612</v>
      </c>
    </row>
    <row r="112" s="149" customFormat="1" ht="55" customHeight="1" spans="1:10">
      <c r="A112" s="155"/>
      <c r="B112" s="154"/>
      <c r="C112" s="154" t="s">
        <v>342</v>
      </c>
      <c r="D112" s="154" t="s">
        <v>353</v>
      </c>
      <c r="E112" s="154" t="s">
        <v>613</v>
      </c>
      <c r="F112" s="154" t="s">
        <v>345</v>
      </c>
      <c r="G112" s="154" t="s">
        <v>508</v>
      </c>
      <c r="H112" s="154" t="s">
        <v>356</v>
      </c>
      <c r="I112" s="154" t="s">
        <v>372</v>
      </c>
      <c r="J112" s="154" t="s">
        <v>508</v>
      </c>
    </row>
    <row r="113" s="149" customFormat="1" ht="75" customHeight="1" spans="1:10">
      <c r="A113" s="155"/>
      <c r="B113" s="154"/>
      <c r="C113" s="154" t="s">
        <v>342</v>
      </c>
      <c r="D113" s="154" t="s">
        <v>353</v>
      </c>
      <c r="E113" s="154" t="s">
        <v>614</v>
      </c>
      <c r="F113" s="154" t="s">
        <v>345</v>
      </c>
      <c r="G113" s="154" t="s">
        <v>510</v>
      </c>
      <c r="H113" s="154" t="s">
        <v>356</v>
      </c>
      <c r="I113" s="154" t="s">
        <v>372</v>
      </c>
      <c r="J113" s="154" t="s">
        <v>510</v>
      </c>
    </row>
    <row r="114" s="149" customFormat="1" ht="30" customHeight="1" spans="1:10">
      <c r="A114" s="155"/>
      <c r="B114" s="154"/>
      <c r="C114" s="154" t="s">
        <v>342</v>
      </c>
      <c r="D114" s="154" t="s">
        <v>353</v>
      </c>
      <c r="E114" s="154" t="s">
        <v>513</v>
      </c>
      <c r="F114" s="154" t="s">
        <v>381</v>
      </c>
      <c r="G114" s="154" t="s">
        <v>514</v>
      </c>
      <c r="H114" s="154" t="s">
        <v>356</v>
      </c>
      <c r="I114" s="154" t="s">
        <v>347</v>
      </c>
      <c r="J114" s="154" t="s">
        <v>615</v>
      </c>
    </row>
    <row r="115" s="149" customFormat="1" ht="30" customHeight="1" spans="1:10">
      <c r="A115" s="155"/>
      <c r="B115" s="154"/>
      <c r="C115" s="154" t="s">
        <v>342</v>
      </c>
      <c r="D115" s="154" t="s">
        <v>358</v>
      </c>
      <c r="E115" s="154" t="s">
        <v>616</v>
      </c>
      <c r="F115" s="154" t="s">
        <v>345</v>
      </c>
      <c r="G115" s="154" t="s">
        <v>355</v>
      </c>
      <c r="H115" s="154" t="s">
        <v>356</v>
      </c>
      <c r="I115" s="154" t="s">
        <v>347</v>
      </c>
      <c r="J115" s="154" t="s">
        <v>617</v>
      </c>
    </row>
    <row r="116" s="149" customFormat="1" ht="30" customHeight="1" spans="1:10">
      <c r="A116" s="155"/>
      <c r="B116" s="154"/>
      <c r="C116" s="154" t="s">
        <v>342</v>
      </c>
      <c r="D116" s="154" t="s">
        <v>358</v>
      </c>
      <c r="E116" s="154" t="s">
        <v>618</v>
      </c>
      <c r="F116" s="154" t="s">
        <v>345</v>
      </c>
      <c r="G116" s="154" t="s">
        <v>619</v>
      </c>
      <c r="H116" s="154" t="s">
        <v>356</v>
      </c>
      <c r="I116" s="154" t="s">
        <v>347</v>
      </c>
      <c r="J116" s="154" t="s">
        <v>617</v>
      </c>
    </row>
    <row r="117" s="149" customFormat="1" ht="30" customHeight="1" spans="1:10">
      <c r="A117" s="155"/>
      <c r="B117" s="154"/>
      <c r="C117" s="154" t="s">
        <v>342</v>
      </c>
      <c r="D117" s="154" t="s">
        <v>362</v>
      </c>
      <c r="E117" s="154" t="s">
        <v>363</v>
      </c>
      <c r="F117" s="154" t="s">
        <v>364</v>
      </c>
      <c r="G117" s="154" t="s">
        <v>620</v>
      </c>
      <c r="H117" s="154" t="s">
        <v>366</v>
      </c>
      <c r="I117" s="154" t="s">
        <v>347</v>
      </c>
      <c r="J117" s="154" t="s">
        <v>621</v>
      </c>
    </row>
    <row r="118" s="149" customFormat="1" ht="87" customHeight="1" spans="1:10">
      <c r="A118" s="155"/>
      <c r="B118" s="154"/>
      <c r="C118" s="154" t="s">
        <v>368</v>
      </c>
      <c r="D118" s="154" t="s">
        <v>439</v>
      </c>
      <c r="E118" s="154" t="s">
        <v>622</v>
      </c>
      <c r="F118" s="154" t="s">
        <v>345</v>
      </c>
      <c r="G118" s="154" t="s">
        <v>622</v>
      </c>
      <c r="H118" s="154" t="s">
        <v>356</v>
      </c>
      <c r="I118" s="154" t="s">
        <v>372</v>
      </c>
      <c r="J118" s="154" t="s">
        <v>622</v>
      </c>
    </row>
    <row r="119" s="149" customFormat="1" ht="188" customHeight="1" spans="1:10">
      <c r="A119" s="155"/>
      <c r="B119" s="154"/>
      <c r="C119" s="154" t="s">
        <v>368</v>
      </c>
      <c r="D119" s="154" t="s">
        <v>369</v>
      </c>
      <c r="E119" s="154" t="s">
        <v>443</v>
      </c>
      <c r="F119" s="154" t="s">
        <v>345</v>
      </c>
      <c r="G119" s="154" t="s">
        <v>443</v>
      </c>
      <c r="H119" s="154" t="s">
        <v>356</v>
      </c>
      <c r="I119" s="154" t="s">
        <v>372</v>
      </c>
      <c r="J119" s="154" t="s">
        <v>443</v>
      </c>
    </row>
    <row r="120" s="149" customFormat="1" ht="249" customHeight="1" spans="1:10">
      <c r="A120" s="155"/>
      <c r="B120" s="154"/>
      <c r="C120" s="154" t="s">
        <v>368</v>
      </c>
      <c r="D120" s="154" t="s">
        <v>420</v>
      </c>
      <c r="E120" s="154" t="s">
        <v>623</v>
      </c>
      <c r="F120" s="154" t="s">
        <v>345</v>
      </c>
      <c r="G120" s="154" t="s">
        <v>623</v>
      </c>
      <c r="H120" s="154" t="s">
        <v>356</v>
      </c>
      <c r="I120" s="154" t="s">
        <v>372</v>
      </c>
      <c r="J120" s="154" t="s">
        <v>623</v>
      </c>
    </row>
    <row r="121" s="149" customFormat="1" ht="47" customHeight="1" spans="1:10">
      <c r="A121" s="155"/>
      <c r="B121" s="154"/>
      <c r="C121" s="154" t="s">
        <v>368</v>
      </c>
      <c r="D121" s="154" t="s">
        <v>374</v>
      </c>
      <c r="E121" s="154" t="s">
        <v>624</v>
      </c>
      <c r="F121" s="154" t="s">
        <v>381</v>
      </c>
      <c r="G121" s="154" t="s">
        <v>625</v>
      </c>
      <c r="H121" s="154" t="s">
        <v>416</v>
      </c>
      <c r="I121" s="154" t="s">
        <v>347</v>
      </c>
      <c r="J121" s="154" t="s">
        <v>626</v>
      </c>
    </row>
    <row r="122" s="149" customFormat="1" ht="69" customHeight="1" spans="1:10">
      <c r="A122" s="155"/>
      <c r="B122" s="154"/>
      <c r="C122" s="154" t="s">
        <v>378</v>
      </c>
      <c r="D122" s="154" t="s">
        <v>379</v>
      </c>
      <c r="E122" s="154" t="s">
        <v>379</v>
      </c>
      <c r="F122" s="154" t="s">
        <v>381</v>
      </c>
      <c r="G122" s="154" t="s">
        <v>524</v>
      </c>
      <c r="H122" s="154" t="s">
        <v>356</v>
      </c>
      <c r="I122" s="154" t="s">
        <v>347</v>
      </c>
      <c r="J122" s="154" t="s">
        <v>627</v>
      </c>
    </row>
    <row r="123" s="149" customFormat="1" ht="30" customHeight="1" spans="1:10">
      <c r="A123" s="155" t="s">
        <v>320</v>
      </c>
      <c r="B123" s="154" t="s">
        <v>628</v>
      </c>
      <c r="C123" s="154" t="s">
        <v>342</v>
      </c>
      <c r="D123" s="154" t="s">
        <v>343</v>
      </c>
      <c r="E123" s="154" t="s">
        <v>629</v>
      </c>
      <c r="F123" s="154" t="s">
        <v>381</v>
      </c>
      <c r="G123" s="154" t="s">
        <v>630</v>
      </c>
      <c r="H123" s="154" t="s">
        <v>631</v>
      </c>
      <c r="I123" s="154" t="s">
        <v>347</v>
      </c>
      <c r="J123" s="154" t="s">
        <v>632</v>
      </c>
    </row>
    <row r="124" s="149" customFormat="1" ht="49" customHeight="1" spans="1:10">
      <c r="A124" s="155"/>
      <c r="B124" s="154"/>
      <c r="C124" s="154" t="s">
        <v>342</v>
      </c>
      <c r="D124" s="154" t="s">
        <v>343</v>
      </c>
      <c r="E124" s="154" t="s">
        <v>633</v>
      </c>
      <c r="F124" s="154" t="s">
        <v>364</v>
      </c>
      <c r="G124" s="154" t="s">
        <v>94</v>
      </c>
      <c r="H124" s="154" t="s">
        <v>360</v>
      </c>
      <c r="I124" s="154" t="s">
        <v>347</v>
      </c>
      <c r="J124" s="154" t="s">
        <v>634</v>
      </c>
    </row>
    <row r="125" s="149" customFormat="1" ht="30" customHeight="1" spans="1:10">
      <c r="A125" s="155"/>
      <c r="B125" s="154"/>
      <c r="C125" s="154" t="s">
        <v>342</v>
      </c>
      <c r="D125" s="154" t="s">
        <v>353</v>
      </c>
      <c r="E125" s="154" t="s">
        <v>635</v>
      </c>
      <c r="F125" s="154" t="s">
        <v>345</v>
      </c>
      <c r="G125" s="154" t="s">
        <v>636</v>
      </c>
      <c r="H125" s="154" t="s">
        <v>637</v>
      </c>
      <c r="I125" s="154" t="s">
        <v>372</v>
      </c>
      <c r="J125" s="154" t="s">
        <v>638</v>
      </c>
    </row>
    <row r="126" s="149" customFormat="1" ht="30" customHeight="1" spans="1:10">
      <c r="A126" s="155"/>
      <c r="B126" s="154"/>
      <c r="C126" s="154" t="s">
        <v>342</v>
      </c>
      <c r="D126" s="154" t="s">
        <v>353</v>
      </c>
      <c r="E126" s="154" t="s">
        <v>639</v>
      </c>
      <c r="F126" s="154" t="s">
        <v>381</v>
      </c>
      <c r="G126" s="154" t="s">
        <v>411</v>
      </c>
      <c r="H126" s="154" t="s">
        <v>356</v>
      </c>
      <c r="I126" s="154" t="s">
        <v>347</v>
      </c>
      <c r="J126" s="154" t="s">
        <v>640</v>
      </c>
    </row>
    <row r="127" s="149" customFormat="1" ht="30" customHeight="1" spans="1:10">
      <c r="A127" s="155"/>
      <c r="B127" s="154"/>
      <c r="C127" s="154" t="s">
        <v>342</v>
      </c>
      <c r="D127" s="154" t="s">
        <v>358</v>
      </c>
      <c r="E127" s="154" t="s">
        <v>641</v>
      </c>
      <c r="F127" s="154" t="s">
        <v>364</v>
      </c>
      <c r="G127" s="154" t="s">
        <v>434</v>
      </c>
      <c r="H127" s="154" t="s">
        <v>435</v>
      </c>
      <c r="I127" s="154" t="s">
        <v>347</v>
      </c>
      <c r="J127" s="154" t="s">
        <v>642</v>
      </c>
    </row>
    <row r="128" s="149" customFormat="1" ht="30" customHeight="1" spans="1:10">
      <c r="A128" s="155"/>
      <c r="B128" s="154"/>
      <c r="C128" s="154" t="s">
        <v>342</v>
      </c>
      <c r="D128" s="154" t="s">
        <v>362</v>
      </c>
      <c r="E128" s="154" t="s">
        <v>363</v>
      </c>
      <c r="F128" s="154" t="s">
        <v>364</v>
      </c>
      <c r="G128" s="154" t="s">
        <v>643</v>
      </c>
      <c r="H128" s="154" t="s">
        <v>366</v>
      </c>
      <c r="I128" s="154" t="s">
        <v>347</v>
      </c>
      <c r="J128" s="154" t="s">
        <v>644</v>
      </c>
    </row>
    <row r="129" s="149" customFormat="1" ht="30" customHeight="1" spans="1:10">
      <c r="A129" s="155"/>
      <c r="B129" s="154"/>
      <c r="C129" s="154" t="s">
        <v>368</v>
      </c>
      <c r="D129" s="154" t="s">
        <v>369</v>
      </c>
      <c r="E129" s="154" t="s">
        <v>645</v>
      </c>
      <c r="F129" s="154" t="s">
        <v>381</v>
      </c>
      <c r="G129" s="154" t="s">
        <v>418</v>
      </c>
      <c r="H129" s="154" t="s">
        <v>646</v>
      </c>
      <c r="I129" s="154" t="s">
        <v>372</v>
      </c>
      <c r="J129" s="154" t="s">
        <v>647</v>
      </c>
    </row>
    <row r="130" s="149" customFormat="1" ht="30" customHeight="1" spans="1:10">
      <c r="A130" s="155"/>
      <c r="B130" s="154"/>
      <c r="C130" s="154" t="s">
        <v>378</v>
      </c>
      <c r="D130" s="154" t="s">
        <v>379</v>
      </c>
      <c r="E130" s="154" t="s">
        <v>648</v>
      </c>
      <c r="F130" s="154" t="s">
        <v>381</v>
      </c>
      <c r="G130" s="154" t="s">
        <v>411</v>
      </c>
      <c r="H130" s="154" t="s">
        <v>356</v>
      </c>
      <c r="I130" s="154" t="s">
        <v>347</v>
      </c>
      <c r="J130" s="154" t="s">
        <v>649</v>
      </c>
    </row>
    <row r="131" s="149" customFormat="1" ht="30" customHeight="1" spans="1:10">
      <c r="A131" s="155" t="s">
        <v>326</v>
      </c>
      <c r="B131" s="154" t="s">
        <v>650</v>
      </c>
      <c r="C131" s="154" t="s">
        <v>342</v>
      </c>
      <c r="D131" s="154" t="s">
        <v>343</v>
      </c>
      <c r="E131" s="154" t="s">
        <v>651</v>
      </c>
      <c r="F131" s="154" t="s">
        <v>381</v>
      </c>
      <c r="G131" s="154" t="s">
        <v>652</v>
      </c>
      <c r="H131" s="154" t="s">
        <v>653</v>
      </c>
      <c r="I131" s="154" t="s">
        <v>347</v>
      </c>
      <c r="J131" s="154" t="s">
        <v>654</v>
      </c>
    </row>
    <row r="132" s="149" customFormat="1" ht="30" customHeight="1" spans="1:10">
      <c r="A132" s="155"/>
      <c r="B132" s="154"/>
      <c r="C132" s="154" t="s">
        <v>342</v>
      </c>
      <c r="D132" s="154" t="s">
        <v>353</v>
      </c>
      <c r="E132" s="154" t="s">
        <v>655</v>
      </c>
      <c r="F132" s="154" t="s">
        <v>381</v>
      </c>
      <c r="G132" s="154" t="s">
        <v>514</v>
      </c>
      <c r="H132" s="154" t="s">
        <v>356</v>
      </c>
      <c r="I132" s="154" t="s">
        <v>347</v>
      </c>
      <c r="J132" s="154" t="s">
        <v>656</v>
      </c>
    </row>
    <row r="133" s="149" customFormat="1" ht="30" customHeight="1" spans="1:10">
      <c r="A133" s="155"/>
      <c r="B133" s="154"/>
      <c r="C133" s="154" t="s">
        <v>342</v>
      </c>
      <c r="D133" s="154" t="s">
        <v>358</v>
      </c>
      <c r="E133" s="154" t="s">
        <v>657</v>
      </c>
      <c r="F133" s="154" t="s">
        <v>381</v>
      </c>
      <c r="G133" s="154" t="s">
        <v>658</v>
      </c>
      <c r="H133" s="154" t="s">
        <v>435</v>
      </c>
      <c r="I133" s="154" t="s">
        <v>347</v>
      </c>
      <c r="J133" s="154" t="s">
        <v>659</v>
      </c>
    </row>
    <row r="134" s="149" customFormat="1" ht="30" customHeight="1" spans="1:10">
      <c r="A134" s="155"/>
      <c r="B134" s="154"/>
      <c r="C134" s="154" t="s">
        <v>342</v>
      </c>
      <c r="D134" s="154" t="s">
        <v>362</v>
      </c>
      <c r="E134" s="154" t="s">
        <v>363</v>
      </c>
      <c r="F134" s="154" t="s">
        <v>364</v>
      </c>
      <c r="G134" s="154" t="s">
        <v>660</v>
      </c>
      <c r="H134" s="154" t="s">
        <v>366</v>
      </c>
      <c r="I134" s="154" t="s">
        <v>347</v>
      </c>
      <c r="J134" s="154" t="s">
        <v>661</v>
      </c>
    </row>
    <row r="135" s="149" customFormat="1" ht="75" customHeight="1" spans="1:10">
      <c r="A135" s="155"/>
      <c r="B135" s="154"/>
      <c r="C135" s="154" t="s">
        <v>368</v>
      </c>
      <c r="D135" s="154" t="s">
        <v>439</v>
      </c>
      <c r="E135" s="154" t="s">
        <v>573</v>
      </c>
      <c r="F135" s="154" t="s">
        <v>345</v>
      </c>
      <c r="G135" s="154" t="s">
        <v>662</v>
      </c>
      <c r="H135" s="154" t="s">
        <v>356</v>
      </c>
      <c r="I135" s="154" t="s">
        <v>372</v>
      </c>
      <c r="J135" s="154" t="s">
        <v>662</v>
      </c>
    </row>
    <row r="136" s="149" customFormat="1" ht="103" customHeight="1" spans="1:10">
      <c r="A136" s="155"/>
      <c r="B136" s="154"/>
      <c r="C136" s="154" t="s">
        <v>368</v>
      </c>
      <c r="D136" s="154" t="s">
        <v>369</v>
      </c>
      <c r="E136" s="154" t="s">
        <v>663</v>
      </c>
      <c r="F136" s="154" t="s">
        <v>345</v>
      </c>
      <c r="G136" s="154" t="s">
        <v>663</v>
      </c>
      <c r="H136" s="154" t="s">
        <v>356</v>
      </c>
      <c r="I136" s="154" t="s">
        <v>372</v>
      </c>
      <c r="J136" s="154" t="s">
        <v>663</v>
      </c>
    </row>
    <row r="137" s="149" customFormat="1" ht="57" customHeight="1" spans="1:10">
      <c r="A137" s="155"/>
      <c r="B137" s="154"/>
      <c r="C137" s="154" t="s">
        <v>368</v>
      </c>
      <c r="D137" s="154" t="s">
        <v>420</v>
      </c>
      <c r="E137" s="154" t="s">
        <v>664</v>
      </c>
      <c r="F137" s="154" t="s">
        <v>345</v>
      </c>
      <c r="G137" s="154" t="s">
        <v>664</v>
      </c>
      <c r="H137" s="154" t="s">
        <v>356</v>
      </c>
      <c r="I137" s="154" t="s">
        <v>372</v>
      </c>
      <c r="J137" s="154" t="s">
        <v>664</v>
      </c>
    </row>
    <row r="138" s="149" customFormat="1" ht="62" customHeight="1" spans="1:10">
      <c r="A138" s="155"/>
      <c r="B138" s="154"/>
      <c r="C138" s="154" t="s">
        <v>368</v>
      </c>
      <c r="D138" s="154" t="s">
        <v>374</v>
      </c>
      <c r="E138" s="154" t="s">
        <v>665</v>
      </c>
      <c r="F138" s="154" t="s">
        <v>345</v>
      </c>
      <c r="G138" s="154" t="s">
        <v>665</v>
      </c>
      <c r="H138" s="154" t="s">
        <v>356</v>
      </c>
      <c r="I138" s="154" t="s">
        <v>372</v>
      </c>
      <c r="J138" s="154" t="s">
        <v>666</v>
      </c>
    </row>
    <row r="139" s="149" customFormat="1" ht="62" customHeight="1" spans="1:10">
      <c r="A139" s="155"/>
      <c r="B139" s="154"/>
      <c r="C139" s="154" t="s">
        <v>378</v>
      </c>
      <c r="D139" s="154" t="s">
        <v>379</v>
      </c>
      <c r="E139" s="154" t="s">
        <v>379</v>
      </c>
      <c r="F139" s="154" t="s">
        <v>381</v>
      </c>
      <c r="G139" s="154" t="s">
        <v>524</v>
      </c>
      <c r="H139" s="154" t="s">
        <v>356</v>
      </c>
      <c r="I139" s="154" t="s">
        <v>347</v>
      </c>
      <c r="J139" s="154" t="s">
        <v>667</v>
      </c>
    </row>
    <row r="140" s="149" customFormat="1" ht="62" customHeight="1" spans="1:10">
      <c r="A140" s="155" t="s">
        <v>310</v>
      </c>
      <c r="B140" s="154" t="s">
        <v>668</v>
      </c>
      <c r="C140" s="154" t="s">
        <v>342</v>
      </c>
      <c r="D140" s="154" t="s">
        <v>343</v>
      </c>
      <c r="E140" s="154" t="s">
        <v>669</v>
      </c>
      <c r="F140" s="154" t="s">
        <v>381</v>
      </c>
      <c r="G140" s="154" t="s">
        <v>670</v>
      </c>
      <c r="H140" s="154" t="s">
        <v>389</v>
      </c>
      <c r="I140" s="154" t="s">
        <v>347</v>
      </c>
      <c r="J140" s="154" t="s">
        <v>671</v>
      </c>
    </row>
    <row r="141" s="149" customFormat="1" ht="62" customHeight="1" spans="1:10">
      <c r="A141" s="155"/>
      <c r="B141" s="154"/>
      <c r="C141" s="154" t="s">
        <v>342</v>
      </c>
      <c r="D141" s="154" t="s">
        <v>353</v>
      </c>
      <c r="E141" s="154" t="s">
        <v>428</v>
      </c>
      <c r="F141" s="154" t="s">
        <v>381</v>
      </c>
      <c r="G141" s="154" t="s">
        <v>355</v>
      </c>
      <c r="H141" s="154" t="s">
        <v>356</v>
      </c>
      <c r="I141" s="154" t="s">
        <v>347</v>
      </c>
      <c r="J141" s="154" t="s">
        <v>430</v>
      </c>
    </row>
    <row r="142" s="149" customFormat="1" ht="62" customHeight="1" spans="1:10">
      <c r="A142" s="155"/>
      <c r="B142" s="154"/>
      <c r="C142" s="154" t="s">
        <v>342</v>
      </c>
      <c r="D142" s="154" t="s">
        <v>358</v>
      </c>
      <c r="E142" s="154" t="s">
        <v>431</v>
      </c>
      <c r="F142" s="154" t="s">
        <v>381</v>
      </c>
      <c r="G142" s="154" t="s">
        <v>94</v>
      </c>
      <c r="H142" s="154" t="s">
        <v>346</v>
      </c>
      <c r="I142" s="154" t="s">
        <v>347</v>
      </c>
      <c r="J142" s="154" t="s">
        <v>672</v>
      </c>
    </row>
    <row r="143" s="149" customFormat="1" ht="30" customHeight="1" spans="1:10">
      <c r="A143" s="155"/>
      <c r="B143" s="154"/>
      <c r="C143" s="154" t="s">
        <v>342</v>
      </c>
      <c r="D143" s="154" t="s">
        <v>358</v>
      </c>
      <c r="E143" s="154" t="s">
        <v>433</v>
      </c>
      <c r="F143" s="154" t="s">
        <v>364</v>
      </c>
      <c r="G143" s="154" t="s">
        <v>602</v>
      </c>
      <c r="H143" s="154" t="s">
        <v>435</v>
      </c>
      <c r="I143" s="154" t="s">
        <v>347</v>
      </c>
      <c r="J143" s="154" t="s">
        <v>673</v>
      </c>
    </row>
    <row r="144" s="149" customFormat="1" ht="87" customHeight="1" spans="1:10">
      <c r="A144" s="155"/>
      <c r="B144" s="154"/>
      <c r="C144" s="154" t="s">
        <v>368</v>
      </c>
      <c r="D144" s="154" t="s">
        <v>439</v>
      </c>
      <c r="E144" s="154" t="s">
        <v>674</v>
      </c>
      <c r="F144" s="154" t="s">
        <v>345</v>
      </c>
      <c r="G144" s="154" t="s">
        <v>675</v>
      </c>
      <c r="H144" s="154" t="s">
        <v>356</v>
      </c>
      <c r="I144" s="154" t="s">
        <v>372</v>
      </c>
      <c r="J144" s="154" t="s">
        <v>674</v>
      </c>
    </row>
    <row r="145" s="149" customFormat="1" ht="87" customHeight="1" spans="1:10">
      <c r="A145" s="155"/>
      <c r="B145" s="154"/>
      <c r="C145" s="154" t="s">
        <v>368</v>
      </c>
      <c r="D145" s="154" t="s">
        <v>369</v>
      </c>
      <c r="E145" s="154" t="s">
        <v>443</v>
      </c>
      <c r="F145" s="154" t="s">
        <v>345</v>
      </c>
      <c r="G145" s="154" t="s">
        <v>676</v>
      </c>
      <c r="H145" s="154" t="s">
        <v>356</v>
      </c>
      <c r="I145" s="154" t="s">
        <v>372</v>
      </c>
      <c r="J145" s="154" t="s">
        <v>443</v>
      </c>
    </row>
    <row r="146" s="149" customFormat="1" ht="91" customHeight="1" spans="1:10">
      <c r="A146" s="155"/>
      <c r="B146" s="154"/>
      <c r="C146" s="154" t="s">
        <v>368</v>
      </c>
      <c r="D146" s="154" t="s">
        <v>420</v>
      </c>
      <c r="E146" s="154" t="s">
        <v>677</v>
      </c>
      <c r="F146" s="154" t="s">
        <v>345</v>
      </c>
      <c r="G146" s="154" t="s">
        <v>677</v>
      </c>
      <c r="H146" s="154" t="s">
        <v>356</v>
      </c>
      <c r="I146" s="154" t="s">
        <v>372</v>
      </c>
      <c r="J146" s="154" t="s">
        <v>678</v>
      </c>
    </row>
    <row r="147" s="149" customFormat="1" ht="68" customHeight="1" spans="1:10">
      <c r="A147" s="155"/>
      <c r="B147" s="154"/>
      <c r="C147" s="154" t="s">
        <v>368</v>
      </c>
      <c r="D147" s="154" t="s">
        <v>374</v>
      </c>
      <c r="E147" s="154" t="s">
        <v>679</v>
      </c>
      <c r="F147" s="154" t="s">
        <v>381</v>
      </c>
      <c r="G147" s="154" t="s">
        <v>92</v>
      </c>
      <c r="H147" s="154" t="s">
        <v>376</v>
      </c>
      <c r="I147" s="154" t="s">
        <v>347</v>
      </c>
      <c r="J147" s="154" t="s">
        <v>680</v>
      </c>
    </row>
    <row r="148" s="149" customFormat="1" ht="68" customHeight="1" spans="1:10">
      <c r="A148" s="155"/>
      <c r="B148" s="154"/>
      <c r="C148" s="154" t="s">
        <v>378</v>
      </c>
      <c r="D148" s="154" t="s">
        <v>379</v>
      </c>
      <c r="E148" s="154" t="s">
        <v>681</v>
      </c>
      <c r="F148" s="154" t="s">
        <v>381</v>
      </c>
      <c r="G148" s="154" t="s">
        <v>524</v>
      </c>
      <c r="H148" s="154" t="s">
        <v>356</v>
      </c>
      <c r="I148" s="154" t="s">
        <v>347</v>
      </c>
      <c r="J148" s="154" t="s">
        <v>451</v>
      </c>
    </row>
    <row r="149" s="149" customFormat="1" ht="30" customHeight="1" spans="1:10">
      <c r="A149" s="155" t="s">
        <v>293</v>
      </c>
      <c r="B149" s="154" t="s">
        <v>682</v>
      </c>
      <c r="C149" s="154" t="s">
        <v>342</v>
      </c>
      <c r="D149" s="154" t="s">
        <v>343</v>
      </c>
      <c r="E149" s="154" t="s">
        <v>683</v>
      </c>
      <c r="F149" s="154" t="s">
        <v>364</v>
      </c>
      <c r="G149" s="154" t="s">
        <v>460</v>
      </c>
      <c r="H149" s="154" t="s">
        <v>684</v>
      </c>
      <c r="I149" s="154" t="s">
        <v>347</v>
      </c>
      <c r="J149" s="154" t="s">
        <v>685</v>
      </c>
    </row>
    <row r="150" s="149" customFormat="1" ht="79" customHeight="1" spans="1:10">
      <c r="A150" s="155"/>
      <c r="B150" s="154"/>
      <c r="C150" s="154" t="s">
        <v>342</v>
      </c>
      <c r="D150" s="154" t="s">
        <v>343</v>
      </c>
      <c r="E150" s="154" t="s">
        <v>686</v>
      </c>
      <c r="F150" s="154" t="s">
        <v>364</v>
      </c>
      <c r="G150" s="154" t="s">
        <v>411</v>
      </c>
      <c r="H150" s="154" t="s">
        <v>356</v>
      </c>
      <c r="I150" s="154" t="s">
        <v>347</v>
      </c>
      <c r="J150" s="154" t="s">
        <v>687</v>
      </c>
    </row>
    <row r="151" s="149" customFormat="1" ht="52" customHeight="1" spans="1:10">
      <c r="A151" s="155"/>
      <c r="B151" s="154"/>
      <c r="C151" s="154" t="s">
        <v>342</v>
      </c>
      <c r="D151" s="154" t="s">
        <v>353</v>
      </c>
      <c r="E151" s="154" t="s">
        <v>688</v>
      </c>
      <c r="F151" s="154" t="s">
        <v>381</v>
      </c>
      <c r="G151" s="154" t="s">
        <v>411</v>
      </c>
      <c r="H151" s="154" t="s">
        <v>356</v>
      </c>
      <c r="I151" s="154" t="s">
        <v>347</v>
      </c>
      <c r="J151" s="154" t="s">
        <v>689</v>
      </c>
    </row>
    <row r="152" s="149" customFormat="1" ht="30" customHeight="1" spans="1:10">
      <c r="A152" s="155"/>
      <c r="B152" s="154"/>
      <c r="C152" s="154" t="s">
        <v>342</v>
      </c>
      <c r="D152" s="154" t="s">
        <v>358</v>
      </c>
      <c r="E152" s="154" t="s">
        <v>690</v>
      </c>
      <c r="F152" s="154" t="s">
        <v>345</v>
      </c>
      <c r="G152" s="154" t="s">
        <v>94</v>
      </c>
      <c r="H152" s="154" t="s">
        <v>416</v>
      </c>
      <c r="I152" s="154" t="s">
        <v>347</v>
      </c>
      <c r="J152" s="154" t="s">
        <v>691</v>
      </c>
    </row>
    <row r="153" s="149" customFormat="1" ht="57" customHeight="1" spans="1:10">
      <c r="A153" s="155"/>
      <c r="B153" s="154"/>
      <c r="C153" s="154" t="s">
        <v>342</v>
      </c>
      <c r="D153" s="154" t="s">
        <v>362</v>
      </c>
      <c r="E153" s="154" t="s">
        <v>363</v>
      </c>
      <c r="F153" s="154" t="s">
        <v>364</v>
      </c>
      <c r="G153" s="154" t="s">
        <v>692</v>
      </c>
      <c r="H153" s="154" t="s">
        <v>366</v>
      </c>
      <c r="I153" s="154" t="s">
        <v>347</v>
      </c>
      <c r="J153" s="154" t="s">
        <v>693</v>
      </c>
    </row>
    <row r="154" s="149" customFormat="1" ht="44" customHeight="1" spans="1:10">
      <c r="A154" s="155"/>
      <c r="B154" s="154"/>
      <c r="C154" s="154" t="s">
        <v>368</v>
      </c>
      <c r="D154" s="154" t="s">
        <v>369</v>
      </c>
      <c r="E154" s="154" t="s">
        <v>694</v>
      </c>
      <c r="F154" s="154" t="s">
        <v>381</v>
      </c>
      <c r="G154" s="154" t="s">
        <v>411</v>
      </c>
      <c r="H154" s="154" t="s">
        <v>356</v>
      </c>
      <c r="I154" s="154" t="s">
        <v>347</v>
      </c>
      <c r="J154" s="154" t="s">
        <v>695</v>
      </c>
    </row>
    <row r="155" s="149" customFormat="1" ht="30" customHeight="1" spans="1:10">
      <c r="A155" s="155"/>
      <c r="B155" s="154"/>
      <c r="C155" s="154" t="s">
        <v>368</v>
      </c>
      <c r="D155" s="154" t="s">
        <v>420</v>
      </c>
      <c r="E155" s="154" t="s">
        <v>696</v>
      </c>
      <c r="F155" s="154" t="s">
        <v>381</v>
      </c>
      <c r="G155" s="154" t="s">
        <v>92</v>
      </c>
      <c r="H155" s="154" t="s">
        <v>356</v>
      </c>
      <c r="I155" s="154" t="s">
        <v>347</v>
      </c>
      <c r="J155" s="154" t="s">
        <v>697</v>
      </c>
    </row>
    <row r="156" s="149" customFormat="1" ht="30" customHeight="1" spans="1:10">
      <c r="A156" s="155"/>
      <c r="B156" s="154"/>
      <c r="C156" s="154" t="s">
        <v>368</v>
      </c>
      <c r="D156" s="154" t="s">
        <v>374</v>
      </c>
      <c r="E156" s="154" t="s">
        <v>698</v>
      </c>
      <c r="F156" s="154" t="s">
        <v>345</v>
      </c>
      <c r="G156" s="154" t="s">
        <v>85</v>
      </c>
      <c r="H156" s="154" t="s">
        <v>376</v>
      </c>
      <c r="I156" s="154" t="s">
        <v>372</v>
      </c>
      <c r="J156" s="154" t="s">
        <v>699</v>
      </c>
    </row>
    <row r="157" s="149" customFormat="1" ht="30" customHeight="1" spans="1:10">
      <c r="A157" s="155"/>
      <c r="B157" s="154"/>
      <c r="C157" s="154" t="s">
        <v>378</v>
      </c>
      <c r="D157" s="154" t="s">
        <v>379</v>
      </c>
      <c r="E157" s="154" t="s">
        <v>700</v>
      </c>
      <c r="F157" s="154" t="s">
        <v>381</v>
      </c>
      <c r="G157" s="154" t="s">
        <v>411</v>
      </c>
      <c r="H157" s="154" t="s">
        <v>356</v>
      </c>
      <c r="I157" s="154" t="s">
        <v>347</v>
      </c>
      <c r="J157" s="154" t="s">
        <v>701</v>
      </c>
    </row>
    <row r="158" s="149" customFormat="1" ht="30" customHeight="1" spans="1:10">
      <c r="A158" s="155" t="s">
        <v>318</v>
      </c>
      <c r="B158" s="154" t="s">
        <v>702</v>
      </c>
      <c r="C158" s="154" t="s">
        <v>342</v>
      </c>
      <c r="D158" s="154" t="s">
        <v>343</v>
      </c>
      <c r="E158" s="154" t="s">
        <v>703</v>
      </c>
      <c r="F158" s="154" t="s">
        <v>381</v>
      </c>
      <c r="G158" s="154" t="s">
        <v>704</v>
      </c>
      <c r="H158" s="154" t="s">
        <v>705</v>
      </c>
      <c r="I158" s="154" t="s">
        <v>347</v>
      </c>
      <c r="J158" s="154" t="s">
        <v>706</v>
      </c>
    </row>
    <row r="159" s="149" customFormat="1" ht="30" customHeight="1" spans="1:10">
      <c r="A159" s="155"/>
      <c r="B159" s="154"/>
      <c r="C159" s="154" t="s">
        <v>342</v>
      </c>
      <c r="D159" s="154" t="s">
        <v>343</v>
      </c>
      <c r="E159" s="154" t="s">
        <v>343</v>
      </c>
      <c r="F159" s="154" t="s">
        <v>381</v>
      </c>
      <c r="G159" s="154" t="s">
        <v>707</v>
      </c>
      <c r="H159" s="154" t="s">
        <v>356</v>
      </c>
      <c r="I159" s="154" t="s">
        <v>347</v>
      </c>
      <c r="J159" s="154" t="s">
        <v>708</v>
      </c>
    </row>
    <row r="160" s="149" customFormat="1" ht="30" customHeight="1" spans="1:10">
      <c r="A160" s="155"/>
      <c r="B160" s="154"/>
      <c r="C160" s="154" t="s">
        <v>342</v>
      </c>
      <c r="D160" s="154" t="s">
        <v>353</v>
      </c>
      <c r="E160" s="154" t="s">
        <v>709</v>
      </c>
      <c r="F160" s="154" t="s">
        <v>345</v>
      </c>
      <c r="G160" s="154" t="s">
        <v>705</v>
      </c>
      <c r="H160" s="154" t="s">
        <v>705</v>
      </c>
      <c r="I160" s="154" t="s">
        <v>347</v>
      </c>
      <c r="J160" s="154" t="s">
        <v>709</v>
      </c>
    </row>
    <row r="161" s="149" customFormat="1" ht="30" customHeight="1" spans="1:10">
      <c r="A161" s="155"/>
      <c r="B161" s="154"/>
      <c r="C161" s="154" t="s">
        <v>342</v>
      </c>
      <c r="D161" s="154" t="s">
        <v>358</v>
      </c>
      <c r="E161" s="154" t="s">
        <v>710</v>
      </c>
      <c r="F161" s="154" t="s">
        <v>364</v>
      </c>
      <c r="G161" s="154" t="s">
        <v>711</v>
      </c>
      <c r="H161" s="154" t="s">
        <v>416</v>
      </c>
      <c r="I161" s="154" t="s">
        <v>347</v>
      </c>
      <c r="J161" s="154" t="s">
        <v>710</v>
      </c>
    </row>
    <row r="162" s="149" customFormat="1" ht="30" customHeight="1" spans="1:10">
      <c r="A162" s="155"/>
      <c r="B162" s="154"/>
      <c r="C162" s="154" t="s">
        <v>342</v>
      </c>
      <c r="D162" s="154" t="s">
        <v>343</v>
      </c>
      <c r="E162" s="154" t="s">
        <v>363</v>
      </c>
      <c r="F162" s="154" t="s">
        <v>364</v>
      </c>
      <c r="G162" s="154" t="s">
        <v>712</v>
      </c>
      <c r="H162" s="154" t="s">
        <v>366</v>
      </c>
      <c r="I162" s="154" t="s">
        <v>347</v>
      </c>
      <c r="J162" s="154" t="s">
        <v>713</v>
      </c>
    </row>
    <row r="163" s="149" customFormat="1" ht="73" customHeight="1" spans="1:10">
      <c r="A163" s="155"/>
      <c r="B163" s="154"/>
      <c r="C163" s="154" t="s">
        <v>368</v>
      </c>
      <c r="D163" s="154" t="s">
        <v>374</v>
      </c>
      <c r="E163" s="154" t="s">
        <v>368</v>
      </c>
      <c r="F163" s="154" t="s">
        <v>381</v>
      </c>
      <c r="G163" s="154" t="s">
        <v>487</v>
      </c>
      <c r="H163" s="154" t="s">
        <v>356</v>
      </c>
      <c r="I163" s="154" t="s">
        <v>347</v>
      </c>
      <c r="J163" s="154" t="s">
        <v>714</v>
      </c>
    </row>
    <row r="164" s="149" customFormat="1" ht="30" customHeight="1" spans="1:10">
      <c r="A164" s="155"/>
      <c r="B164" s="154"/>
      <c r="C164" s="154" t="s">
        <v>368</v>
      </c>
      <c r="D164" s="154" t="s">
        <v>374</v>
      </c>
      <c r="E164" s="154" t="s">
        <v>362</v>
      </c>
      <c r="F164" s="154" t="s">
        <v>381</v>
      </c>
      <c r="G164" s="154" t="s">
        <v>715</v>
      </c>
      <c r="H164" s="154" t="s">
        <v>356</v>
      </c>
      <c r="I164" s="154" t="s">
        <v>347</v>
      </c>
      <c r="J164" s="154" t="s">
        <v>708</v>
      </c>
    </row>
    <row r="165" s="149" customFormat="1" ht="30" customHeight="1" spans="1:10">
      <c r="A165" s="155"/>
      <c r="B165" s="154"/>
      <c r="C165" s="154" t="s">
        <v>368</v>
      </c>
      <c r="D165" s="154" t="s">
        <v>374</v>
      </c>
      <c r="E165" s="154" t="s">
        <v>716</v>
      </c>
      <c r="F165" s="154" t="s">
        <v>345</v>
      </c>
      <c r="G165" s="154" t="s">
        <v>717</v>
      </c>
      <c r="H165" s="154" t="s">
        <v>705</v>
      </c>
      <c r="I165" s="154" t="s">
        <v>347</v>
      </c>
      <c r="J165" s="154" t="s">
        <v>716</v>
      </c>
    </row>
    <row r="166" s="149" customFormat="1" ht="47" customHeight="1" spans="1:10">
      <c r="A166" s="155"/>
      <c r="B166" s="154"/>
      <c r="C166" s="154" t="s">
        <v>378</v>
      </c>
      <c r="D166" s="154" t="s">
        <v>379</v>
      </c>
      <c r="E166" s="154" t="s">
        <v>718</v>
      </c>
      <c r="F166" s="154" t="s">
        <v>381</v>
      </c>
      <c r="G166" s="154" t="s">
        <v>411</v>
      </c>
      <c r="H166" s="154" t="s">
        <v>356</v>
      </c>
      <c r="I166" s="154" t="s">
        <v>347</v>
      </c>
      <c r="J166" s="154" t="s">
        <v>719</v>
      </c>
    </row>
    <row r="167" s="149" customFormat="1" ht="30" customHeight="1" spans="1:10">
      <c r="A167" s="155" t="s">
        <v>289</v>
      </c>
      <c r="B167" s="154" t="s">
        <v>720</v>
      </c>
      <c r="C167" s="154" t="s">
        <v>342</v>
      </c>
      <c r="D167" s="154" t="s">
        <v>343</v>
      </c>
      <c r="E167" s="154" t="s">
        <v>721</v>
      </c>
      <c r="F167" s="154" t="s">
        <v>345</v>
      </c>
      <c r="G167" s="154" t="s">
        <v>355</v>
      </c>
      <c r="H167" s="154" t="s">
        <v>356</v>
      </c>
      <c r="I167" s="154" t="s">
        <v>347</v>
      </c>
      <c r="J167" s="154" t="s">
        <v>722</v>
      </c>
    </row>
    <row r="168" s="149" customFormat="1" ht="30" customHeight="1" spans="1:10">
      <c r="A168" s="155"/>
      <c r="B168" s="154"/>
      <c r="C168" s="154" t="s">
        <v>342</v>
      </c>
      <c r="D168" s="154" t="s">
        <v>353</v>
      </c>
      <c r="E168" s="154" t="s">
        <v>723</v>
      </c>
      <c r="F168" s="154" t="s">
        <v>345</v>
      </c>
      <c r="G168" s="154" t="s">
        <v>355</v>
      </c>
      <c r="H168" s="154" t="s">
        <v>356</v>
      </c>
      <c r="I168" s="154" t="s">
        <v>347</v>
      </c>
      <c r="J168" s="154" t="s">
        <v>724</v>
      </c>
    </row>
    <row r="169" s="149" customFormat="1" ht="30" customHeight="1" spans="1:10">
      <c r="A169" s="155"/>
      <c r="B169" s="154"/>
      <c r="C169" s="154" t="s">
        <v>342</v>
      </c>
      <c r="D169" s="154" t="s">
        <v>358</v>
      </c>
      <c r="E169" s="154" t="s">
        <v>725</v>
      </c>
      <c r="F169" s="154" t="s">
        <v>345</v>
      </c>
      <c r="G169" s="154" t="s">
        <v>726</v>
      </c>
      <c r="H169" s="154" t="s">
        <v>416</v>
      </c>
      <c r="I169" s="154" t="s">
        <v>347</v>
      </c>
      <c r="J169" s="154" t="s">
        <v>727</v>
      </c>
    </row>
    <row r="170" s="149" customFormat="1" ht="30" customHeight="1" spans="1:10">
      <c r="A170" s="155"/>
      <c r="B170" s="154"/>
      <c r="C170" s="154" t="s">
        <v>342</v>
      </c>
      <c r="D170" s="154" t="s">
        <v>362</v>
      </c>
      <c r="E170" s="154" t="s">
        <v>363</v>
      </c>
      <c r="F170" s="154" t="s">
        <v>345</v>
      </c>
      <c r="G170" s="154" t="s">
        <v>728</v>
      </c>
      <c r="H170" s="154" t="s">
        <v>366</v>
      </c>
      <c r="I170" s="154" t="s">
        <v>347</v>
      </c>
      <c r="J170" s="154" t="s">
        <v>729</v>
      </c>
    </row>
    <row r="171" s="149" customFormat="1" ht="30" customHeight="1" spans="1:10">
      <c r="A171" s="155"/>
      <c r="B171" s="154"/>
      <c r="C171" s="154" t="s">
        <v>368</v>
      </c>
      <c r="D171" s="154" t="s">
        <v>420</v>
      </c>
      <c r="E171" s="154" t="s">
        <v>730</v>
      </c>
      <c r="F171" s="154" t="s">
        <v>381</v>
      </c>
      <c r="G171" s="154" t="s">
        <v>418</v>
      </c>
      <c r="H171" s="154" t="s">
        <v>356</v>
      </c>
      <c r="I171" s="154" t="s">
        <v>372</v>
      </c>
      <c r="J171" s="154" t="s">
        <v>731</v>
      </c>
    </row>
    <row r="172" s="149" customFormat="1" ht="50" customHeight="1" spans="1:10">
      <c r="A172" s="155"/>
      <c r="B172" s="154"/>
      <c r="C172" s="154" t="s">
        <v>368</v>
      </c>
      <c r="D172" s="154" t="s">
        <v>374</v>
      </c>
      <c r="E172" s="154" t="s">
        <v>732</v>
      </c>
      <c r="F172" s="154" t="s">
        <v>345</v>
      </c>
      <c r="G172" s="154" t="s">
        <v>371</v>
      </c>
      <c r="H172" s="154" t="s">
        <v>356</v>
      </c>
      <c r="I172" s="154" t="s">
        <v>372</v>
      </c>
      <c r="J172" s="154" t="s">
        <v>733</v>
      </c>
    </row>
    <row r="173" s="149" customFormat="1" ht="30" customHeight="1" spans="1:10">
      <c r="A173" s="155"/>
      <c r="B173" s="154"/>
      <c r="C173" s="154" t="s">
        <v>378</v>
      </c>
      <c r="D173" s="154" t="s">
        <v>379</v>
      </c>
      <c r="E173" s="154" t="s">
        <v>734</v>
      </c>
      <c r="F173" s="154" t="s">
        <v>381</v>
      </c>
      <c r="G173" s="154" t="s">
        <v>411</v>
      </c>
      <c r="H173" s="154" t="s">
        <v>356</v>
      </c>
      <c r="I173" s="154" t="s">
        <v>347</v>
      </c>
      <c r="J173" s="154" t="s">
        <v>735</v>
      </c>
    </row>
    <row r="174" s="149" customFormat="1" ht="30" customHeight="1" spans="1:10">
      <c r="A174" s="155"/>
      <c r="B174" s="154"/>
      <c r="C174" s="154" t="s">
        <v>378</v>
      </c>
      <c r="D174" s="154" t="s">
        <v>379</v>
      </c>
      <c r="E174" s="154" t="s">
        <v>736</v>
      </c>
      <c r="F174" s="154" t="s">
        <v>381</v>
      </c>
      <c r="G174" s="154" t="s">
        <v>382</v>
      </c>
      <c r="H174" s="154" t="s">
        <v>356</v>
      </c>
      <c r="I174" s="154" t="s">
        <v>347</v>
      </c>
      <c r="J174" s="154" t="s">
        <v>735</v>
      </c>
    </row>
    <row r="175" s="149" customFormat="1" ht="30" customHeight="1" spans="1:10">
      <c r="A175" s="155" t="s">
        <v>297</v>
      </c>
      <c r="B175" s="154" t="s">
        <v>737</v>
      </c>
      <c r="C175" s="154" t="s">
        <v>342</v>
      </c>
      <c r="D175" s="154" t="s">
        <v>343</v>
      </c>
      <c r="E175" s="154" t="s">
        <v>738</v>
      </c>
      <c r="F175" s="154" t="s">
        <v>381</v>
      </c>
      <c r="G175" s="154" t="s">
        <v>739</v>
      </c>
      <c r="H175" s="154" t="s">
        <v>740</v>
      </c>
      <c r="I175" s="154" t="s">
        <v>347</v>
      </c>
      <c r="J175" s="154" t="s">
        <v>738</v>
      </c>
    </row>
    <row r="176" s="149" customFormat="1" ht="30" customHeight="1" spans="1:10">
      <c r="A176" s="155"/>
      <c r="B176" s="154"/>
      <c r="C176" s="154" t="s">
        <v>342</v>
      </c>
      <c r="D176" s="154" t="s">
        <v>353</v>
      </c>
      <c r="E176" s="154" t="s">
        <v>741</v>
      </c>
      <c r="F176" s="154" t="s">
        <v>381</v>
      </c>
      <c r="G176" s="154" t="s">
        <v>355</v>
      </c>
      <c r="H176" s="154" t="s">
        <v>356</v>
      </c>
      <c r="I176" s="154" t="s">
        <v>347</v>
      </c>
      <c r="J176" s="154" t="s">
        <v>742</v>
      </c>
    </row>
    <row r="177" s="149" customFormat="1" ht="30" customHeight="1" spans="1:10">
      <c r="A177" s="155"/>
      <c r="B177" s="154"/>
      <c r="C177" s="154" t="s">
        <v>342</v>
      </c>
      <c r="D177" s="154" t="s">
        <v>353</v>
      </c>
      <c r="E177" s="154" t="s">
        <v>743</v>
      </c>
      <c r="F177" s="154" t="s">
        <v>381</v>
      </c>
      <c r="G177" s="154" t="s">
        <v>355</v>
      </c>
      <c r="H177" s="154" t="s">
        <v>356</v>
      </c>
      <c r="I177" s="154" t="s">
        <v>347</v>
      </c>
      <c r="J177" s="154" t="s">
        <v>744</v>
      </c>
    </row>
    <row r="178" s="149" customFormat="1" ht="30" customHeight="1" spans="1:10">
      <c r="A178" s="155"/>
      <c r="B178" s="154"/>
      <c r="C178" s="154" t="s">
        <v>342</v>
      </c>
      <c r="D178" s="154" t="s">
        <v>358</v>
      </c>
      <c r="E178" s="154" t="s">
        <v>745</v>
      </c>
      <c r="F178" s="154" t="s">
        <v>364</v>
      </c>
      <c r="G178" s="154" t="s">
        <v>505</v>
      </c>
      <c r="H178" s="154" t="s">
        <v>376</v>
      </c>
      <c r="I178" s="154" t="s">
        <v>347</v>
      </c>
      <c r="J178" s="154" t="s">
        <v>746</v>
      </c>
    </row>
    <row r="179" s="149" customFormat="1" ht="30" customHeight="1" spans="1:10">
      <c r="A179" s="155"/>
      <c r="B179" s="154"/>
      <c r="C179" s="154" t="s">
        <v>342</v>
      </c>
      <c r="D179" s="154" t="s">
        <v>358</v>
      </c>
      <c r="E179" s="154" t="s">
        <v>747</v>
      </c>
      <c r="F179" s="154" t="s">
        <v>364</v>
      </c>
      <c r="G179" s="154" t="s">
        <v>94</v>
      </c>
      <c r="H179" s="154" t="s">
        <v>416</v>
      </c>
      <c r="I179" s="154" t="s">
        <v>347</v>
      </c>
      <c r="J179" s="154" t="s">
        <v>748</v>
      </c>
    </row>
    <row r="180" s="149" customFormat="1" ht="30" customHeight="1" spans="1:10">
      <c r="A180" s="155"/>
      <c r="B180" s="154"/>
      <c r="C180" s="154" t="s">
        <v>342</v>
      </c>
      <c r="D180" s="154" t="s">
        <v>362</v>
      </c>
      <c r="E180" s="154" t="s">
        <v>363</v>
      </c>
      <c r="F180" s="154" t="s">
        <v>364</v>
      </c>
      <c r="G180" s="154" t="s">
        <v>365</v>
      </c>
      <c r="H180" s="154" t="s">
        <v>366</v>
      </c>
      <c r="I180" s="154" t="s">
        <v>347</v>
      </c>
      <c r="J180" s="154" t="s">
        <v>749</v>
      </c>
    </row>
    <row r="181" s="149" customFormat="1" ht="102" customHeight="1" spans="1:10">
      <c r="A181" s="155"/>
      <c r="B181" s="154"/>
      <c r="C181" s="154" t="s">
        <v>368</v>
      </c>
      <c r="D181" s="154" t="s">
        <v>369</v>
      </c>
      <c r="E181" s="154" t="s">
        <v>750</v>
      </c>
      <c r="F181" s="154" t="s">
        <v>381</v>
      </c>
      <c r="G181" s="154" t="s">
        <v>411</v>
      </c>
      <c r="H181" s="154" t="s">
        <v>356</v>
      </c>
      <c r="I181" s="154" t="s">
        <v>347</v>
      </c>
      <c r="J181" s="154" t="s">
        <v>751</v>
      </c>
    </row>
    <row r="182" s="149" customFormat="1" ht="69" customHeight="1" spans="1:10">
      <c r="A182" s="155"/>
      <c r="B182" s="154"/>
      <c r="C182" s="154" t="s">
        <v>368</v>
      </c>
      <c r="D182" s="154" t="s">
        <v>420</v>
      </c>
      <c r="E182" s="154" t="s">
        <v>752</v>
      </c>
      <c r="F182" s="154" t="s">
        <v>345</v>
      </c>
      <c r="G182" s="154" t="s">
        <v>753</v>
      </c>
      <c r="H182" s="154" t="s">
        <v>356</v>
      </c>
      <c r="I182" s="154" t="s">
        <v>372</v>
      </c>
      <c r="J182" s="154" t="s">
        <v>754</v>
      </c>
    </row>
    <row r="183" s="149" customFormat="1" ht="30" customHeight="1" spans="1:10">
      <c r="A183" s="155"/>
      <c r="B183" s="154"/>
      <c r="C183" s="154" t="s">
        <v>378</v>
      </c>
      <c r="D183" s="154" t="s">
        <v>379</v>
      </c>
      <c r="E183" s="154" t="s">
        <v>755</v>
      </c>
      <c r="F183" s="154" t="s">
        <v>381</v>
      </c>
      <c r="G183" s="154" t="s">
        <v>411</v>
      </c>
      <c r="H183" s="154" t="s">
        <v>356</v>
      </c>
      <c r="I183" s="154" t="s">
        <v>347</v>
      </c>
      <c r="J183" s="154" t="s">
        <v>756</v>
      </c>
    </row>
    <row r="184" s="149" customFormat="1" ht="65" customHeight="1" spans="1:10">
      <c r="A184" s="155" t="s">
        <v>314</v>
      </c>
      <c r="B184" s="154" t="s">
        <v>757</v>
      </c>
      <c r="C184" s="154" t="s">
        <v>342</v>
      </c>
      <c r="D184" s="154" t="s">
        <v>343</v>
      </c>
      <c r="E184" s="154" t="s">
        <v>609</v>
      </c>
      <c r="F184" s="154" t="s">
        <v>381</v>
      </c>
      <c r="G184" s="154" t="s">
        <v>758</v>
      </c>
      <c r="H184" s="154" t="s">
        <v>389</v>
      </c>
      <c r="I184" s="154" t="s">
        <v>347</v>
      </c>
      <c r="J184" s="154" t="s">
        <v>759</v>
      </c>
    </row>
    <row r="185" s="149" customFormat="1" ht="35" customHeight="1" spans="1:10">
      <c r="A185" s="155"/>
      <c r="B185" s="154"/>
      <c r="C185" s="154" t="s">
        <v>342</v>
      </c>
      <c r="D185" s="154" t="s">
        <v>343</v>
      </c>
      <c r="E185" s="154" t="s">
        <v>760</v>
      </c>
      <c r="F185" s="154" t="s">
        <v>381</v>
      </c>
      <c r="G185" s="154" t="s">
        <v>761</v>
      </c>
      <c r="H185" s="154" t="s">
        <v>496</v>
      </c>
      <c r="I185" s="154" t="s">
        <v>347</v>
      </c>
      <c r="J185" s="154" t="s">
        <v>762</v>
      </c>
    </row>
    <row r="186" s="149" customFormat="1" ht="58" customHeight="1" spans="1:10">
      <c r="A186" s="155"/>
      <c r="B186" s="154"/>
      <c r="C186" s="154" t="s">
        <v>342</v>
      </c>
      <c r="D186" s="154" t="s">
        <v>353</v>
      </c>
      <c r="E186" s="154" t="s">
        <v>613</v>
      </c>
      <c r="F186" s="154" t="s">
        <v>345</v>
      </c>
      <c r="G186" s="154" t="s">
        <v>508</v>
      </c>
      <c r="H186" s="154" t="s">
        <v>356</v>
      </c>
      <c r="I186" s="154" t="s">
        <v>372</v>
      </c>
      <c r="J186" s="154" t="s">
        <v>508</v>
      </c>
    </row>
    <row r="187" s="149" customFormat="1" ht="77" customHeight="1" spans="1:10">
      <c r="A187" s="155"/>
      <c r="B187" s="154"/>
      <c r="C187" s="154" t="s">
        <v>342</v>
      </c>
      <c r="D187" s="154" t="s">
        <v>353</v>
      </c>
      <c r="E187" s="154" t="s">
        <v>614</v>
      </c>
      <c r="F187" s="154" t="s">
        <v>345</v>
      </c>
      <c r="G187" s="154" t="s">
        <v>510</v>
      </c>
      <c r="H187" s="154" t="s">
        <v>356</v>
      </c>
      <c r="I187" s="154" t="s">
        <v>372</v>
      </c>
      <c r="J187" s="154" t="s">
        <v>510</v>
      </c>
    </row>
    <row r="188" s="149" customFormat="1" ht="30" customHeight="1" spans="1:10">
      <c r="A188" s="155"/>
      <c r="B188" s="154"/>
      <c r="C188" s="154" t="s">
        <v>342</v>
      </c>
      <c r="D188" s="154" t="s">
        <v>353</v>
      </c>
      <c r="E188" s="154" t="s">
        <v>763</v>
      </c>
      <c r="F188" s="154" t="s">
        <v>381</v>
      </c>
      <c r="G188" s="154" t="s">
        <v>764</v>
      </c>
      <c r="H188" s="154" t="s">
        <v>496</v>
      </c>
      <c r="I188" s="154" t="s">
        <v>347</v>
      </c>
      <c r="J188" s="154" t="s">
        <v>765</v>
      </c>
    </row>
    <row r="189" s="149" customFormat="1" ht="30" customHeight="1" spans="1:10">
      <c r="A189" s="155"/>
      <c r="B189" s="154"/>
      <c r="C189" s="154" t="s">
        <v>342</v>
      </c>
      <c r="D189" s="154" t="s">
        <v>353</v>
      </c>
      <c r="E189" s="154" t="s">
        <v>513</v>
      </c>
      <c r="F189" s="154" t="s">
        <v>381</v>
      </c>
      <c r="G189" s="154" t="s">
        <v>766</v>
      </c>
      <c r="H189" s="154" t="s">
        <v>356</v>
      </c>
      <c r="I189" s="154" t="s">
        <v>347</v>
      </c>
      <c r="J189" s="154" t="s">
        <v>615</v>
      </c>
    </row>
    <row r="190" s="149" customFormat="1" ht="30" customHeight="1" spans="1:10">
      <c r="A190" s="155"/>
      <c r="B190" s="154"/>
      <c r="C190" s="154" t="s">
        <v>342</v>
      </c>
      <c r="D190" s="154" t="s">
        <v>358</v>
      </c>
      <c r="E190" s="154" t="s">
        <v>616</v>
      </c>
      <c r="F190" s="154" t="s">
        <v>381</v>
      </c>
      <c r="G190" s="154" t="s">
        <v>429</v>
      </c>
      <c r="H190" s="154" t="s">
        <v>356</v>
      </c>
      <c r="I190" s="154" t="s">
        <v>347</v>
      </c>
      <c r="J190" s="154" t="s">
        <v>617</v>
      </c>
    </row>
    <row r="191" s="149" customFormat="1" ht="30" customHeight="1" spans="1:10">
      <c r="A191" s="155"/>
      <c r="B191" s="154"/>
      <c r="C191" s="154" t="s">
        <v>342</v>
      </c>
      <c r="D191" s="154" t="s">
        <v>358</v>
      </c>
      <c r="E191" s="154" t="s">
        <v>618</v>
      </c>
      <c r="F191" s="154" t="s">
        <v>381</v>
      </c>
      <c r="G191" s="154" t="s">
        <v>767</v>
      </c>
      <c r="H191" s="154" t="s">
        <v>416</v>
      </c>
      <c r="I191" s="154" t="s">
        <v>347</v>
      </c>
      <c r="J191" s="154" t="s">
        <v>768</v>
      </c>
    </row>
    <row r="192" s="149" customFormat="1" ht="30" customHeight="1" spans="1:10">
      <c r="A192" s="155"/>
      <c r="B192" s="154"/>
      <c r="C192" s="154" t="s">
        <v>342</v>
      </c>
      <c r="D192" s="154" t="s">
        <v>358</v>
      </c>
      <c r="E192" s="154" t="s">
        <v>769</v>
      </c>
      <c r="F192" s="154" t="s">
        <v>381</v>
      </c>
      <c r="G192" s="154" t="s">
        <v>460</v>
      </c>
      <c r="H192" s="154" t="s">
        <v>770</v>
      </c>
      <c r="I192" s="154" t="s">
        <v>347</v>
      </c>
      <c r="J192" s="154" t="s">
        <v>771</v>
      </c>
    </row>
    <row r="193" s="149" customFormat="1" ht="61" customHeight="1" spans="1:10">
      <c r="A193" s="155"/>
      <c r="B193" s="154"/>
      <c r="C193" s="154" t="s">
        <v>368</v>
      </c>
      <c r="D193" s="154" t="s">
        <v>439</v>
      </c>
      <c r="E193" s="154" t="s">
        <v>622</v>
      </c>
      <c r="F193" s="154" t="s">
        <v>345</v>
      </c>
      <c r="G193" s="154" t="s">
        <v>772</v>
      </c>
      <c r="H193" s="154" t="s">
        <v>356</v>
      </c>
      <c r="I193" s="154" t="s">
        <v>372</v>
      </c>
      <c r="J193" s="154" t="s">
        <v>773</v>
      </c>
    </row>
    <row r="194" s="149" customFormat="1" ht="78" customHeight="1" spans="1:10">
      <c r="A194" s="155"/>
      <c r="B194" s="154"/>
      <c r="C194" s="154" t="s">
        <v>368</v>
      </c>
      <c r="D194" s="154" t="s">
        <v>369</v>
      </c>
      <c r="E194" s="154" t="s">
        <v>443</v>
      </c>
      <c r="F194" s="154" t="s">
        <v>345</v>
      </c>
      <c r="G194" s="154" t="s">
        <v>676</v>
      </c>
      <c r="H194" s="154" t="s">
        <v>356</v>
      </c>
      <c r="I194" s="154" t="s">
        <v>372</v>
      </c>
      <c r="J194" s="154" t="s">
        <v>774</v>
      </c>
    </row>
    <row r="195" s="149" customFormat="1" ht="103" customHeight="1" spans="1:10">
      <c r="A195" s="155"/>
      <c r="B195" s="154"/>
      <c r="C195" s="154" t="s">
        <v>368</v>
      </c>
      <c r="D195" s="154" t="s">
        <v>420</v>
      </c>
      <c r="E195" s="154" t="s">
        <v>623</v>
      </c>
      <c r="F195" s="154" t="s">
        <v>345</v>
      </c>
      <c r="G195" s="154" t="s">
        <v>775</v>
      </c>
      <c r="H195" s="154" t="s">
        <v>356</v>
      </c>
      <c r="I195" s="154" t="s">
        <v>372</v>
      </c>
      <c r="J195" s="154" t="s">
        <v>623</v>
      </c>
    </row>
    <row r="196" s="149" customFormat="1" ht="61" customHeight="1" spans="1:10">
      <c r="A196" s="155"/>
      <c r="B196" s="154"/>
      <c r="C196" s="154" t="s">
        <v>368</v>
      </c>
      <c r="D196" s="154" t="s">
        <v>374</v>
      </c>
      <c r="E196" s="154" t="s">
        <v>624</v>
      </c>
      <c r="F196" s="154" t="s">
        <v>381</v>
      </c>
      <c r="G196" s="154" t="s">
        <v>83</v>
      </c>
      <c r="H196" s="154" t="s">
        <v>376</v>
      </c>
      <c r="I196" s="154" t="s">
        <v>347</v>
      </c>
      <c r="J196" s="154" t="s">
        <v>776</v>
      </c>
    </row>
    <row r="197" s="149" customFormat="1" ht="81" customHeight="1" spans="1:10">
      <c r="A197" s="155"/>
      <c r="B197" s="154"/>
      <c r="C197" s="154" t="s">
        <v>378</v>
      </c>
      <c r="D197" s="154" t="s">
        <v>379</v>
      </c>
      <c r="E197" s="154" t="s">
        <v>379</v>
      </c>
      <c r="F197" s="154" t="s">
        <v>381</v>
      </c>
      <c r="G197" s="154" t="s">
        <v>450</v>
      </c>
      <c r="H197" s="154" t="s">
        <v>356</v>
      </c>
      <c r="I197" s="154" t="s">
        <v>347</v>
      </c>
      <c r="J197" s="154" t="s">
        <v>777</v>
      </c>
    </row>
    <row r="198" s="149" customFormat="1" ht="30" customHeight="1" spans="1:10">
      <c r="A198" s="155" t="s">
        <v>316</v>
      </c>
      <c r="B198" s="154" t="s">
        <v>778</v>
      </c>
      <c r="C198" s="154" t="s">
        <v>342</v>
      </c>
      <c r="D198" s="154" t="s">
        <v>343</v>
      </c>
      <c r="E198" s="154" t="s">
        <v>779</v>
      </c>
      <c r="F198" s="154" t="s">
        <v>381</v>
      </c>
      <c r="G198" s="154" t="s">
        <v>780</v>
      </c>
      <c r="H198" s="154" t="s">
        <v>496</v>
      </c>
      <c r="I198" s="154" t="s">
        <v>347</v>
      </c>
      <c r="J198" s="154" t="s">
        <v>781</v>
      </c>
    </row>
    <row r="199" s="149" customFormat="1" ht="30" customHeight="1" spans="1:10">
      <c r="A199" s="155"/>
      <c r="B199" s="154"/>
      <c r="C199" s="154" t="s">
        <v>342</v>
      </c>
      <c r="D199" s="154" t="s">
        <v>353</v>
      </c>
      <c r="E199" s="154" t="s">
        <v>655</v>
      </c>
      <c r="F199" s="154" t="s">
        <v>381</v>
      </c>
      <c r="G199" s="154" t="s">
        <v>514</v>
      </c>
      <c r="H199" s="154" t="s">
        <v>356</v>
      </c>
      <c r="I199" s="154" t="s">
        <v>347</v>
      </c>
      <c r="J199" s="154" t="s">
        <v>656</v>
      </c>
    </row>
    <row r="200" s="149" customFormat="1" ht="59" customHeight="1" spans="1:10">
      <c r="A200" s="155"/>
      <c r="B200" s="154"/>
      <c r="C200" s="154" t="s">
        <v>342</v>
      </c>
      <c r="D200" s="154" t="s">
        <v>353</v>
      </c>
      <c r="E200" s="154" t="s">
        <v>782</v>
      </c>
      <c r="F200" s="154" t="s">
        <v>381</v>
      </c>
      <c r="G200" s="154" t="s">
        <v>783</v>
      </c>
      <c r="H200" s="154" t="s">
        <v>565</v>
      </c>
      <c r="I200" s="154" t="s">
        <v>347</v>
      </c>
      <c r="J200" s="154" t="s">
        <v>783</v>
      </c>
    </row>
    <row r="201" s="149" customFormat="1" ht="30" customHeight="1" spans="1:10">
      <c r="A201" s="155"/>
      <c r="B201" s="154"/>
      <c r="C201" s="154" t="s">
        <v>342</v>
      </c>
      <c r="D201" s="154" t="s">
        <v>358</v>
      </c>
      <c r="E201" s="154" t="s">
        <v>784</v>
      </c>
      <c r="F201" s="154" t="s">
        <v>364</v>
      </c>
      <c r="G201" s="154" t="s">
        <v>785</v>
      </c>
      <c r="H201" s="154" t="s">
        <v>435</v>
      </c>
      <c r="I201" s="154" t="s">
        <v>347</v>
      </c>
      <c r="J201" s="154" t="s">
        <v>786</v>
      </c>
    </row>
    <row r="202" s="149" customFormat="1" ht="73" customHeight="1" spans="1:10">
      <c r="A202" s="155"/>
      <c r="B202" s="154"/>
      <c r="C202" s="154" t="s">
        <v>368</v>
      </c>
      <c r="D202" s="154" t="s">
        <v>439</v>
      </c>
      <c r="E202" s="154" t="s">
        <v>573</v>
      </c>
      <c r="F202" s="154" t="s">
        <v>345</v>
      </c>
      <c r="G202" s="154" t="s">
        <v>787</v>
      </c>
      <c r="H202" s="154" t="s">
        <v>356</v>
      </c>
      <c r="I202" s="154" t="s">
        <v>372</v>
      </c>
      <c r="J202" s="154" t="s">
        <v>787</v>
      </c>
    </row>
    <row r="203" s="149" customFormat="1" ht="73" customHeight="1" spans="1:10">
      <c r="A203" s="155"/>
      <c r="B203" s="154"/>
      <c r="C203" s="154" t="s">
        <v>368</v>
      </c>
      <c r="D203" s="154" t="s">
        <v>369</v>
      </c>
      <c r="E203" s="154" t="s">
        <v>788</v>
      </c>
      <c r="F203" s="154" t="s">
        <v>345</v>
      </c>
      <c r="G203" s="154" t="s">
        <v>789</v>
      </c>
      <c r="H203" s="154" t="s">
        <v>356</v>
      </c>
      <c r="I203" s="154" t="s">
        <v>372</v>
      </c>
      <c r="J203" s="154" t="s">
        <v>788</v>
      </c>
    </row>
    <row r="204" s="149" customFormat="1" ht="73" customHeight="1" spans="1:10">
      <c r="A204" s="155"/>
      <c r="B204" s="154"/>
      <c r="C204" s="154" t="s">
        <v>368</v>
      </c>
      <c r="D204" s="154" t="s">
        <v>420</v>
      </c>
      <c r="E204" s="154" t="s">
        <v>790</v>
      </c>
      <c r="F204" s="154" t="s">
        <v>345</v>
      </c>
      <c r="G204" s="154" t="s">
        <v>790</v>
      </c>
      <c r="H204" s="154" t="s">
        <v>356</v>
      </c>
      <c r="I204" s="154" t="s">
        <v>372</v>
      </c>
      <c r="J204" s="154" t="s">
        <v>790</v>
      </c>
    </row>
    <row r="205" s="149" customFormat="1" ht="71" customHeight="1" spans="1:10">
      <c r="A205" s="155"/>
      <c r="B205" s="154"/>
      <c r="C205" s="154" t="s">
        <v>368</v>
      </c>
      <c r="D205" s="154" t="s">
        <v>374</v>
      </c>
      <c r="E205" s="154" t="s">
        <v>665</v>
      </c>
      <c r="F205" s="154" t="s">
        <v>381</v>
      </c>
      <c r="G205" s="154" t="s">
        <v>791</v>
      </c>
      <c r="H205" s="154" t="s">
        <v>376</v>
      </c>
      <c r="I205" s="154" t="s">
        <v>347</v>
      </c>
      <c r="J205" s="154" t="s">
        <v>792</v>
      </c>
    </row>
    <row r="206" s="149" customFormat="1" ht="58" customHeight="1" spans="1:10">
      <c r="A206" s="155"/>
      <c r="B206" s="154"/>
      <c r="C206" s="154" t="s">
        <v>378</v>
      </c>
      <c r="D206" s="154" t="s">
        <v>379</v>
      </c>
      <c r="E206" s="154" t="s">
        <v>379</v>
      </c>
      <c r="F206" s="154" t="s">
        <v>381</v>
      </c>
      <c r="G206" s="154" t="s">
        <v>524</v>
      </c>
      <c r="H206" s="154" t="s">
        <v>356</v>
      </c>
      <c r="I206" s="154" t="s">
        <v>347</v>
      </c>
      <c r="J206" s="154" t="s">
        <v>667</v>
      </c>
    </row>
    <row r="207" s="149" customFormat="1" ht="30" customHeight="1" spans="1:10">
      <c r="A207" s="155" t="s">
        <v>295</v>
      </c>
      <c r="B207" s="154" t="s">
        <v>793</v>
      </c>
      <c r="C207" s="154" t="s">
        <v>342</v>
      </c>
      <c r="D207" s="154" t="s">
        <v>343</v>
      </c>
      <c r="E207" s="154" t="s">
        <v>794</v>
      </c>
      <c r="F207" s="154" t="s">
        <v>345</v>
      </c>
      <c r="G207" s="154" t="s">
        <v>795</v>
      </c>
      <c r="H207" s="154" t="s">
        <v>389</v>
      </c>
      <c r="I207" s="154" t="s">
        <v>347</v>
      </c>
      <c r="J207" s="154" t="s">
        <v>796</v>
      </c>
    </row>
    <row r="208" s="149" customFormat="1" ht="30" customHeight="1" spans="1:10">
      <c r="A208" s="155"/>
      <c r="B208" s="154"/>
      <c r="C208" s="154" t="s">
        <v>342</v>
      </c>
      <c r="D208" s="154" t="s">
        <v>343</v>
      </c>
      <c r="E208" s="154" t="s">
        <v>797</v>
      </c>
      <c r="F208" s="154" t="s">
        <v>345</v>
      </c>
      <c r="G208" s="154" t="s">
        <v>798</v>
      </c>
      <c r="H208" s="154" t="s">
        <v>389</v>
      </c>
      <c r="I208" s="154" t="s">
        <v>347</v>
      </c>
      <c r="J208" s="154" t="s">
        <v>799</v>
      </c>
    </row>
    <row r="209" s="149" customFormat="1" ht="30" customHeight="1" spans="1:10">
      <c r="A209" s="155"/>
      <c r="B209" s="154"/>
      <c r="C209" s="154" t="s">
        <v>342</v>
      </c>
      <c r="D209" s="154" t="s">
        <v>343</v>
      </c>
      <c r="E209" s="154" t="s">
        <v>800</v>
      </c>
      <c r="F209" s="154" t="s">
        <v>345</v>
      </c>
      <c r="G209" s="154" t="s">
        <v>801</v>
      </c>
      <c r="H209" s="154" t="s">
        <v>389</v>
      </c>
      <c r="I209" s="154" t="s">
        <v>347</v>
      </c>
      <c r="J209" s="154" t="s">
        <v>802</v>
      </c>
    </row>
    <row r="210" s="149" customFormat="1" ht="30" customHeight="1" spans="1:10">
      <c r="A210" s="155"/>
      <c r="B210" s="154"/>
      <c r="C210" s="154" t="s">
        <v>342</v>
      </c>
      <c r="D210" s="154" t="s">
        <v>343</v>
      </c>
      <c r="E210" s="154" t="s">
        <v>803</v>
      </c>
      <c r="F210" s="154" t="s">
        <v>345</v>
      </c>
      <c r="G210" s="154" t="s">
        <v>804</v>
      </c>
      <c r="H210" s="154" t="s">
        <v>399</v>
      </c>
      <c r="I210" s="154" t="s">
        <v>347</v>
      </c>
      <c r="J210" s="154" t="s">
        <v>805</v>
      </c>
    </row>
    <row r="211" s="149" customFormat="1" ht="30" customHeight="1" spans="1:10">
      <c r="A211" s="155"/>
      <c r="B211" s="154"/>
      <c r="C211" s="154" t="s">
        <v>342</v>
      </c>
      <c r="D211" s="154" t="s">
        <v>343</v>
      </c>
      <c r="E211" s="154" t="s">
        <v>806</v>
      </c>
      <c r="F211" s="154" t="s">
        <v>345</v>
      </c>
      <c r="G211" s="154" t="s">
        <v>807</v>
      </c>
      <c r="H211" s="154" t="s">
        <v>389</v>
      </c>
      <c r="I211" s="154" t="s">
        <v>347</v>
      </c>
      <c r="J211" s="154" t="s">
        <v>808</v>
      </c>
    </row>
    <row r="212" s="149" customFormat="1" ht="30" customHeight="1" spans="1:10">
      <c r="A212" s="155"/>
      <c r="B212" s="154"/>
      <c r="C212" s="154" t="s">
        <v>342</v>
      </c>
      <c r="D212" s="154" t="s">
        <v>343</v>
      </c>
      <c r="E212" s="154" t="s">
        <v>809</v>
      </c>
      <c r="F212" s="154" t="s">
        <v>345</v>
      </c>
      <c r="G212" s="154" t="s">
        <v>810</v>
      </c>
      <c r="H212" s="154" t="s">
        <v>389</v>
      </c>
      <c r="I212" s="154" t="s">
        <v>347</v>
      </c>
      <c r="J212" s="154" t="s">
        <v>811</v>
      </c>
    </row>
    <row r="213" s="149" customFormat="1" ht="30" customHeight="1" spans="1:10">
      <c r="A213" s="155"/>
      <c r="B213" s="154"/>
      <c r="C213" s="154" t="s">
        <v>342</v>
      </c>
      <c r="D213" s="154" t="s">
        <v>343</v>
      </c>
      <c r="E213" s="154" t="s">
        <v>812</v>
      </c>
      <c r="F213" s="154" t="s">
        <v>345</v>
      </c>
      <c r="G213" s="154" t="s">
        <v>813</v>
      </c>
      <c r="H213" s="154" t="s">
        <v>814</v>
      </c>
      <c r="I213" s="154" t="s">
        <v>347</v>
      </c>
      <c r="J213" s="154" t="s">
        <v>815</v>
      </c>
    </row>
    <row r="214" s="149" customFormat="1" ht="30" customHeight="1" spans="1:10">
      <c r="A214" s="155"/>
      <c r="B214" s="154"/>
      <c r="C214" s="154" t="s">
        <v>342</v>
      </c>
      <c r="D214" s="154" t="s">
        <v>343</v>
      </c>
      <c r="E214" s="154" t="s">
        <v>816</v>
      </c>
      <c r="F214" s="154" t="s">
        <v>345</v>
      </c>
      <c r="G214" s="154" t="s">
        <v>460</v>
      </c>
      <c r="H214" s="154" t="s">
        <v>817</v>
      </c>
      <c r="I214" s="154" t="s">
        <v>347</v>
      </c>
      <c r="J214" s="154" t="s">
        <v>818</v>
      </c>
    </row>
    <row r="215" s="149" customFormat="1" ht="30" customHeight="1" spans="1:10">
      <c r="A215" s="155"/>
      <c r="B215" s="154"/>
      <c r="C215" s="154" t="s">
        <v>342</v>
      </c>
      <c r="D215" s="154" t="s">
        <v>343</v>
      </c>
      <c r="E215" s="154" t="s">
        <v>407</v>
      </c>
      <c r="F215" s="154" t="s">
        <v>381</v>
      </c>
      <c r="G215" s="154" t="s">
        <v>819</v>
      </c>
      <c r="H215" s="154" t="s">
        <v>393</v>
      </c>
      <c r="I215" s="154" t="s">
        <v>347</v>
      </c>
      <c r="J215" s="154" t="s">
        <v>820</v>
      </c>
    </row>
    <row r="216" s="149" customFormat="1" ht="30" customHeight="1" spans="1:10">
      <c r="A216" s="155"/>
      <c r="B216" s="154"/>
      <c r="C216" s="154" t="s">
        <v>342</v>
      </c>
      <c r="D216" s="154" t="s">
        <v>353</v>
      </c>
      <c r="E216" s="154" t="s">
        <v>821</v>
      </c>
      <c r="F216" s="154" t="s">
        <v>381</v>
      </c>
      <c r="G216" s="154" t="s">
        <v>411</v>
      </c>
      <c r="H216" s="154" t="s">
        <v>356</v>
      </c>
      <c r="I216" s="154" t="s">
        <v>347</v>
      </c>
      <c r="J216" s="154" t="s">
        <v>822</v>
      </c>
    </row>
    <row r="217" s="149" customFormat="1" ht="30" customHeight="1" spans="1:10">
      <c r="A217" s="155"/>
      <c r="B217" s="154"/>
      <c r="C217" s="154" t="s">
        <v>342</v>
      </c>
      <c r="D217" s="154" t="s">
        <v>353</v>
      </c>
      <c r="E217" s="154" t="s">
        <v>823</v>
      </c>
      <c r="F217" s="154" t="s">
        <v>381</v>
      </c>
      <c r="G217" s="154" t="s">
        <v>411</v>
      </c>
      <c r="H217" s="154" t="s">
        <v>356</v>
      </c>
      <c r="I217" s="154" t="s">
        <v>347</v>
      </c>
      <c r="J217" s="154" t="s">
        <v>824</v>
      </c>
    </row>
    <row r="218" s="149" customFormat="1" ht="30" customHeight="1" spans="1:10">
      <c r="A218" s="155"/>
      <c r="B218" s="154"/>
      <c r="C218" s="154" t="s">
        <v>342</v>
      </c>
      <c r="D218" s="154" t="s">
        <v>358</v>
      </c>
      <c r="E218" s="154" t="s">
        <v>825</v>
      </c>
      <c r="F218" s="154" t="s">
        <v>381</v>
      </c>
      <c r="G218" s="154" t="s">
        <v>94</v>
      </c>
      <c r="H218" s="154" t="s">
        <v>360</v>
      </c>
      <c r="I218" s="154" t="s">
        <v>347</v>
      </c>
      <c r="J218" s="154" t="s">
        <v>826</v>
      </c>
    </row>
    <row r="219" s="149" customFormat="1" ht="30" customHeight="1" spans="1:10">
      <c r="A219" s="155"/>
      <c r="B219" s="154"/>
      <c r="C219" s="154" t="s">
        <v>342</v>
      </c>
      <c r="D219" s="154" t="s">
        <v>358</v>
      </c>
      <c r="E219" s="154" t="s">
        <v>827</v>
      </c>
      <c r="F219" s="154" t="s">
        <v>381</v>
      </c>
      <c r="G219" s="154" t="s">
        <v>94</v>
      </c>
      <c r="H219" s="154" t="s">
        <v>360</v>
      </c>
      <c r="I219" s="154" t="s">
        <v>347</v>
      </c>
      <c r="J219" s="154" t="s">
        <v>828</v>
      </c>
    </row>
    <row r="220" s="149" customFormat="1" ht="30" customHeight="1" spans="1:10">
      <c r="A220" s="155"/>
      <c r="B220" s="154"/>
      <c r="C220" s="154" t="s">
        <v>342</v>
      </c>
      <c r="D220" s="154" t="s">
        <v>358</v>
      </c>
      <c r="E220" s="154" t="s">
        <v>829</v>
      </c>
      <c r="F220" s="154" t="s">
        <v>345</v>
      </c>
      <c r="G220" s="154" t="s">
        <v>94</v>
      </c>
      <c r="H220" s="154" t="s">
        <v>416</v>
      </c>
      <c r="I220" s="154" t="s">
        <v>347</v>
      </c>
      <c r="J220" s="154" t="s">
        <v>828</v>
      </c>
    </row>
    <row r="221" s="149" customFormat="1" ht="30" customHeight="1" spans="1:10">
      <c r="A221" s="155"/>
      <c r="B221" s="154"/>
      <c r="C221" s="154" t="s">
        <v>342</v>
      </c>
      <c r="D221" s="154" t="s">
        <v>362</v>
      </c>
      <c r="E221" s="154" t="s">
        <v>363</v>
      </c>
      <c r="F221" s="154" t="s">
        <v>364</v>
      </c>
      <c r="G221" s="156">
        <v>80000000</v>
      </c>
      <c r="H221" s="154" t="s">
        <v>366</v>
      </c>
      <c r="I221" s="154" t="s">
        <v>347</v>
      </c>
      <c r="J221" s="154" t="s">
        <v>828</v>
      </c>
    </row>
    <row r="222" s="149" customFormat="1" ht="30" customHeight="1" spans="1:10">
      <c r="A222" s="155"/>
      <c r="B222" s="154"/>
      <c r="C222" s="154" t="s">
        <v>368</v>
      </c>
      <c r="D222" s="154" t="s">
        <v>369</v>
      </c>
      <c r="E222" s="154" t="s">
        <v>830</v>
      </c>
      <c r="F222" s="154" t="s">
        <v>345</v>
      </c>
      <c r="G222" s="154" t="s">
        <v>418</v>
      </c>
      <c r="H222" s="154" t="s">
        <v>356</v>
      </c>
      <c r="I222" s="154" t="s">
        <v>372</v>
      </c>
      <c r="J222" s="154" t="s">
        <v>831</v>
      </c>
    </row>
    <row r="223" s="149" customFormat="1" ht="30" customHeight="1" spans="1:10">
      <c r="A223" s="155"/>
      <c r="B223" s="154"/>
      <c r="C223" s="154" t="s">
        <v>368</v>
      </c>
      <c r="D223" s="154" t="s">
        <v>420</v>
      </c>
      <c r="E223" s="154" t="s">
        <v>421</v>
      </c>
      <c r="F223" s="154" t="s">
        <v>345</v>
      </c>
      <c r="G223" s="154" t="s">
        <v>418</v>
      </c>
      <c r="H223" s="154" t="s">
        <v>356</v>
      </c>
      <c r="I223" s="154" t="s">
        <v>372</v>
      </c>
      <c r="J223" s="154" t="s">
        <v>832</v>
      </c>
    </row>
    <row r="224" s="149" customFormat="1" ht="30" customHeight="1" spans="1:10">
      <c r="A224" s="155"/>
      <c r="B224" s="154"/>
      <c r="C224" s="154" t="s">
        <v>368</v>
      </c>
      <c r="D224" s="154" t="s">
        <v>374</v>
      </c>
      <c r="E224" s="154" t="s">
        <v>833</v>
      </c>
      <c r="F224" s="154" t="s">
        <v>345</v>
      </c>
      <c r="G224" s="154" t="s">
        <v>96</v>
      </c>
      <c r="H224" s="154" t="s">
        <v>376</v>
      </c>
      <c r="I224" s="154" t="s">
        <v>347</v>
      </c>
      <c r="J224" s="154" t="s">
        <v>834</v>
      </c>
    </row>
    <row r="225" s="149" customFormat="1" ht="30" customHeight="1" spans="1:10">
      <c r="A225" s="155"/>
      <c r="B225" s="154"/>
      <c r="C225" s="154" t="s">
        <v>378</v>
      </c>
      <c r="D225" s="154" t="s">
        <v>379</v>
      </c>
      <c r="E225" s="154" t="s">
        <v>423</v>
      </c>
      <c r="F225" s="154" t="s">
        <v>381</v>
      </c>
      <c r="G225" s="154" t="s">
        <v>382</v>
      </c>
      <c r="H225" s="154" t="s">
        <v>356</v>
      </c>
      <c r="I225" s="154" t="s">
        <v>347</v>
      </c>
      <c r="J225" s="154" t="s">
        <v>424</v>
      </c>
    </row>
    <row r="226" s="149" customFormat="1" ht="42" customHeight="1" spans="1:10">
      <c r="A226" s="155" t="s">
        <v>283</v>
      </c>
      <c r="B226" s="154" t="s">
        <v>835</v>
      </c>
      <c r="C226" s="154" t="s">
        <v>342</v>
      </c>
      <c r="D226" s="154" t="s">
        <v>343</v>
      </c>
      <c r="E226" s="154" t="s">
        <v>836</v>
      </c>
      <c r="F226" s="154" t="s">
        <v>381</v>
      </c>
      <c r="G226" s="154" t="s">
        <v>813</v>
      </c>
      <c r="H226" s="154" t="s">
        <v>393</v>
      </c>
      <c r="I226" s="154" t="s">
        <v>347</v>
      </c>
      <c r="J226" s="154" t="s">
        <v>837</v>
      </c>
    </row>
    <row r="227" s="149" customFormat="1" ht="42" customHeight="1" spans="1:10">
      <c r="A227" s="155"/>
      <c r="B227" s="154"/>
      <c r="C227" s="154" t="s">
        <v>342</v>
      </c>
      <c r="D227" s="154" t="s">
        <v>353</v>
      </c>
      <c r="E227" s="154" t="s">
        <v>838</v>
      </c>
      <c r="F227" s="154" t="s">
        <v>364</v>
      </c>
      <c r="G227" s="154" t="s">
        <v>355</v>
      </c>
      <c r="H227" s="154" t="s">
        <v>356</v>
      </c>
      <c r="I227" s="154" t="s">
        <v>347</v>
      </c>
      <c r="J227" s="154" t="s">
        <v>839</v>
      </c>
    </row>
    <row r="228" s="149" customFormat="1" ht="42" customHeight="1" spans="1:10">
      <c r="A228" s="155"/>
      <c r="B228" s="154"/>
      <c r="C228" s="154" t="s">
        <v>342</v>
      </c>
      <c r="D228" s="154" t="s">
        <v>358</v>
      </c>
      <c r="E228" s="154" t="s">
        <v>840</v>
      </c>
      <c r="F228" s="154" t="s">
        <v>364</v>
      </c>
      <c r="G228" s="154" t="s">
        <v>841</v>
      </c>
      <c r="H228" s="154" t="s">
        <v>435</v>
      </c>
      <c r="I228" s="154" t="s">
        <v>347</v>
      </c>
      <c r="J228" s="154" t="s">
        <v>842</v>
      </c>
    </row>
    <row r="229" s="149" customFormat="1" ht="42" customHeight="1" spans="1:10">
      <c r="A229" s="155"/>
      <c r="B229" s="154"/>
      <c r="C229" s="154" t="s">
        <v>342</v>
      </c>
      <c r="D229" s="154" t="s">
        <v>358</v>
      </c>
      <c r="E229" s="154" t="s">
        <v>843</v>
      </c>
      <c r="F229" s="154" t="s">
        <v>364</v>
      </c>
      <c r="G229" s="154" t="s">
        <v>841</v>
      </c>
      <c r="H229" s="154" t="s">
        <v>435</v>
      </c>
      <c r="I229" s="154" t="s">
        <v>347</v>
      </c>
      <c r="J229" s="154" t="s">
        <v>844</v>
      </c>
    </row>
    <row r="230" s="149" customFormat="1" ht="30" customHeight="1" spans="1:10">
      <c r="A230" s="155"/>
      <c r="B230" s="154"/>
      <c r="C230" s="154" t="s">
        <v>342</v>
      </c>
      <c r="D230" s="154" t="s">
        <v>362</v>
      </c>
      <c r="E230" s="154" t="s">
        <v>363</v>
      </c>
      <c r="F230" s="154" t="s">
        <v>364</v>
      </c>
      <c r="G230" s="154" t="s">
        <v>845</v>
      </c>
      <c r="H230" s="154" t="s">
        <v>366</v>
      </c>
      <c r="I230" s="154" t="s">
        <v>347</v>
      </c>
      <c r="J230" s="154" t="s">
        <v>846</v>
      </c>
    </row>
    <row r="231" s="149" customFormat="1" ht="50" customHeight="1" spans="1:10">
      <c r="A231" s="155"/>
      <c r="B231" s="154"/>
      <c r="C231" s="154" t="s">
        <v>368</v>
      </c>
      <c r="D231" s="154" t="s">
        <v>369</v>
      </c>
      <c r="E231" s="154" t="s">
        <v>847</v>
      </c>
      <c r="F231" s="154" t="s">
        <v>381</v>
      </c>
      <c r="G231" s="154" t="s">
        <v>418</v>
      </c>
      <c r="H231" s="154" t="s">
        <v>646</v>
      </c>
      <c r="I231" s="154" t="s">
        <v>372</v>
      </c>
      <c r="J231" s="154" t="s">
        <v>848</v>
      </c>
    </row>
    <row r="232" s="149" customFormat="1" ht="30" customHeight="1" spans="1:10">
      <c r="A232" s="155"/>
      <c r="B232" s="154"/>
      <c r="C232" s="154" t="s">
        <v>368</v>
      </c>
      <c r="D232" s="154" t="s">
        <v>420</v>
      </c>
      <c r="E232" s="154" t="s">
        <v>849</v>
      </c>
      <c r="F232" s="154" t="s">
        <v>381</v>
      </c>
      <c r="G232" s="154" t="s">
        <v>418</v>
      </c>
      <c r="H232" s="154" t="s">
        <v>646</v>
      </c>
      <c r="I232" s="154" t="s">
        <v>372</v>
      </c>
      <c r="J232" s="154" t="s">
        <v>850</v>
      </c>
    </row>
    <row r="233" s="149" customFormat="1" ht="30" customHeight="1" spans="1:10">
      <c r="A233" s="155"/>
      <c r="B233" s="154"/>
      <c r="C233" s="154" t="s">
        <v>378</v>
      </c>
      <c r="D233" s="154" t="s">
        <v>379</v>
      </c>
      <c r="E233" s="154" t="s">
        <v>380</v>
      </c>
      <c r="F233" s="154" t="s">
        <v>381</v>
      </c>
      <c r="G233" s="154" t="s">
        <v>382</v>
      </c>
      <c r="H233" s="154" t="s">
        <v>356</v>
      </c>
      <c r="I233" s="154" t="s">
        <v>347</v>
      </c>
      <c r="J233" s="154" t="s">
        <v>383</v>
      </c>
    </row>
    <row r="234" s="149" customFormat="1" ht="30" customHeight="1" spans="1:10">
      <c r="A234" s="155"/>
      <c r="B234" s="154"/>
      <c r="C234" s="154" t="s">
        <v>378</v>
      </c>
      <c r="D234" s="154" t="s">
        <v>379</v>
      </c>
      <c r="E234" s="154" t="s">
        <v>851</v>
      </c>
      <c r="F234" s="154" t="s">
        <v>381</v>
      </c>
      <c r="G234" s="154" t="s">
        <v>411</v>
      </c>
      <c r="H234" s="154" t="s">
        <v>356</v>
      </c>
      <c r="I234" s="154" t="s">
        <v>347</v>
      </c>
      <c r="J234" s="154" t="s">
        <v>852</v>
      </c>
    </row>
  </sheetData>
  <mergeCells count="42">
    <mergeCell ref="A3:J3"/>
    <mergeCell ref="A4:H4"/>
    <mergeCell ref="A9:A18"/>
    <mergeCell ref="A19:A32"/>
    <mergeCell ref="A33:A42"/>
    <mergeCell ref="A43:A62"/>
    <mergeCell ref="A63:A78"/>
    <mergeCell ref="A79:A88"/>
    <mergeCell ref="A89:A102"/>
    <mergeCell ref="A103:A110"/>
    <mergeCell ref="A111:A122"/>
    <mergeCell ref="A123:A130"/>
    <mergeCell ref="A131:A139"/>
    <mergeCell ref="A140:A148"/>
    <mergeCell ref="A149:A157"/>
    <mergeCell ref="A158:A166"/>
    <mergeCell ref="A167:A174"/>
    <mergeCell ref="A175:A183"/>
    <mergeCell ref="A184:A197"/>
    <mergeCell ref="A198:A206"/>
    <mergeCell ref="A207:A225"/>
    <mergeCell ref="A226:A234"/>
    <mergeCell ref="B9:B18"/>
    <mergeCell ref="B19:B32"/>
    <mergeCell ref="B33:B42"/>
    <mergeCell ref="B43:B62"/>
    <mergeCell ref="B63:B78"/>
    <mergeCell ref="B79:B88"/>
    <mergeCell ref="B89:B102"/>
    <mergeCell ref="B103:B110"/>
    <mergeCell ref="B111:B122"/>
    <mergeCell ref="B123:B130"/>
    <mergeCell ref="B131:B139"/>
    <mergeCell ref="B140:B148"/>
    <mergeCell ref="B149:B157"/>
    <mergeCell ref="B158:B166"/>
    <mergeCell ref="B167:B174"/>
    <mergeCell ref="B175:B183"/>
    <mergeCell ref="B184:B197"/>
    <mergeCell ref="B198:B206"/>
    <mergeCell ref="B207:B225"/>
    <mergeCell ref="B226:B23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2025-04-02T06:42:00Z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2052-12.1.0.19302</vt:lpwstr>
  </property>
</Properties>
</file>