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5600" windowHeight="12080" tabRatio="894" activeTab="16"/>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对下转移支付预算表09-1" sheetId="13" r:id="rId13"/>
    <sheet name="对下转移支付绩效目标表09-2" sheetId="14" r:id="rId14"/>
    <sheet name="新增资产配置表10" sheetId="15" r:id="rId15"/>
    <sheet name="上级转移支付补助项目支出预算表11" sheetId="16" r:id="rId16"/>
    <sheet name="部门项目中期规划预算表12" sheetId="17" r:id="rId17"/>
  </sheets>
  <definedNames>
    <definedName name="_xlnm._FilterDatabase" localSheetId="8" hidden="1">'部门项目支出绩效目标表05-2'!$A$5:$J$36</definedName>
    <definedName name="_xlnm.Print_Titles" localSheetId="0">'部门财务收支预算总表01-1'!$A:$A,'部门财务收支预算总表01-1'!$1:$1</definedName>
    <definedName name="_xlnm.Print_Titles" localSheetId="1">'部门收入预算表01-2'!$A:$A,'部门收入预算表01-2'!$1:$1</definedName>
    <definedName name="_xlnm.Print_Titles" localSheetId="2">'部门支出预算表01-3'!$A:$A,'部门支出预算表01-3'!$1:$1</definedName>
    <definedName name="_xlnm.Print_Titles" localSheetId="3">'部门财政拨款收支预算总表02-1'!$A:$A,'部门财政拨款收支预算总表02-1'!$1:$1</definedName>
    <definedName name="_xlnm.Print_Titles" localSheetId="4">'一般公共预算支出预算表02-2'!$A:$A,'一般公共预算支出预算表02-2'!$1:$5</definedName>
    <definedName name="_xlnm.Print_Titles" localSheetId="5">一般公共预算“三公”经费支出预算表03!$A:$A,一般公共预算“三公”经费支出预算表03!$1:$1</definedName>
    <definedName name="_xlnm.Print_Titles" localSheetId="6">部门基本支出预算表04!$A:$A,部门基本支出预算表04!$1:$1</definedName>
    <definedName name="_xlnm.Print_Titles" localSheetId="7">'部门项目支出预算表05-1'!$A:$A,'部门项目支出预算表05-1'!$1:$1</definedName>
    <definedName name="_xlnm.Print_Titles" localSheetId="8">'部门项目支出绩效目标表05-2'!$A:$A,'部门项目支出绩效目标表05-2'!$1:$1</definedName>
    <definedName name="_xlnm.Print_Titles" localSheetId="9">部门政府性基金预算支出预算表06!$A:$A,部门政府性基金预算支出预算表06!$1:$6</definedName>
    <definedName name="_xlnm.Print_Titles" localSheetId="10">部门政府采购预算表07!$A:$A,部门政府采购预算表07!$1:$1</definedName>
    <definedName name="_xlnm.Print_Titles" localSheetId="11">部门政府购买服务预算表08!$A:$A,部门政府购买服务预算表08!$1:$1</definedName>
    <definedName name="_xlnm.Print_Titles" localSheetId="12">'对下转移支付预算表09-1'!$A:$A,'对下转移支付预算表09-1'!$1:$1</definedName>
    <definedName name="_xlnm.Print_Titles" localSheetId="13">'对下转移支付绩效目标表09-2'!$A:$A,'对下转移支付绩效目标表09-2'!$1:$1</definedName>
    <definedName name="_xlnm.Print_Titles" localSheetId="14">新增资产配置表10!$A:$A,新增资产配置表10!$1:$1</definedName>
    <definedName name="_xlnm.Print_Titles" localSheetId="15">上级转移支付补助项目支出预算表11!$A:$A,上级转移支付补助项目支出预算表11!$1:$1</definedName>
    <definedName name="_xlnm.Print_Titles" localSheetId="16">部门项目中期规划预算表12!$A:$A,部门项目中期规划预算表12!$1:$1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<sst xmlns="http://schemas.openxmlformats.org/spreadsheetml/2006/main" count="1103" uniqueCount="435">
  <si>
    <t>预算01-1表</t>
  </si>
  <si>
    <t>单位名称：昆明市西山区第八幼儿园</t>
  </si>
  <si>
    <t>单位：元</t>
  </si>
  <si>
    <t>收　　　　　　　　入</t>
  </si>
  <si>
    <t>支　　　　　　　　出</t>
  </si>
  <si>
    <t>项      目</t>
  </si>
  <si>
    <t>预算数</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</si>
  <si>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</si>
  <si>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</si>
  <si>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</si>
  <si>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</si>
  <si>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</si>
  <si>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</si>
  <si>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</si>
  <si>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</si>
  <si>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</si>
  <si>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五、单位资金</t>
  </si>
  <si>
    <t xml:space="preserve"> 五、教育支出</t>
  </si>
  <si>
    <t>1、事业收入</t>
  </si>
  <si>
    <t xml:space="preserve"> 六、科学技术支出 </t>
  </si>
  <si>
    <t>2、事业单位经营收入</t>
  </si>
  <si>
    <t xml:space="preserve"> 七、文化旅游体育与传媒支出</t>
  </si>
  <si>
    <t>3、上级补助收入</t>
  </si>
  <si>
    <t xml:space="preserve"> 八、社会保障和就业支出</t>
  </si>
  <si>
    <t>4、附属单位上缴收入</t>
  </si>
  <si>
    <t xml:space="preserve"> 九、卫生健康支出</t>
  </si>
  <si>
    <t>5、其他收入</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</si>
  <si>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</si>
  <si>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</si>
  <si>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</si>
  <si>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</si>
  <si>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</si>
  <si>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</si>
  <si>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</si>
  <si>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</si>
  <si>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</si>
  <si>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</si>
  <si>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</si>
  <si>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</si>
  <si>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</si>
  <si>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二十三、预备费</t>
  </si>
  <si>
    <t xml:space="preserve"> 二十四、其他支出</t>
  </si>
  <si>
    <t xml:space="preserve"> 二十五、转移性支出</t>
  </si>
  <si>
    <t xml:space="preserve"> 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</si>
  <si>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</si>
  <si>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</si>
  <si>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</si>
  <si>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</si>
  <si>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</si>
  <si>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</si>
  <si>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</si>
  <si>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</si>
  <si>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</si>
  <si>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</si>
  <si>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</si>
  <si>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</si>
  <si>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</si>
  <si>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</si>
  <si>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</si>
  <si>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</si>
  <si>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</si>
  <si>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</si>
  <si>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</si>
  <si>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t>
  </si>
  <si>
    <t>使用非财政拨款结余</t>
  </si>
  <si>
    <t>事业收入</t>
  </si>
  <si>
    <t>事业单位经营收入</t>
  </si>
  <si>
    <t>上级补助收入</t>
  </si>
  <si>
    <t>附属单位上缴收入</t>
  </si>
  <si>
    <t>其他收入</t>
  </si>
  <si>
    <t>105081</t>
  </si>
  <si>
    <t>昆明市西山区第八幼儿园</t>
  </si>
  <si>
    <t>预算01-3表</t>
  </si>
  <si>
    <t>科目编码</t>
  </si>
  <si>
    <t>科目名称</t>
  </si>
  <si>
    <t>财政专户管理的支出</t>
  </si>
  <si>
    <t>基本支出</t>
  </si>
  <si>
    <t>项目支出</t>
  </si>
  <si>
    <t>事业支出</t>
  </si>
  <si>
    <t>事业单位经营支出</t>
  </si>
  <si>
    <t>上级补助支出</t>
  </si>
  <si>
    <t>附属单位补助支出</t>
  </si>
  <si>
    <t>其他支出</t>
  </si>
  <si>
    <t>1</t>
  </si>
  <si>
    <t>2</t>
  </si>
  <si>
    <t>3</t>
  </si>
  <si>
    <t>4</t>
  </si>
  <si>
    <t>5</t>
  </si>
  <si>
    <t>6</t>
  </si>
  <si>
    <t>7</t>
  </si>
  <si>
    <t>8</t>
  </si>
  <si>
    <t>9</t>
  </si>
  <si>
    <t>10</t>
  </si>
  <si>
    <t>11</t>
  </si>
  <si>
    <t>12</t>
  </si>
  <si>
    <t>13</t>
  </si>
  <si>
    <t>14</t>
  </si>
  <si>
    <t>15</t>
  </si>
  <si>
    <t>205</t>
  </si>
  <si>
    <t>教育支出</t>
  </si>
  <si>
    <t>20502</t>
  </si>
  <si>
    <t>普通教育</t>
  </si>
  <si>
    <t>2050201</t>
  </si>
  <si>
    <t>学前教育</t>
  </si>
  <si>
    <t>20509</t>
  </si>
  <si>
    <t>教育费附加安排的支出</t>
  </si>
  <si>
    <t>2050999</t>
  </si>
  <si>
    <t>其他教育费附加安排的支出</t>
  </si>
  <si>
    <t>208</t>
  </si>
  <si>
    <t>社会保障和就业支出</t>
  </si>
  <si>
    <t>20805</t>
  </si>
  <si>
    <t>行政事业单位养老支出</t>
  </si>
  <si>
    <t>2080505</t>
  </si>
  <si>
    <t>机关事业单位基本养老保险缴费支出</t>
  </si>
  <si>
    <t>210</t>
  </si>
  <si>
    <t>卫生健康支出</t>
  </si>
  <si>
    <t>21011</t>
  </si>
  <si>
    <t>行政事业单位医疗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</si>
  <si>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</si>
  <si>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</si>
  <si>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</si>
  <si>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</si>
  <si>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</si>
  <si>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</si>
  <si>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</si>
  <si>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</si>
  <si>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</si>
  <si>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</si>
  <si>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</si>
  <si>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</si>
  <si>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预算02-1表</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</si>
  <si>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</si>
  <si>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</si>
  <si>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</si>
  <si>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</si>
  <si>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</si>
  <si>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</si>
  <si>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</si>
  <si>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</si>
  <si>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</si>
  <si>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</si>
  <si>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</si>
  <si>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</si>
  <si>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</si>
  <si>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</si>
  <si>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</si>
  <si>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</si>
  <si>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</si>
  <si>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</si>
  <si>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</si>
  <si>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</si>
  <si>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</si>
  <si>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</si>
  <si>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</si>
  <si>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</si>
  <si>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</si>
  <si>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</si>
  <si>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</si>
  <si>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</si>
  <si>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</si>
  <si>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</si>
  <si>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</si>
  <si>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（二十六）债务付息支出</t>
  </si>
  <si>
    <t>二、年终结转结余</t>
  </si>
  <si>
    <t>预算02-2表</t>
  </si>
  <si>
    <t>部门预算支出功能分类科目</t>
  </si>
  <si>
    <t>人员经费</t>
  </si>
  <si>
    <t>公用经费</t>
  </si>
  <si>
    <t>合  计</t>
  </si>
  <si>
    <t>预算03表</t>
  </si>
  <si>
    <t>“三公”经费合计</t>
  </si>
  <si>
    <t>因公出国（境）费</t>
  </si>
  <si>
    <t>公务用车购置及运行费</t>
  </si>
  <si>
    <t>公务接待费</t>
  </si>
  <si>
    <t>公务用车购置费</t>
  </si>
  <si>
    <t>公务用车运行费</t>
  </si>
  <si>
    <t>空表说明：本单位无“三公”经费支出，此表无数据。</t>
  </si>
  <si>
    <t>预算04表</t>
  </si>
  <si>
    <t>主管部门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</si>
  <si>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</si>
  <si>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</si>
  <si>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</si>
  <si>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</si>
  <si>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</si>
  <si>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</si>
  <si>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</si>
  <si>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</si>
  <si>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</si>
  <si>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</si>
  <si>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</si>
  <si>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</si>
  <si>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</si>
  <si>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</si>
  <si>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</si>
  <si>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</si>
  <si>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</si>
  <si>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昆明市西山区教育体育局</t>
  </si>
  <si>
    <t>530112241100002259877</t>
  </si>
  <si>
    <t>工会经费</t>
  </si>
  <si>
    <t>30228</t>
  </si>
  <si>
    <t>530112241100002259880</t>
  </si>
  <si>
    <t>一般公用经费支出</t>
  </si>
  <si>
    <t>30201</t>
  </si>
  <si>
    <t>办公费</t>
  </si>
  <si>
    <t>30216</t>
  </si>
  <si>
    <t>培训费</t>
  </si>
  <si>
    <t>30229</t>
  </si>
  <si>
    <t>福利费</t>
  </si>
  <si>
    <t>530112241100002259860</t>
  </si>
  <si>
    <t>事业人员工资支出</t>
  </si>
  <si>
    <t>30101</t>
  </si>
  <si>
    <t>基本工资</t>
  </si>
  <si>
    <t>30102</t>
  </si>
  <si>
    <t>津贴补贴</t>
  </si>
  <si>
    <t>30103</t>
  </si>
  <si>
    <t>奖金</t>
  </si>
  <si>
    <t>30107</t>
  </si>
  <si>
    <t>绩效工资</t>
  </si>
  <si>
    <t>530112241100002259843</t>
  </si>
  <si>
    <t>事业人员绩效奖励</t>
  </si>
  <si>
    <t>530112241100002259874</t>
  </si>
  <si>
    <t>编外聘用人员支出</t>
  </si>
  <si>
    <t>30199</t>
  </si>
  <si>
    <t>其他工资福利支出</t>
  </si>
  <si>
    <t>530112251100003694399</t>
  </si>
  <si>
    <t>残疾人保障金</t>
  </si>
  <si>
    <t>30299</t>
  </si>
  <si>
    <t>其他商品和服务支出</t>
  </si>
  <si>
    <t>530112241100002259870</t>
  </si>
  <si>
    <t>社会保障缴费</t>
  </si>
  <si>
    <t>30108</t>
  </si>
  <si>
    <t>机关事业单位基本养老保险缴费</t>
  </si>
  <si>
    <t>30110</t>
  </si>
  <si>
    <t>职工基本医疗保险缴费</t>
  </si>
  <si>
    <t>30111</t>
  </si>
  <si>
    <t>公务员医疗补助缴费</t>
  </si>
  <si>
    <t>30112</t>
  </si>
  <si>
    <t>其他社会保障缴费</t>
  </si>
  <si>
    <t>530112241100002259871</t>
  </si>
  <si>
    <t>30113</t>
  </si>
  <si>
    <t>预算05-1表</t>
  </si>
  <si>
    <t>项目分类</t>
  </si>
  <si>
    <t>项目单位</t>
  </si>
  <si>
    <t>经济科目编码</t>
  </si>
  <si>
    <t>经济科目名称</t>
  </si>
  <si>
    <t>本年拨款</t>
  </si>
  <si>
    <t>其中：本次下达</t>
  </si>
  <si>
    <t>事业发展类</t>
  </si>
  <si>
    <t>530112241100002473888</t>
  </si>
  <si>
    <t>幼儿园运转补助经费</t>
  </si>
  <si>
    <t>30202</t>
  </si>
  <si>
    <t>印刷费</t>
  </si>
  <si>
    <t>30206</t>
  </si>
  <si>
    <t>电费</t>
  </si>
  <si>
    <t>30205</t>
  </si>
  <si>
    <t>水费</t>
  </si>
  <si>
    <t>30227</t>
  </si>
  <si>
    <t>委托业务费</t>
  </si>
  <si>
    <t>30209</t>
  </si>
  <si>
    <t>物业管理费</t>
  </si>
  <si>
    <t>30207</t>
  </si>
  <si>
    <t>邮电费</t>
  </si>
  <si>
    <t>30211</t>
  </si>
  <si>
    <t>差旅费</t>
  </si>
  <si>
    <t>专项业务类</t>
  </si>
  <si>
    <t>530112251100003728211</t>
  </si>
  <si>
    <t>西山区校园人防建设项目补助经费</t>
  </si>
  <si>
    <t>530112251100003860128</t>
  </si>
  <si>
    <t>西山区新办幼儿园开办费补助专项经费</t>
  </si>
  <si>
    <t>530112251100003871453</t>
  </si>
  <si>
    <t>自办食堂伙食费收入经费</t>
  </si>
  <si>
    <t>预算05-2表</t>
  </si>
  <si>
    <t>项目年度绩效目标</t>
  </si>
  <si>
    <t>一级指标</t>
  </si>
  <si>
    <t>二级指标</t>
  </si>
  <si>
    <t>三级指标</t>
  </si>
  <si>
    <t>指标性质</t>
  </si>
  <si>
    <t>指标值</t>
  </si>
  <si>
    <t>度量单位</t>
  </si>
  <si>
    <t>指标属性</t>
  </si>
  <si>
    <t>指标内容</t>
  </si>
  <si>
    <t>根据中华人民共和国教育法制定国家制定学前教育标准各级人民政府应当采取措施，为适龄儿童接受学前教育提供条件和支持。保障我园全体教职工工资及福利支出，合理、合规使用相关经费。逐年提高我园办园条件及办公环境。贯彻《指南》精神，进一步开展区域活动的探索实践。丰富家园共育的形式，深入课题研究，突出办园特色，开展“亲子活动”“家长开放日”活动等，充分体现家园共育的时效性。结合本园实际，开展好幼儿养成教育活动。抓好常规安全工作，继续开展安全育活动。教育及安全演练等活动，提升全园安全意识与能力。开展幼儿户外活动形式及内容的研讨，提高幼儿身体素质。深入学习践行《指南》精神，通过加强对日常教学的监督指导工作，促进教师教学能力的有效提升。关注幼儿身心和谐发展，开展“六一”活动、“亲子运动会”等活动，提高幼儿的各项素质。</t>
  </si>
  <si>
    <t>产出指标</t>
  </si>
  <si>
    <t>数量指标</t>
  </si>
  <si>
    <t>招收新生数量</t>
  </si>
  <si>
    <t>&gt;=</t>
  </si>
  <si>
    <t>50</t>
  </si>
  <si>
    <t>人</t>
  </si>
  <si>
    <t>定量指标</t>
  </si>
  <si>
    <t>招收新生数量大于等于50人</t>
  </si>
  <si>
    <t>质量指标</t>
  </si>
  <si>
    <t>保障教育教学正常运转资金到位率</t>
  </si>
  <si>
    <t>100</t>
  </si>
  <si>
    <t>%</t>
  </si>
  <si>
    <t>相关资金及时、按需、合规使用</t>
  </si>
  <si>
    <t>工资发放率</t>
  </si>
  <si>
    <t>人员工资是否及时发放</t>
  </si>
  <si>
    <t>提高办公效率</t>
  </si>
  <si>
    <t>=</t>
  </si>
  <si>
    <t>是否提高办公效率</t>
  </si>
  <si>
    <t>是/否</t>
  </si>
  <si>
    <t>定性指标</t>
  </si>
  <si>
    <t>对办公效率是否有提高，有则满分，无则不扣分</t>
  </si>
  <si>
    <t>时效指标</t>
  </si>
  <si>
    <t>经费支出进度</t>
  </si>
  <si>
    <t>2024年12月底之前支完</t>
  </si>
  <si>
    <t>年</t>
  </si>
  <si>
    <t>2024年12月支出进度为100%</t>
  </si>
  <si>
    <t>活动开展时间</t>
  </si>
  <si>
    <t>元旦1月1日开展，六一在6月1日开展，运动节在12月份左右</t>
  </si>
  <si>
    <t>活动开展及时性</t>
  </si>
  <si>
    <t>工资发放时间</t>
  </si>
  <si>
    <t>次月10号之前</t>
  </si>
  <si>
    <t>月</t>
  </si>
  <si>
    <t>经费使用进度</t>
  </si>
  <si>
    <t>效益指标</t>
  </si>
  <si>
    <t>社会效益</t>
  </si>
  <si>
    <t>解决家长上班与照顾孩子之间的矛盾</t>
  </si>
  <si>
    <t>让家长能安心上班，不用担心孩子无人照顾</t>
  </si>
  <si>
    <t>户</t>
  </si>
  <si>
    <t>孩子出勤率</t>
  </si>
  <si>
    <t>培养幼儿常规</t>
  </si>
  <si>
    <t>让幼儿养成良好的生活习惯</t>
  </si>
  <si>
    <t>培养幼儿形成常规</t>
  </si>
  <si>
    <t>可持续影响</t>
  </si>
  <si>
    <t>年限</t>
  </si>
  <si>
    <t>2024年预算</t>
  </si>
  <si>
    <t>满意度指标</t>
  </si>
  <si>
    <t>服务对象满意度</t>
  </si>
  <si>
    <t>学生、家长满意度</t>
  </si>
  <si>
    <t>95</t>
  </si>
  <si>
    <t>外部的满意度</t>
  </si>
  <si>
    <t>教职工满意度</t>
  </si>
  <si>
    <t>教职工长满意度</t>
  </si>
  <si>
    <t>为了全面贯彻党的教育方针，加快补齐教育短板，昆明市西山区第八幼儿园将于2024年9月开园招生。为保障幼儿园正常运转，故申请新办园开办费30万元，以确保开班办园各项工作的顺利开展。</t>
  </si>
  <si>
    <t>补助对象</t>
  </si>
  <si>
    <t>所</t>
  </si>
  <si>
    <t>新办幼儿园</t>
  </si>
  <si>
    <t>幼儿园办园规模</t>
  </si>
  <si>
    <t>班次</t>
  </si>
  <si>
    <t>小班2个、中班2个、大班2个班。</t>
  </si>
  <si>
    <t>资金支付完成时间</t>
  </si>
  <si>
    <t>2025年底前完成支付</t>
  </si>
  <si>
    <t>经济效益</t>
  </si>
  <si>
    <t>解决资金短缺问题</t>
  </si>
  <si>
    <t>&gt;</t>
  </si>
  <si>
    <t>90</t>
  </si>
  <si>
    <t>新办幼儿园开办费补助专项经费，以保证幼儿园正常运转</t>
  </si>
  <si>
    <t>激发广大教师教书育人的社会责任感和荣誉感，解决所在片区孩子入园问题</t>
  </si>
  <si>
    <t>稳定教师队伍，开展培训活动，激发教书育人责任感，荣誉感</t>
  </si>
  <si>
    <t>提升教育教学水平和教育管理质量</t>
  </si>
  <si>
    <t>教育教学水平和教育管理质量有显著提高</t>
  </si>
  <si>
    <t>家长满意度</t>
  </si>
  <si>
    <t>98</t>
  </si>
  <si>
    <t>家长调查问卷、家长座谈会了解家长满意程度</t>
  </si>
  <si>
    <t>2025年幼儿伙食费</t>
  </si>
  <si>
    <t>开设班级数量</t>
  </si>
  <si>
    <t>个</t>
  </si>
  <si>
    <t>反映幼儿开设班级数</t>
  </si>
  <si>
    <t>幼儿交费率</t>
  </si>
  <si>
    <t>反映收取幼儿伙食费</t>
  </si>
  <si>
    <t>政策知晓率</t>
  </si>
  <si>
    <t>反映家长满意度</t>
  </si>
  <si>
    <t>强化人防建设，建立业务素质过硬的保安队伍，消除校园安全隐患，构建和谐校园，为学生提供一个优质安全的校园环境，确保学生健康成长。</t>
  </si>
  <si>
    <t>获补对象数</t>
  </si>
  <si>
    <t>人(人次、家)</t>
  </si>
  <si>
    <t>反映获补助人员、企业的数量情况，也适用补贴、资助等形式的补助。</t>
  </si>
  <si>
    <t>获补对象准确率</t>
  </si>
  <si>
    <t>反映获补助对象认定的准确性情况。
获补对象准确率=抽检符合标准的补助对象数/抽检实际补助对象数*100%</t>
  </si>
  <si>
    <t>获补覆盖率</t>
  </si>
  <si>
    <t>获补覆盖率=实际获得补助人数（企业数）/申请符合标准人数（企业数）*100%</t>
  </si>
  <si>
    <t>发放及时率</t>
  </si>
  <si>
    <t>反映发放单位及时发放补助资金的情况。
发放及时率=在时限内发放资金/应发放资金*100%</t>
  </si>
  <si>
    <t>公办补助标准</t>
  </si>
  <si>
    <t>4050</t>
  </si>
  <si>
    <t>元/人*月</t>
  </si>
  <si>
    <t>反映补助标准。</t>
  </si>
  <si>
    <t>反映补助政策的宣传效果情况。
政策知晓率=调查中补助政策知晓人数/调查总人数*100%</t>
  </si>
  <si>
    <t>受益对象满意度</t>
  </si>
  <si>
    <t>反映获补助受益对象的满意程度。</t>
  </si>
  <si>
    <t>预算06表</t>
  </si>
  <si>
    <t>政府性基金预算支出预算表</t>
  </si>
  <si>
    <t>单位名称：昆明市发展和改革委员会</t>
  </si>
  <si>
    <t>政府性基金预算支出</t>
  </si>
  <si>
    <t>空表说明：本单位无政府性基金预算支出，此表无数据。</t>
  </si>
  <si>
    <t>预算07表</t>
  </si>
  <si>
    <t>预算项目</t>
  </si>
  <si>
    <t>采购项目</t>
  </si>
  <si>
    <t>采购品目</t>
  </si>
  <si>
    <t>计量
单位</t>
  </si>
  <si>
    <t>数量</t>
  </si>
  <si>
    <t>面向中小企业预留资金</t>
  </si>
  <si>
    <t>政府性基金</t>
  </si>
  <si>
    <t>国有资本经营收益</t>
  </si>
  <si>
    <t>财政专户管理的收入</t>
  </si>
  <si>
    <t>单位自筹</t>
  </si>
  <si>
    <t>餐饮服务</t>
  </si>
  <si>
    <t>项</t>
  </si>
  <si>
    <t>开荒保洁</t>
  </si>
  <si>
    <t>物业管理服务</t>
  </si>
  <si>
    <t>保安服务</t>
  </si>
  <si>
    <t>复印纸</t>
  </si>
  <si>
    <t>批</t>
  </si>
  <si>
    <t>备注：当面向中小企业预留资金大于合计时，面向中小企业预留资金为三年预计数。</t>
  </si>
  <si>
    <t>预算08表</t>
  </si>
  <si>
    <t>政府购买服务项目</t>
  </si>
  <si>
    <t>政府购买服务指导性目录代码</t>
  </si>
  <si>
    <t>基本支出/项目支出</t>
  </si>
  <si>
    <t>所属服务类别</t>
  </si>
  <si>
    <t>所属服务领域</t>
  </si>
  <si>
    <t>购买内容简述</t>
  </si>
  <si>
    <t>空表说明：本单位无政府购买服务，此表无数据。</t>
  </si>
  <si>
    <t>预算09-1表</t>
  </si>
  <si>
    <t>单位名称（项目）</t>
  </si>
  <si>
    <t>地区</t>
  </si>
  <si>
    <t>空表说明：本单位无对下转移支付，此表无数据。</t>
  </si>
  <si>
    <t>预算09-2表</t>
  </si>
  <si>
    <t>空表说明：本单位无对下转移支付绩效目标表，此表无数据。</t>
  </si>
  <si>
    <t xml:space="preserve">预算10表
</t>
  </si>
  <si>
    <t>资产类别</t>
  </si>
  <si>
    <t>资产分类代码.名称</t>
  </si>
  <si>
    <t>资产名称</t>
  </si>
  <si>
    <t>计量单位</t>
  </si>
  <si>
    <t>财政部门批复数（元）</t>
  </si>
  <si>
    <t>单价</t>
  </si>
  <si>
    <t>金额</t>
  </si>
  <si>
    <t>空表说明：本单位无新增资产配置，此表无数据。</t>
  </si>
  <si>
    <t>预算11表</t>
  </si>
  <si>
    <t>上级补助</t>
  </si>
  <si>
    <t>空表说明：本单位无上级转移支付补助项目支出，此表无数据。</t>
  </si>
  <si>
    <t>预算12表</t>
  </si>
  <si>
    <t>项目级次</t>
  </si>
  <si>
    <t>311 专项业务类</t>
  </si>
  <si>
    <t>本级</t>
  </si>
  <si>
    <t>313 事业发展类</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</si>
</sst>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hh:mm:ss"/>
    <numFmt numFmtId="177" formatCode="yyyy/mm/dd"/>
    <numFmt numFmtId="178" formatCode="#,##0.00;\-#,##0.00;;@"/>
    <numFmt numFmtId="179" formatCode="hh:mm:ss"/>
    <numFmt numFmtId="180" formatCode="#,##0;\-#,##0;;@"/>
  </numFmts>
  <fonts count="36">
    <font>
      <sz val="11"/>
      <color theme="1"/>
      <name val="宋体"/>
      <charset val="134"/>
      <scheme val="minor"/>
    </font>
    <font>
      <sz val="10"/>
      <color rgb="FF000000"/>
      <name val="宋体"/>
      <charset val="134"/>
    </font>
    <font>
      <sz val="9"/>
      <color rgb="FF000000"/>
      <name val="宋体"/>
      <charset val="134"/>
    </font>
    <font>
      <b/>
      <sz val="23"/>
      <color rgb="FF000000"/>
      <name val="宋体"/>
      <charset val="134"/>
    </font>
    <font>
      <sz val="11"/>
      <color rgb="FF000000"/>
      <name val="宋体"/>
      <charset val="134"/>
    </font>
    <font>
      <sz val="9"/>
      <color theme="1"/>
      <name val="宋体"/>
      <charset val="134"/>
    </font>
    <font>
      <sz val="9"/>
      <name val="宋体"/>
      <charset val="134"/>
    </font>
    <font>
      <sz val="11"/>
      <color rgb="FFFF0000"/>
      <name val="宋体"/>
      <charset val="134"/>
      <scheme val="minor"/>
    </font>
    <font>
      <sz val="10"/>
      <color rgb="FF000000"/>
      <name val="Arial"/>
      <charset val="134"/>
    </font>
    <font>
      <b/>
      <sz val="23.95"/>
      <color rgb="FF000000"/>
      <name val="宋体"/>
      <charset val="134"/>
    </font>
    <font>
      <b/>
      <sz val="22"/>
      <color rgb="FF000000"/>
      <name val="宋体"/>
      <charset val="134"/>
    </font>
    <font>
      <sz val="10"/>
      <color rgb="FFFFFFFF"/>
      <name val="宋体"/>
      <charset val="134"/>
    </font>
    <font>
      <b/>
      <sz val="21"/>
      <color rgb="FF000000"/>
      <name val="宋体"/>
      <charset val="134"/>
    </font>
    <font>
      <sz val="9.75"/>
      <color rgb="FF242B39"/>
      <name val="Helvetica"/>
      <charset val="134"/>
    </font>
    <font>
      <b/>
      <sz val="18"/>
      <color rgb="FF000000"/>
      <name val="宋体"/>
      <charset val="134"/>
    </font>
    <font>
      <sz val="9.75"/>
      <color rgb="FF000000"/>
      <name val="SimSun"/>
      <charset val="134"/>
    </font>
    <font>
      <b/>
      <sz val="9"/>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3">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0" fillId="3" borderId="15" applyNumberFormat="0" applyFont="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16" applyNumberFormat="0" applyFill="0" applyAlignment="0" applyProtection="0">
      <alignment vertical="center"/>
    </xf>
    <xf numFmtId="0" fontId="23" fillId="0" borderId="16" applyNumberFormat="0" applyFill="0" applyAlignment="0" applyProtection="0">
      <alignment vertical="center"/>
    </xf>
    <xf numFmtId="0" fontId="24" fillId="0" borderId="17" applyNumberFormat="0" applyFill="0" applyAlignment="0" applyProtection="0">
      <alignment vertical="center"/>
    </xf>
    <xf numFmtId="0" fontId="24" fillId="0" borderId="0" applyNumberFormat="0" applyFill="0" applyBorder="0" applyAlignment="0" applyProtection="0">
      <alignment vertical="center"/>
    </xf>
    <xf numFmtId="0" fontId="25" fillId="4" borderId="18" applyNumberFormat="0" applyAlignment="0" applyProtection="0">
      <alignment vertical="center"/>
    </xf>
    <xf numFmtId="0" fontId="26" fillId="5" borderId="19" applyNumberFormat="0" applyAlignment="0" applyProtection="0">
      <alignment vertical="center"/>
    </xf>
    <xf numFmtId="0" fontId="27" fillId="5" borderId="18" applyNumberFormat="0" applyAlignment="0" applyProtection="0">
      <alignment vertical="center"/>
    </xf>
    <xf numFmtId="0" fontId="28" fillId="6" borderId="20" applyNumberFormat="0" applyAlignment="0" applyProtection="0">
      <alignment vertical="center"/>
    </xf>
    <xf numFmtId="0" fontId="29" fillId="0" borderId="21" applyNumberFormat="0" applyFill="0" applyAlignment="0" applyProtection="0">
      <alignment vertical="center"/>
    </xf>
    <xf numFmtId="0" fontId="30" fillId="0" borderId="22" applyNumberFormat="0" applyFill="0" applyAlignment="0" applyProtection="0">
      <alignment vertical="center"/>
    </xf>
    <xf numFmtId="0" fontId="31" fillId="7" borderId="0" applyNumberFormat="0" applyBorder="0" applyAlignment="0" applyProtection="0">
      <alignment vertical="center"/>
    </xf>
    <xf numFmtId="0" fontId="32" fillId="8" borderId="0" applyNumberFormat="0" applyBorder="0" applyAlignment="0" applyProtection="0">
      <alignment vertical="center"/>
    </xf>
    <xf numFmtId="0" fontId="33" fillId="9" borderId="0" applyNumberFormat="0" applyBorder="0" applyAlignment="0" applyProtection="0">
      <alignment vertical="center"/>
    </xf>
    <xf numFmtId="0" fontId="34" fillId="10" borderId="0" applyNumberFormat="0" applyBorder="0" applyAlignment="0" applyProtection="0">
      <alignment vertical="center"/>
    </xf>
    <xf numFmtId="0" fontId="35" fillId="11" borderId="0" applyNumberFormat="0" applyBorder="0" applyAlignment="0" applyProtection="0">
      <alignment vertical="center"/>
    </xf>
    <xf numFmtId="0" fontId="35" fillId="12" borderId="0" applyNumberFormat="0" applyBorder="0" applyAlignment="0" applyProtection="0">
      <alignment vertical="center"/>
    </xf>
    <xf numFmtId="0" fontId="34" fillId="13" borderId="0" applyNumberFormat="0" applyBorder="0" applyAlignment="0" applyProtection="0">
      <alignment vertical="center"/>
    </xf>
    <xf numFmtId="0" fontId="34" fillId="14" borderId="0" applyNumberFormat="0" applyBorder="0" applyAlignment="0" applyProtection="0">
      <alignment vertical="center"/>
    </xf>
    <xf numFmtId="0" fontId="35" fillId="15" borderId="0" applyNumberFormat="0" applyBorder="0" applyAlignment="0" applyProtection="0">
      <alignment vertical="center"/>
    </xf>
    <xf numFmtId="0" fontId="35" fillId="16" borderId="0" applyNumberFormat="0" applyBorder="0" applyAlignment="0" applyProtection="0">
      <alignment vertical="center"/>
    </xf>
    <xf numFmtId="0" fontId="34" fillId="17" borderId="0" applyNumberFormat="0" applyBorder="0" applyAlignment="0" applyProtection="0">
      <alignment vertical="center"/>
    </xf>
    <xf numFmtId="0" fontId="34" fillId="18" borderId="0" applyNumberFormat="0" applyBorder="0" applyAlignment="0" applyProtection="0">
      <alignment vertical="center"/>
    </xf>
    <xf numFmtId="0" fontId="35" fillId="19" borderId="0" applyNumberFormat="0" applyBorder="0" applyAlignment="0" applyProtection="0">
      <alignment vertical="center"/>
    </xf>
    <xf numFmtId="0" fontId="35" fillId="20" borderId="0" applyNumberFormat="0" applyBorder="0" applyAlignment="0" applyProtection="0">
      <alignment vertical="center"/>
    </xf>
    <xf numFmtId="0" fontId="34" fillId="21" borderId="0" applyNumberFormat="0" applyBorder="0" applyAlignment="0" applyProtection="0">
      <alignment vertical="center"/>
    </xf>
    <xf numFmtId="0" fontId="34" fillId="22" borderId="0" applyNumberFormat="0" applyBorder="0" applyAlignment="0" applyProtection="0">
      <alignment vertical="center"/>
    </xf>
    <xf numFmtId="0" fontId="35" fillId="23" borderId="0" applyNumberFormat="0" applyBorder="0" applyAlignment="0" applyProtection="0">
      <alignment vertical="center"/>
    </xf>
    <xf numFmtId="0" fontId="35" fillId="24" borderId="0" applyNumberFormat="0" applyBorder="0" applyAlignment="0" applyProtection="0">
      <alignment vertical="center"/>
    </xf>
    <xf numFmtId="0" fontId="34" fillId="25" borderId="0" applyNumberFormat="0" applyBorder="0" applyAlignment="0" applyProtection="0">
      <alignment vertical="center"/>
    </xf>
    <xf numFmtId="0" fontId="34" fillId="26" borderId="0" applyNumberFormat="0" applyBorder="0" applyAlignment="0" applyProtection="0">
      <alignment vertical="center"/>
    </xf>
    <xf numFmtId="0" fontId="35" fillId="27" borderId="0" applyNumberFormat="0" applyBorder="0" applyAlignment="0" applyProtection="0">
      <alignment vertical="center"/>
    </xf>
    <xf numFmtId="0" fontId="35" fillId="28" borderId="0" applyNumberFormat="0" applyBorder="0" applyAlignment="0" applyProtection="0">
      <alignment vertical="center"/>
    </xf>
    <xf numFmtId="0" fontId="34" fillId="29" borderId="0" applyNumberFormat="0" applyBorder="0" applyAlignment="0" applyProtection="0">
      <alignment vertical="center"/>
    </xf>
    <xf numFmtId="0" fontId="34" fillId="30" borderId="0" applyNumberFormat="0" applyBorder="0" applyAlignment="0" applyProtection="0">
      <alignment vertical="center"/>
    </xf>
    <xf numFmtId="0" fontId="35" fillId="31" borderId="0" applyNumberFormat="0" applyBorder="0" applyAlignment="0" applyProtection="0">
      <alignment vertical="center"/>
    </xf>
    <xf numFmtId="0" fontId="35" fillId="32" borderId="0" applyNumberFormat="0" applyBorder="0" applyAlignment="0" applyProtection="0">
      <alignment vertical="center"/>
    </xf>
    <xf numFmtId="0" fontId="34" fillId="33" borderId="0" applyNumberFormat="0" applyBorder="0" applyAlignment="0" applyProtection="0">
      <alignment vertical="center"/>
    </xf>
    <xf numFmtId="176" fontId="6" fillId="0" borderId="7">
      <alignment horizontal="right" vertical="center"/>
    </xf>
    <xf numFmtId="177" fontId="6" fillId="0" borderId="7">
      <alignment horizontal="right" vertical="center"/>
    </xf>
    <xf numFmtId="10" fontId="6" fillId="0" borderId="7">
      <alignment horizontal="right" vertical="center"/>
    </xf>
    <xf numFmtId="178" fontId="6" fillId="0" borderId="7">
      <alignment horizontal="right" vertical="center"/>
    </xf>
    <xf numFmtId="49" fontId="6" fillId="0" borderId="7">
      <alignment horizontal="left" vertical="center" wrapText="1"/>
    </xf>
    <xf numFmtId="178" fontId="6" fillId="0" borderId="7">
      <alignment horizontal="right" vertical="center"/>
    </xf>
    <xf numFmtId="179" fontId="6" fillId="0" borderId="7">
      <alignment horizontal="right" vertical="center"/>
    </xf>
    <xf numFmtId="180" fontId="6" fillId="0" borderId="7">
      <alignment horizontal="right" vertical="center"/>
    </xf>
  </cellStyleXfs>
  <cellXfs count="262">
    <xf numFmtId="0" fontId="0" fillId="0" borderId="0" xfId="0" applyFont="1" applyBorder="1"/>
    <xf numFmtId="0" fontId="0" fillId="0" borderId="0" xfId="0" applyFill="1" applyBorder="1" applyAlignment="1"/>
    <xf numFmtId="0" fontId="0" fillId="0" borderId="0" xfId="0" applyFont="1" applyFill="1" applyBorder="1"/>
    <xf numFmtId="0" fontId="0" fillId="0" borderId="0" xfId="0" applyFont="1" applyFill="1" applyBorder="1" applyAlignment="1">
      <alignment horizontal="center" vertical="center"/>
    </xf>
    <xf numFmtId="49" fontId="1" fillId="0" borderId="0" xfId="0" applyNumberFormat="1" applyFont="1" applyFill="1" applyBorder="1"/>
    <xf numFmtId="0" fontId="2" fillId="0" borderId="0" xfId="0" applyFont="1" applyFill="1" applyBorder="1" applyAlignment="1" applyProtection="1">
      <alignment horizontal="right" vertical="center"/>
      <protection locked="0"/>
    </xf>
    <xf numFmtId="0" fontId="3" fillId="0" borderId="0" xfId="0" applyFont="1" applyFill="1" applyBorder="1" applyAlignment="1">
      <alignment horizontal="center" vertical="center"/>
    </xf>
    <xf numFmtId="0" fontId="2" fillId="0" borderId="0" xfId="0" applyFont="1" applyFill="1" applyBorder="1" applyAlignment="1" applyProtection="1">
      <alignment horizontal="left" vertical="center"/>
      <protection locked="0"/>
    </xf>
    <xf numFmtId="0" fontId="4" fillId="0" borderId="0" xfId="0" applyFont="1" applyFill="1" applyBorder="1" applyAlignment="1">
      <alignment horizontal="left" vertical="center"/>
    </xf>
    <xf numFmtId="0" fontId="4" fillId="0" borderId="0" xfId="0" applyFont="1" applyFill="1" applyBorder="1"/>
    <xf numFmtId="0" fontId="2" fillId="0" borderId="0" xfId="0" applyFont="1" applyFill="1" applyBorder="1" applyAlignment="1" applyProtection="1">
      <alignment horizontal="right"/>
      <protection locked="0"/>
    </xf>
    <xf numFmtId="0" fontId="4" fillId="0" borderId="1" xfId="0" applyFont="1" applyFill="1" applyBorder="1" applyAlignment="1" applyProtection="1">
      <alignment horizontal="center" vertical="center" wrapText="1"/>
      <protection locked="0"/>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5" xfId="0" applyFont="1" applyFill="1" applyBorder="1" applyAlignment="1" applyProtection="1">
      <alignment horizontal="center" vertical="center" wrapText="1"/>
      <protection locked="0"/>
    </xf>
    <xf numFmtId="0" fontId="4" fillId="0" borderId="5" xfId="0"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6" xfId="0" applyFont="1" applyFill="1" applyBorder="1" applyAlignment="1" applyProtection="1">
      <alignment horizontal="center" vertical="center" wrapText="1"/>
      <protection locked="0"/>
    </xf>
    <xf numFmtId="0" fontId="4" fillId="0" borderId="6" xfId="0" applyFont="1" applyFill="1" applyBorder="1" applyAlignment="1">
      <alignment horizontal="center" vertical="center" wrapText="1"/>
    </xf>
    <xf numFmtId="0" fontId="4" fillId="0" borderId="6" xfId="0" applyFont="1" applyFill="1" applyBorder="1" applyAlignment="1">
      <alignment horizontal="center" vertical="center"/>
    </xf>
    <xf numFmtId="0" fontId="1" fillId="0" borderId="7" xfId="0" applyFont="1" applyFill="1" applyBorder="1" applyAlignment="1">
      <alignment horizontal="center" vertical="center"/>
    </xf>
    <xf numFmtId="178" fontId="5" fillId="0" borderId="7" xfId="54" applyFont="1" applyAlignment="1">
      <alignment horizontal="left" vertical="center"/>
    </xf>
    <xf numFmtId="178" fontId="5" fillId="0" borderId="7" xfId="54" applyFont="1">
      <alignment horizontal="right" vertical="center"/>
    </xf>
    <xf numFmtId="0" fontId="2" fillId="2" borderId="7" xfId="0" applyFont="1" applyFill="1" applyBorder="1" applyAlignment="1" applyProtection="1">
      <alignment horizontal="left" vertical="center"/>
      <protection locked="0"/>
    </xf>
    <xf numFmtId="0" fontId="2" fillId="2" borderId="7" xfId="0" applyFont="1" applyFill="1" applyBorder="1" applyAlignment="1" applyProtection="1">
      <alignment horizontal="left" vertical="center" wrapText="1"/>
      <protection locked="0"/>
    </xf>
    <xf numFmtId="178" fontId="5" fillId="0" borderId="7" xfId="0" applyNumberFormat="1" applyFont="1" applyFill="1" applyBorder="1" applyAlignment="1">
      <alignment horizontal="right" vertical="center"/>
    </xf>
    <xf numFmtId="178" fontId="5" fillId="0" borderId="7" xfId="0" applyNumberFormat="1" applyFont="1" applyFill="1" applyBorder="1" applyAlignment="1">
      <alignment horizontal="right" vertical="center"/>
    </xf>
    <xf numFmtId="41" fontId="6" fillId="0" borderId="7" xfId="0" applyNumberFormat="1" applyFont="1" applyFill="1" applyBorder="1" applyAlignment="1">
      <alignment horizontal="right" vertical="center"/>
    </xf>
    <xf numFmtId="0" fontId="2" fillId="0" borderId="2" xfId="0" applyFont="1" applyFill="1" applyBorder="1" applyAlignment="1" applyProtection="1">
      <alignment horizontal="center" vertical="center" wrapText="1"/>
      <protection locked="0"/>
    </xf>
    <xf numFmtId="0" fontId="2" fillId="0" borderId="3" xfId="0" applyFont="1" applyFill="1" applyBorder="1" applyAlignment="1" applyProtection="1">
      <alignment horizontal="left" vertical="center" wrapText="1"/>
      <protection locked="0"/>
    </xf>
    <xf numFmtId="0" fontId="2" fillId="0" borderId="4" xfId="0" applyFont="1" applyFill="1" applyBorder="1" applyAlignment="1" applyProtection="1">
      <alignment horizontal="left" vertical="center" wrapText="1"/>
      <protection locked="0"/>
    </xf>
    <xf numFmtId="0" fontId="0" fillId="0" borderId="0" xfId="0" applyFont="1" applyFill="1" applyBorder="1"/>
    <xf numFmtId="0" fontId="7" fillId="0" borderId="0" xfId="0" applyFont="1" applyFill="1" applyBorder="1"/>
    <xf numFmtId="0" fontId="4" fillId="0" borderId="5" xfId="0" applyFont="1" applyFill="1" applyBorder="1" applyAlignment="1">
      <alignment horizontal="center" vertical="center"/>
    </xf>
    <xf numFmtId="0" fontId="2" fillId="0" borderId="7" xfId="0" applyFont="1" applyFill="1" applyBorder="1" applyAlignment="1">
      <alignment horizontal="left" vertical="center" wrapText="1"/>
    </xf>
    <xf numFmtId="0" fontId="2" fillId="0" borderId="7" xfId="0" applyFont="1" applyFill="1" applyBorder="1" applyAlignment="1" applyProtection="1">
      <alignment horizontal="left" vertical="center" wrapText="1"/>
      <protection locked="0"/>
    </xf>
    <xf numFmtId="4" fontId="2" fillId="0" borderId="7" xfId="0" applyNumberFormat="1" applyFont="1" applyFill="1" applyBorder="1" applyAlignment="1">
      <alignment horizontal="right" vertical="center" wrapText="1"/>
    </xf>
    <xf numFmtId="4" fontId="2" fillId="0" borderId="7" xfId="0" applyNumberFormat="1" applyFont="1" applyFill="1" applyBorder="1" applyAlignment="1" applyProtection="1">
      <alignment horizontal="right" vertical="center" wrapText="1"/>
      <protection locked="0"/>
    </xf>
    <xf numFmtId="0" fontId="1" fillId="0" borderId="2" xfId="0" applyFont="1" applyFill="1" applyBorder="1" applyAlignment="1" applyProtection="1">
      <alignment horizontal="center" vertical="center" wrapText="1"/>
      <protection locked="0"/>
    </xf>
    <xf numFmtId="0" fontId="2" fillId="0" borderId="3" xfId="0" applyFont="1" applyFill="1" applyBorder="1" applyAlignment="1">
      <alignment horizontal="left" vertical="center"/>
    </xf>
    <xf numFmtId="0" fontId="2" fillId="0" borderId="4" xfId="0" applyFont="1" applyFill="1" applyBorder="1" applyAlignment="1">
      <alignment horizontal="left" vertical="center"/>
    </xf>
    <xf numFmtId="0" fontId="1" fillId="0" borderId="7" xfId="0" applyFont="1" applyFill="1" applyBorder="1" applyAlignment="1" applyProtection="1">
      <alignment horizontal="center" vertical="center"/>
      <protection locked="0"/>
    </xf>
    <xf numFmtId="4" fontId="5" fillId="0" borderId="7" xfId="54" applyNumberFormat="1" applyFont="1" applyFill="1" applyBorder="1">
      <alignment horizontal="right" vertical="center"/>
    </xf>
    <xf numFmtId="0" fontId="2" fillId="0" borderId="0" xfId="0" applyFont="1" applyFill="1" applyBorder="1" applyAlignment="1" applyProtection="1">
      <alignment horizontal="right" vertical="top" wrapText="1"/>
      <protection locked="0"/>
    </xf>
    <xf numFmtId="0" fontId="8" fillId="0" borderId="0" xfId="0" applyFont="1" applyFill="1" applyBorder="1" applyAlignment="1" applyProtection="1">
      <alignment vertical="top"/>
      <protection locked="0"/>
    </xf>
    <xf numFmtId="0" fontId="8" fillId="0" borderId="0" xfId="0" applyFont="1" applyFill="1" applyBorder="1" applyAlignment="1">
      <alignment vertical="top"/>
    </xf>
    <xf numFmtId="0" fontId="9" fillId="0" borderId="0" xfId="0" applyFont="1" applyFill="1" applyBorder="1" applyAlignment="1" applyProtection="1">
      <alignment horizontal="center" vertical="center" wrapText="1"/>
      <protection locked="0"/>
    </xf>
    <xf numFmtId="0" fontId="8" fillId="0" borderId="0" xfId="0" applyFont="1" applyFill="1" applyBorder="1" applyProtection="1">
      <protection locked="0"/>
    </xf>
    <xf numFmtId="0" fontId="8" fillId="0" borderId="0" xfId="0" applyFont="1" applyFill="1" applyBorder="1"/>
    <xf numFmtId="0" fontId="2" fillId="0" borderId="0" xfId="0" applyFont="1" applyFill="1" applyBorder="1" applyAlignment="1" applyProtection="1">
      <alignment horizontal="left" vertical="center" wrapText="1"/>
      <protection locked="0"/>
    </xf>
    <xf numFmtId="0" fontId="1" fillId="0" borderId="0" xfId="0" applyFont="1" applyFill="1" applyBorder="1" applyAlignment="1" applyProtection="1">
      <alignment horizontal="right" vertical="center"/>
      <protection locked="0"/>
    </xf>
    <xf numFmtId="0" fontId="1" fillId="0" borderId="0" xfId="0" applyFont="1" applyFill="1" applyBorder="1" applyAlignment="1" applyProtection="1">
      <alignment horizontal="right" vertical="center" wrapText="1"/>
      <protection locked="0"/>
    </xf>
    <xf numFmtId="0" fontId="1" fillId="0" borderId="7" xfId="0" applyFont="1" applyFill="1" applyBorder="1" applyAlignment="1" applyProtection="1">
      <alignment horizontal="center" vertical="center" wrapText="1"/>
      <protection locked="0"/>
    </xf>
    <xf numFmtId="0" fontId="1" fillId="0" borderId="7" xfId="0" applyFont="1" applyFill="1" applyBorder="1" applyAlignment="1" applyProtection="1">
      <alignment horizontal="right" vertical="center"/>
      <protection locked="0"/>
    </xf>
    <xf numFmtId="0" fontId="1" fillId="0" borderId="7" xfId="0" applyFont="1" applyFill="1" applyBorder="1" applyAlignment="1" applyProtection="1">
      <alignment horizontal="right" vertical="center" wrapText="1"/>
      <protection locked="0"/>
    </xf>
    <xf numFmtId="0" fontId="2" fillId="0" borderId="7" xfId="0" applyFont="1" applyFill="1" applyBorder="1" applyAlignment="1">
      <alignment horizontal="center" vertical="center" wrapText="1"/>
    </xf>
    <xf numFmtId="0" fontId="2" fillId="0" borderId="7" xfId="0" applyFont="1" applyFill="1" applyBorder="1" applyAlignment="1" applyProtection="1">
      <alignment horizontal="center"/>
      <protection locked="0"/>
    </xf>
    <xf numFmtId="0" fontId="2" fillId="0" borderId="7" xfId="0" applyFont="1" applyFill="1" applyBorder="1" applyAlignment="1" applyProtection="1">
      <alignment horizontal="center" wrapText="1"/>
      <protection locked="0"/>
    </xf>
    <xf numFmtId="0" fontId="2" fillId="0" borderId="7" xfId="0" applyFont="1" applyFill="1" applyBorder="1" applyAlignment="1">
      <alignment horizontal="center" wrapText="1"/>
    </xf>
    <xf numFmtId="0" fontId="2" fillId="0" borderId="7" xfId="0" applyFont="1" applyFill="1" applyBorder="1" applyAlignment="1" applyProtection="1">
      <alignment horizontal="center" vertical="center" wrapText="1"/>
      <protection locked="0"/>
    </xf>
    <xf numFmtId="3" fontId="2" fillId="0" borderId="7" xfId="0" applyNumberFormat="1" applyFont="1" applyFill="1" applyBorder="1" applyAlignment="1" applyProtection="1">
      <alignment horizontal="right" vertical="center"/>
      <protection locked="0"/>
    </xf>
    <xf numFmtId="4" fontId="2" fillId="0" borderId="7" xfId="0" applyNumberFormat="1" applyFont="1" applyFill="1" applyBorder="1" applyAlignment="1" applyProtection="1">
      <alignment horizontal="right" vertical="center"/>
      <protection locked="0"/>
    </xf>
    <xf numFmtId="0" fontId="2" fillId="0" borderId="7" xfId="0" applyFont="1" applyFill="1" applyBorder="1" applyAlignment="1">
      <alignment horizontal="center" vertical="center"/>
    </xf>
    <xf numFmtId="0" fontId="2" fillId="0" borderId="7" xfId="0" applyFont="1" applyFill="1" applyBorder="1" applyAlignment="1" applyProtection="1">
      <alignment horizontal="left"/>
      <protection locked="0"/>
    </xf>
    <xf numFmtId="0" fontId="2" fillId="0" borderId="7" xfId="0" applyFont="1" applyFill="1" applyBorder="1" applyAlignment="1">
      <alignment horizontal="left"/>
    </xf>
    <xf numFmtId="0" fontId="2" fillId="0" borderId="7" xfId="0" applyFont="1" applyFill="1" applyBorder="1" applyAlignment="1">
      <alignment horizontal="right" vertical="center"/>
    </xf>
    <xf numFmtId="0" fontId="2" fillId="0" borderId="0" xfId="0" applyFont="1" applyFill="1" applyBorder="1" applyAlignment="1" applyProtection="1">
      <alignment horizontal="right" vertical="center" wrapText="1"/>
      <protection locked="0"/>
    </xf>
    <xf numFmtId="0" fontId="10" fillId="0" borderId="0" xfId="0" applyFont="1" applyFill="1" applyBorder="1" applyAlignment="1">
      <alignment horizontal="center" vertical="center"/>
    </xf>
    <xf numFmtId="0" fontId="3" fillId="0" borderId="0" xfId="0" applyFont="1" applyFill="1" applyBorder="1" applyAlignment="1" applyProtection="1">
      <alignment horizontal="center" vertical="center"/>
      <protection locked="0"/>
    </xf>
    <xf numFmtId="0" fontId="4" fillId="0" borderId="7" xfId="0" applyFont="1" applyFill="1" applyBorder="1" applyAlignment="1">
      <alignment horizontal="center" vertical="center" wrapText="1"/>
    </xf>
    <xf numFmtId="0" fontId="4" fillId="0" borderId="7" xfId="0" applyFont="1" applyFill="1" applyBorder="1" applyAlignment="1" applyProtection="1">
      <alignment horizontal="center" vertical="center"/>
      <protection locked="0"/>
    </xf>
    <xf numFmtId="0" fontId="2" fillId="0" borderId="7" xfId="0" applyFont="1" applyFill="1" applyBorder="1" applyAlignment="1">
      <alignment vertical="center" wrapText="1"/>
    </xf>
    <xf numFmtId="0" fontId="2" fillId="0" borderId="7" xfId="0" applyFont="1" applyFill="1" applyBorder="1" applyAlignment="1" applyProtection="1">
      <alignment horizontal="center" vertical="center"/>
      <protection locked="0"/>
    </xf>
    <xf numFmtId="0" fontId="1" fillId="0" borderId="0" xfId="0" applyFont="1" applyFill="1" applyBorder="1" applyAlignment="1">
      <alignment horizontal="right" vertical="center"/>
    </xf>
    <xf numFmtId="0" fontId="10" fillId="0" borderId="0" xfId="0" applyFont="1" applyFill="1" applyBorder="1" applyAlignment="1">
      <alignment horizontal="center" vertical="center" wrapText="1"/>
    </xf>
    <xf numFmtId="0" fontId="2" fillId="0" borderId="0" xfId="0" applyFont="1" applyFill="1" applyBorder="1" applyAlignment="1">
      <alignment horizontal="left" vertical="center" wrapText="1"/>
    </xf>
    <xf numFmtId="0" fontId="4" fillId="0" borderId="0" xfId="0" applyFont="1" applyFill="1" applyBorder="1" applyAlignment="1">
      <alignment wrapText="1"/>
    </xf>
    <xf numFmtId="0" fontId="1" fillId="0" borderId="0" xfId="0" applyFont="1" applyFill="1" applyBorder="1" applyAlignment="1">
      <alignment horizontal="right" wrapText="1"/>
    </xf>
    <xf numFmtId="0" fontId="4" fillId="0" borderId="8" xfId="0" applyFont="1" applyFill="1" applyBorder="1" applyAlignment="1">
      <alignment horizontal="center" vertical="center"/>
    </xf>
    <xf numFmtId="0" fontId="4" fillId="0" borderId="9" xfId="0" applyFont="1" applyFill="1" applyBorder="1" applyAlignment="1">
      <alignment horizontal="center" vertical="center" wrapText="1"/>
    </xf>
    <xf numFmtId="0" fontId="1" fillId="0" borderId="2" xfId="0" applyFont="1" applyFill="1" applyBorder="1" applyAlignment="1">
      <alignment horizontal="center" vertical="center"/>
    </xf>
    <xf numFmtId="0" fontId="1" fillId="0" borderId="6" xfId="0" applyFont="1" applyFill="1" applyBorder="1" applyAlignment="1" applyProtection="1">
      <alignment horizontal="center" vertical="center"/>
      <protection locked="0"/>
    </xf>
    <xf numFmtId="0" fontId="0" fillId="0" borderId="0" xfId="0" applyFont="1" applyBorder="1" applyAlignment="1">
      <alignment horizontal="center" vertical="center"/>
    </xf>
    <xf numFmtId="0" fontId="1" fillId="0" borderId="0" xfId="0" applyFont="1" applyBorder="1" applyAlignment="1">
      <alignment wrapText="1"/>
    </xf>
    <xf numFmtId="0" fontId="1" fillId="0" borderId="0" xfId="0" applyFont="1" applyBorder="1" applyProtection="1">
      <protection locked="0"/>
    </xf>
    <xf numFmtId="0" fontId="10" fillId="0" borderId="0" xfId="0" applyFont="1" applyBorder="1" applyAlignment="1">
      <alignment horizontal="center" vertical="center" wrapText="1"/>
    </xf>
    <xf numFmtId="0" fontId="3" fillId="0" borderId="0" xfId="0" applyFont="1" applyBorder="1" applyAlignment="1" applyProtection="1">
      <alignment horizontal="center" vertical="center"/>
      <protection locked="0"/>
    </xf>
    <xf numFmtId="0" fontId="3" fillId="0" borderId="0" xfId="0" applyFont="1" applyBorder="1" applyAlignment="1">
      <alignment horizontal="center" vertical="center" wrapText="1"/>
    </xf>
    <xf numFmtId="0" fontId="2" fillId="0" borderId="0" xfId="0" applyFont="1" applyBorder="1" applyAlignment="1">
      <alignment horizontal="left" vertical="center" wrapText="1"/>
    </xf>
    <xf numFmtId="0" fontId="4" fillId="0" borderId="0" xfId="0" applyFont="1" applyBorder="1" applyProtection="1">
      <protection locked="0"/>
    </xf>
    <xf numFmtId="0" fontId="4" fillId="0" borderId="0" xfId="0" applyFont="1" applyBorder="1" applyAlignment="1">
      <alignment wrapText="1"/>
    </xf>
    <xf numFmtId="0" fontId="4" fillId="0" borderId="1" xfId="0" applyFont="1" applyBorder="1" applyAlignment="1">
      <alignment horizontal="center" vertical="center" wrapText="1"/>
    </xf>
    <xf numFmtId="0" fontId="4" fillId="0" borderId="10" xfId="0" applyFont="1" applyBorder="1" applyAlignment="1" applyProtection="1">
      <alignment horizontal="center" vertical="center"/>
      <protection locked="0"/>
    </xf>
    <xf numFmtId="0" fontId="4" fillId="0" borderId="10"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1" xfId="0" applyFont="1" applyBorder="1" applyAlignment="1" applyProtection="1">
      <alignment horizontal="center" vertical="center"/>
      <protection locked="0"/>
    </xf>
    <xf numFmtId="0" fontId="4" fillId="0" borderId="11" xfId="0" applyFont="1" applyBorder="1" applyAlignment="1">
      <alignment horizontal="center" vertical="center" wrapText="1"/>
    </xf>
    <xf numFmtId="0" fontId="4" fillId="0" borderId="6" xfId="0" applyFont="1" applyBorder="1" applyAlignment="1">
      <alignment horizontal="center" vertical="center" wrapText="1"/>
    </xf>
    <xf numFmtId="0" fontId="4" fillId="0" borderId="12" xfId="0" applyFont="1" applyBorder="1" applyAlignment="1" applyProtection="1">
      <alignment horizontal="center" vertical="center"/>
      <protection locked="0"/>
    </xf>
    <xf numFmtId="0" fontId="4" fillId="0" borderId="12" xfId="0" applyFont="1" applyBorder="1" applyAlignment="1">
      <alignment horizontal="center" vertical="center" wrapText="1"/>
    </xf>
    <xf numFmtId="0" fontId="4" fillId="0" borderId="6" xfId="0" applyFont="1" applyBorder="1" applyAlignment="1">
      <alignment horizontal="center" vertical="center"/>
    </xf>
    <xf numFmtId="0" fontId="2" fillId="0" borderId="6" xfId="0" applyFont="1" applyBorder="1" applyAlignment="1">
      <alignment horizontal="left" vertical="center" wrapText="1"/>
    </xf>
    <xf numFmtId="0" fontId="2" fillId="0" borderId="12" xfId="0" applyFont="1" applyBorder="1" applyAlignment="1" applyProtection="1">
      <alignment horizontal="left" vertical="center"/>
      <protection locked="0"/>
    </xf>
    <xf numFmtId="0" fontId="2" fillId="0" borderId="12" xfId="0" applyFont="1" applyBorder="1" applyAlignment="1">
      <alignment horizontal="left" vertical="center" wrapText="1"/>
    </xf>
    <xf numFmtId="0" fontId="2" fillId="0" borderId="13" xfId="0" applyFont="1" applyBorder="1" applyAlignment="1">
      <alignment horizontal="center" vertical="center"/>
    </xf>
    <xf numFmtId="0" fontId="2" fillId="0" borderId="14" xfId="0" applyFont="1" applyBorder="1" applyAlignment="1" applyProtection="1">
      <alignment horizontal="left" vertical="center"/>
      <protection locked="0"/>
    </xf>
    <xf numFmtId="0" fontId="2" fillId="0" borderId="14" xfId="0" applyFont="1" applyBorder="1" applyAlignment="1">
      <alignment horizontal="left" vertical="center"/>
    </xf>
    <xf numFmtId="0" fontId="2" fillId="0" borderId="0" xfId="0" applyFont="1" applyBorder="1" applyAlignment="1" applyProtection="1">
      <alignment vertical="top" wrapText="1"/>
      <protection locked="0"/>
    </xf>
    <xf numFmtId="0" fontId="3" fillId="0" borderId="0" xfId="0" applyFont="1" applyBorder="1" applyAlignment="1" applyProtection="1">
      <alignment horizontal="center" vertical="center" wrapText="1"/>
      <protection locked="0"/>
    </xf>
    <xf numFmtId="0" fontId="4" fillId="0" borderId="3" xfId="0" applyFont="1" applyBorder="1" applyAlignment="1">
      <alignment horizontal="center" vertical="center" wrapText="1"/>
    </xf>
    <xf numFmtId="0" fontId="4" fillId="0" borderId="3" xfId="0" applyFont="1" applyBorder="1" applyAlignment="1" applyProtection="1">
      <alignment horizontal="center" vertical="center" wrapText="1"/>
      <protection locked="0"/>
    </xf>
    <xf numFmtId="0" fontId="4" fillId="0" borderId="11" xfId="0" applyFont="1" applyBorder="1" applyAlignment="1" applyProtection="1">
      <alignment horizontal="center" vertical="center" wrapText="1"/>
      <protection locked="0"/>
    </xf>
    <xf numFmtId="0" fontId="4" fillId="0" borderId="14" xfId="0" applyFont="1" applyBorder="1" applyAlignment="1">
      <alignment horizontal="center" vertical="center" wrapText="1"/>
    </xf>
    <xf numFmtId="0" fontId="4" fillId="0" borderId="12" xfId="0" applyFont="1" applyBorder="1" applyAlignment="1" applyProtection="1">
      <alignment horizontal="center" vertical="center" wrapText="1"/>
      <protection locked="0"/>
    </xf>
    <xf numFmtId="178" fontId="5" fillId="0" borderId="7" xfId="0" applyNumberFormat="1" applyFont="1" applyBorder="1" applyAlignment="1">
      <alignment horizontal="right" vertical="center"/>
    </xf>
    <xf numFmtId="0" fontId="2" fillId="2" borderId="12" xfId="0" applyFont="1" applyFill="1" applyBorder="1" applyAlignment="1">
      <alignment horizontal="left" vertical="center"/>
    </xf>
    <xf numFmtId="0" fontId="2" fillId="0" borderId="0" xfId="0" applyFont="1" applyBorder="1" applyAlignment="1" applyProtection="1">
      <alignment horizontal="right" vertical="center" wrapText="1"/>
      <protection locked="0"/>
    </xf>
    <xf numFmtId="0" fontId="2" fillId="0" borderId="0" xfId="0" applyFont="1" applyBorder="1" applyAlignment="1" applyProtection="1">
      <alignment horizontal="right" wrapText="1"/>
      <protection locked="0"/>
    </xf>
    <xf numFmtId="0" fontId="4" fillId="0" borderId="3"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4" fillId="0" borderId="14" xfId="0" applyFont="1" applyBorder="1" applyAlignment="1" applyProtection="1">
      <alignment horizontal="center" vertical="center"/>
      <protection locked="0"/>
    </xf>
    <xf numFmtId="0" fontId="4" fillId="0" borderId="14" xfId="0" applyFont="1" applyBorder="1" applyAlignment="1" applyProtection="1">
      <alignment horizontal="center" vertical="center" wrapText="1"/>
      <protection locked="0"/>
    </xf>
    <xf numFmtId="0" fontId="3" fillId="0" borderId="0" xfId="0" applyFont="1" applyBorder="1" applyAlignment="1">
      <alignment horizontal="center" vertical="center"/>
    </xf>
    <xf numFmtId="0" fontId="2" fillId="0" borderId="0" xfId="0" applyFont="1" applyBorder="1" applyAlignment="1">
      <alignment horizontal="left" vertical="center"/>
    </xf>
    <xf numFmtId="0" fontId="4" fillId="0" borderId="0" xfId="0" applyFont="1" applyBorder="1"/>
    <xf numFmtId="180" fontId="5" fillId="0" borderId="7" xfId="56" applyNumberFormat="1" applyFont="1" applyBorder="1" applyAlignment="1">
      <alignment horizontal="center" vertical="center"/>
    </xf>
    <xf numFmtId="180" fontId="5" fillId="0" borderId="7" xfId="0" applyNumberFormat="1" applyFont="1" applyBorder="1" applyAlignment="1">
      <alignment horizontal="center" vertical="center"/>
    </xf>
    <xf numFmtId="0" fontId="2" fillId="0" borderId="7" xfId="0" applyFont="1" applyFill="1" applyBorder="1" applyAlignment="1" applyProtection="1">
      <alignment horizontal="left" vertical="center"/>
      <protection locked="0"/>
    </xf>
    <xf numFmtId="3" fontId="2" fillId="0" borderId="7" xfId="0" applyNumberFormat="1" applyFont="1" applyFill="1" applyBorder="1" applyAlignment="1">
      <alignment horizontal="right" vertical="center"/>
    </xf>
    <xf numFmtId="4" fontId="2" fillId="0" borderId="7" xfId="0" applyNumberFormat="1" applyFont="1" applyFill="1" applyBorder="1" applyAlignment="1">
      <alignment horizontal="right" vertical="center"/>
    </xf>
    <xf numFmtId="0" fontId="2" fillId="2" borderId="12" xfId="0" applyFont="1" applyFill="1" applyBorder="1" applyAlignment="1">
      <alignment horizontal="right" vertical="center"/>
    </xf>
    <xf numFmtId="0" fontId="2" fillId="0" borderId="0" xfId="0" applyFont="1" applyBorder="1" applyAlignment="1" applyProtection="1">
      <alignment horizontal="left" vertical="center"/>
      <protection locked="0"/>
    </xf>
    <xf numFmtId="0" fontId="2" fillId="2" borderId="0" xfId="0" applyFont="1" applyFill="1" applyBorder="1" applyAlignment="1">
      <alignment horizontal="left" vertical="center"/>
    </xf>
    <xf numFmtId="178" fontId="5" fillId="0" borderId="0" xfId="0" applyNumberFormat="1" applyFont="1" applyBorder="1" applyAlignment="1">
      <alignment horizontal="left" vertical="center"/>
    </xf>
    <xf numFmtId="4" fontId="2" fillId="2" borderId="7" xfId="0" applyNumberFormat="1" applyFont="1" applyFill="1" applyBorder="1" applyAlignment="1" applyProtection="1">
      <alignment horizontal="right" vertical="center"/>
      <protection locked="0"/>
    </xf>
    <xf numFmtId="0" fontId="2" fillId="0" borderId="0" xfId="0" applyFont="1" applyBorder="1" applyAlignment="1" applyProtection="1">
      <alignment horizontal="right" vertical="center"/>
      <protection locked="0"/>
    </xf>
    <xf numFmtId="0" fontId="2" fillId="0" borderId="0" xfId="0" applyFont="1" applyBorder="1" applyAlignment="1" applyProtection="1">
      <alignment horizontal="right"/>
      <protection locked="0"/>
    </xf>
    <xf numFmtId="0" fontId="2" fillId="0" borderId="0" xfId="0" applyFont="1" applyBorder="1" applyAlignment="1">
      <alignment horizontal="right"/>
    </xf>
    <xf numFmtId="0" fontId="11" fillId="0" borderId="0" xfId="0" applyFont="1" applyFill="1" applyBorder="1" applyAlignment="1" applyProtection="1">
      <alignment horizontal="right"/>
      <protection locked="0"/>
    </xf>
    <xf numFmtId="49" fontId="11" fillId="0" borderId="0" xfId="0" applyNumberFormat="1" applyFont="1" applyFill="1" applyBorder="1" applyProtection="1">
      <protection locked="0"/>
    </xf>
    <xf numFmtId="0" fontId="1" fillId="0" borderId="0" xfId="0" applyFont="1" applyFill="1" applyBorder="1" applyAlignment="1">
      <alignment horizontal="right"/>
    </xf>
    <xf numFmtId="0" fontId="2" fillId="0" borderId="0" xfId="0" applyFont="1" applyFill="1" applyBorder="1" applyAlignment="1">
      <alignment horizontal="right"/>
    </xf>
    <xf numFmtId="0" fontId="12" fillId="0" borderId="0" xfId="0" applyFont="1" applyFill="1" applyBorder="1" applyAlignment="1" applyProtection="1">
      <alignment horizontal="center" vertical="center" wrapText="1"/>
      <protection locked="0"/>
    </xf>
    <xf numFmtId="0" fontId="12" fillId="0" borderId="0" xfId="0" applyFont="1" applyFill="1" applyBorder="1" applyAlignment="1" applyProtection="1">
      <alignment horizontal="center" vertical="center"/>
      <protection locked="0"/>
    </xf>
    <xf numFmtId="0" fontId="12" fillId="0" borderId="0" xfId="0" applyFont="1" applyFill="1" applyBorder="1" applyAlignment="1">
      <alignment horizontal="center" vertical="center"/>
    </xf>
    <xf numFmtId="0" fontId="4" fillId="0" borderId="1" xfId="0" applyFont="1" applyFill="1" applyBorder="1" applyAlignment="1" applyProtection="1">
      <alignment horizontal="center" vertical="center"/>
      <protection locked="0"/>
    </xf>
    <xf numFmtId="49" fontId="4" fillId="0" borderId="1" xfId="0" applyNumberFormat="1" applyFont="1" applyFill="1" applyBorder="1" applyAlignment="1" applyProtection="1">
      <alignment horizontal="center" vertical="center" wrapText="1"/>
      <protection locked="0"/>
    </xf>
    <xf numFmtId="0" fontId="4" fillId="0" borderId="5" xfId="0" applyFont="1" applyFill="1" applyBorder="1" applyAlignment="1" applyProtection="1">
      <alignment horizontal="center" vertical="center"/>
      <protection locked="0"/>
    </xf>
    <xf numFmtId="49" fontId="4" fillId="0" borderId="5" xfId="0" applyNumberFormat="1" applyFont="1" applyFill="1" applyBorder="1" applyAlignment="1" applyProtection="1">
      <alignment horizontal="center" vertical="center" wrapText="1"/>
      <protection locked="0"/>
    </xf>
    <xf numFmtId="49" fontId="4" fillId="0" borderId="7" xfId="0" applyNumberFormat="1" applyFont="1" applyFill="1" applyBorder="1" applyAlignment="1" applyProtection="1">
      <alignment horizontal="center" vertical="center"/>
      <protection locked="0"/>
    </xf>
    <xf numFmtId="0" fontId="4" fillId="0" borderId="7" xfId="0" applyFont="1" applyFill="1" applyBorder="1" applyAlignment="1">
      <alignment horizontal="center" vertical="center"/>
    </xf>
    <xf numFmtId="0" fontId="1" fillId="0" borderId="3" xfId="0" applyFont="1" applyFill="1" applyBorder="1" applyAlignment="1" applyProtection="1">
      <alignment horizontal="center" vertical="center"/>
      <protection locked="0"/>
    </xf>
    <xf numFmtId="0" fontId="1" fillId="0" borderId="4" xfId="0" applyFont="1" applyFill="1" applyBorder="1" applyAlignment="1" applyProtection="1">
      <alignment horizontal="center" vertical="center"/>
      <protection locked="0"/>
    </xf>
    <xf numFmtId="0" fontId="1" fillId="0" borderId="7" xfId="0" applyFont="1" applyFill="1" applyBorder="1" applyAlignment="1">
      <alignment horizontal="center" vertical="center" wrapText="1"/>
    </xf>
    <xf numFmtId="49" fontId="5" fillId="0" borderId="7" xfId="53" applyFont="1" applyAlignment="1">
      <alignment horizontal="left" vertical="center" wrapText="1" indent="1"/>
    </xf>
    <xf numFmtId="49" fontId="5" fillId="0" borderId="7" xfId="53" applyFont="1">
      <alignment horizontal="left" vertical="center" wrapText="1"/>
    </xf>
    <xf numFmtId="0" fontId="1" fillId="0" borderId="0" xfId="0" applyFont="1" applyBorder="1" applyAlignment="1">
      <alignment vertical="top"/>
    </xf>
    <xf numFmtId="49" fontId="1" fillId="0" borderId="0" xfId="0" applyNumberFormat="1" applyFont="1" applyBorder="1"/>
    <xf numFmtId="0" fontId="4" fillId="0" borderId="0" xfId="0" applyFont="1" applyBorder="1" applyAlignment="1">
      <alignment horizontal="left" vertical="center"/>
    </xf>
    <xf numFmtId="0" fontId="4" fillId="0" borderId="1" xfId="0" applyFont="1" applyBorder="1" applyAlignment="1" applyProtection="1">
      <alignment horizontal="center" vertical="center" wrapText="1"/>
      <protection locked="0"/>
    </xf>
    <xf numFmtId="0" fontId="4" fillId="0" borderId="5" xfId="0" applyFont="1" applyBorder="1" applyAlignment="1" applyProtection="1">
      <alignment horizontal="center" vertical="center" wrapText="1"/>
      <protection locked="0"/>
    </xf>
    <xf numFmtId="0" fontId="4" fillId="0" borderId="5" xfId="0" applyFont="1" applyBorder="1" applyAlignment="1">
      <alignment horizontal="center" vertical="center"/>
    </xf>
    <xf numFmtId="0" fontId="4" fillId="2" borderId="6" xfId="0" applyFont="1" applyFill="1" applyBorder="1" applyAlignment="1" applyProtection="1">
      <alignment horizontal="center" vertical="center" wrapText="1"/>
      <protection locked="0"/>
    </xf>
    <xf numFmtId="0" fontId="1" fillId="0" borderId="7" xfId="0" applyFont="1" applyBorder="1" applyAlignment="1">
      <alignment horizontal="center" vertical="center"/>
    </xf>
    <xf numFmtId="49" fontId="13" fillId="0" borderId="8" xfId="0" applyNumberFormat="1" applyFont="1" applyBorder="1"/>
    <xf numFmtId="0" fontId="1" fillId="0" borderId="2" xfId="0" applyFont="1" applyBorder="1" applyAlignment="1" applyProtection="1">
      <alignment horizontal="center" vertical="center" wrapText="1"/>
      <protection locked="0"/>
    </xf>
    <xf numFmtId="0" fontId="2" fillId="0" borderId="3" xfId="0" applyFont="1" applyBorder="1" applyAlignment="1">
      <alignment horizontal="left" vertical="center"/>
    </xf>
    <xf numFmtId="0" fontId="2" fillId="2" borderId="4" xfId="0" applyFont="1" applyFill="1" applyBorder="1" applyAlignment="1">
      <alignment horizontal="left" vertical="center"/>
    </xf>
    <xf numFmtId="0" fontId="4" fillId="2" borderId="1" xfId="0" applyFont="1" applyFill="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13" xfId="0" applyFont="1" applyBorder="1" applyAlignment="1" applyProtection="1">
      <alignment horizontal="center" vertical="center" wrapText="1"/>
      <protection locked="0"/>
    </xf>
    <xf numFmtId="0" fontId="4" fillId="0" borderId="12" xfId="0" applyFont="1" applyBorder="1" applyAlignment="1">
      <alignment horizontal="center" vertical="center"/>
    </xf>
    <xf numFmtId="0" fontId="4" fillId="0" borderId="7" xfId="0" applyFont="1" applyBorder="1" applyAlignment="1">
      <alignment horizontal="center" vertical="center" wrapText="1"/>
    </xf>
    <xf numFmtId="0" fontId="1" fillId="0" borderId="7" xfId="0" applyFont="1" applyBorder="1" applyAlignment="1" applyProtection="1">
      <alignment horizontal="center" vertical="center"/>
      <protection locked="0"/>
    </xf>
    <xf numFmtId="0" fontId="2" fillId="0" borderId="0" xfId="0" applyFont="1" applyBorder="1" applyAlignment="1">
      <alignment horizontal="right" vertical="center"/>
    </xf>
    <xf numFmtId="49" fontId="0" fillId="0" borderId="0" xfId="0" applyNumberFormat="1" applyFont="1" applyBorder="1"/>
    <xf numFmtId="49" fontId="0" fillId="0" borderId="0" xfId="0" applyNumberFormat="1" applyFont="1" applyBorder="1" applyAlignment="1">
      <alignment horizontal="center" vertical="center"/>
    </xf>
    <xf numFmtId="49" fontId="1" fillId="0" borderId="0" xfId="0" applyNumberFormat="1" applyFont="1" applyBorder="1" applyAlignment="1" applyProtection="1">
      <alignment vertical="top"/>
      <protection locked="0"/>
    </xf>
    <xf numFmtId="49" fontId="1" fillId="0" borderId="0" xfId="0" applyNumberFormat="1" applyFont="1" applyBorder="1" applyProtection="1">
      <protection locked="0"/>
    </xf>
    <xf numFmtId="49" fontId="3" fillId="0" borderId="0" xfId="0" applyNumberFormat="1" applyFont="1" applyBorder="1" applyAlignment="1" applyProtection="1">
      <alignment horizontal="center" vertical="center"/>
      <protection locked="0"/>
    </xf>
    <xf numFmtId="49" fontId="4" fillId="0" borderId="0" xfId="0" applyNumberFormat="1" applyFont="1" applyBorder="1" applyAlignment="1" applyProtection="1">
      <alignment horizontal="left" vertical="center"/>
      <protection locked="0"/>
    </xf>
    <xf numFmtId="0" fontId="4" fillId="0" borderId="0" xfId="0" applyFont="1" applyBorder="1" applyAlignment="1" applyProtection="1">
      <alignment horizontal="left" vertical="center"/>
      <protection locked="0"/>
    </xf>
    <xf numFmtId="49" fontId="4" fillId="0" borderId="1" xfId="0" applyNumberFormat="1" applyFont="1" applyBorder="1" applyAlignment="1" applyProtection="1">
      <alignment horizontal="center" vertical="center" wrapText="1"/>
      <protection locked="0"/>
    </xf>
    <xf numFmtId="49" fontId="4" fillId="0" borderId="5" xfId="0" applyNumberFormat="1" applyFont="1" applyBorder="1" applyAlignment="1" applyProtection="1">
      <alignment horizontal="center" vertical="center"/>
      <protection locked="0"/>
    </xf>
    <xf numFmtId="49" fontId="4" fillId="0" borderId="5" xfId="0" applyNumberFormat="1" applyFont="1" applyBorder="1" applyAlignment="1">
      <alignment horizontal="center" vertical="center"/>
    </xf>
    <xf numFmtId="0" fontId="4" fillId="0" borderId="6" xfId="0" applyFont="1" applyBorder="1" applyAlignment="1" applyProtection="1">
      <alignment horizontal="center" vertical="center"/>
      <protection locked="0"/>
    </xf>
    <xf numFmtId="49" fontId="4" fillId="0" borderId="6" xfId="0" applyNumberFormat="1" applyFont="1" applyBorder="1" applyAlignment="1" applyProtection="1">
      <alignment horizontal="center" vertical="center"/>
      <protection locked="0"/>
    </xf>
    <xf numFmtId="49" fontId="1" fillId="0" borderId="1" xfId="0" applyNumberFormat="1" applyFont="1" applyBorder="1" applyAlignment="1" applyProtection="1">
      <alignment horizontal="center" vertical="center"/>
      <protection locked="0"/>
    </xf>
    <xf numFmtId="0" fontId="6" fillId="0" borderId="7" xfId="0" applyFont="1" applyFill="1" applyBorder="1" applyAlignment="1" applyProtection="1">
      <alignment horizontal="left" vertical="center"/>
      <protection locked="0"/>
    </xf>
    <xf numFmtId="0" fontId="6" fillId="0" borderId="2" xfId="0" applyFont="1" applyFill="1" applyBorder="1" applyAlignment="1" applyProtection="1">
      <alignment horizontal="left" vertical="center"/>
      <protection locked="0"/>
    </xf>
    <xf numFmtId="0" fontId="6" fillId="0" borderId="4" xfId="0" applyFont="1" applyFill="1" applyBorder="1" applyAlignment="1" applyProtection="1">
      <alignment horizontal="left" vertical="center"/>
      <protection locked="0"/>
    </xf>
    <xf numFmtId="0" fontId="2" fillId="0" borderId="7" xfId="0" applyFont="1" applyBorder="1" applyAlignment="1">
      <alignment horizontal="left" vertical="center"/>
    </xf>
    <xf numFmtId="49" fontId="2" fillId="0" borderId="6" xfId="0" applyNumberFormat="1" applyFont="1" applyBorder="1" applyAlignment="1">
      <alignment horizontal="left" vertical="center"/>
    </xf>
    <xf numFmtId="49" fontId="2" fillId="0" borderId="3" xfId="0" applyNumberFormat="1"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4" fillId="0" borderId="2" xfId="0" applyFont="1" applyBorder="1" applyAlignment="1" applyProtection="1">
      <alignment horizontal="center" vertical="center"/>
      <protection locked="0"/>
    </xf>
    <xf numFmtId="0" fontId="4" fillId="0" borderId="1" xfId="0" applyFont="1" applyBorder="1" applyAlignment="1" applyProtection="1">
      <alignment horizontal="center" vertical="center"/>
      <protection locked="0"/>
    </xf>
    <xf numFmtId="0" fontId="4" fillId="0" borderId="2"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178" fontId="6" fillId="0" borderId="7" xfId="54" applyProtection="1">
      <alignment horizontal="right" vertical="center"/>
      <protection locked="0"/>
    </xf>
    <xf numFmtId="0" fontId="1" fillId="0" borderId="0" xfId="0" applyFont="1" applyBorder="1" applyAlignment="1" applyProtection="1">
      <alignment vertical="top"/>
      <protection locked="0"/>
    </xf>
    <xf numFmtId="0" fontId="4" fillId="0" borderId="4" xfId="0" applyFont="1" applyBorder="1" applyAlignment="1" applyProtection="1">
      <alignment horizontal="center" vertical="center" wrapText="1"/>
      <protection locked="0"/>
    </xf>
    <xf numFmtId="0" fontId="2" fillId="0" borderId="0" xfId="0" applyFont="1" applyFill="1" applyBorder="1" applyAlignment="1">
      <alignment horizontal="right" vertical="center" wrapText="1"/>
    </xf>
    <xf numFmtId="0" fontId="14" fillId="0" borderId="0" xfId="0" applyFont="1" applyFill="1" applyBorder="1" applyAlignment="1">
      <alignment horizontal="center" vertical="center"/>
    </xf>
    <xf numFmtId="0" fontId="2" fillId="0" borderId="0" xfId="0" applyFont="1" applyFill="1" applyBorder="1" applyAlignment="1">
      <alignment horizontal="left" vertical="center"/>
    </xf>
    <xf numFmtId="0" fontId="1" fillId="0" borderId="0" xfId="0" applyFont="1" applyFill="1" applyBorder="1" applyAlignment="1" applyProtection="1">
      <alignment horizontal="left" vertical="center" wrapText="1"/>
      <protection locked="0"/>
    </xf>
    <xf numFmtId="0" fontId="8" fillId="0" borderId="7" xfId="0" applyFont="1" applyFill="1" applyBorder="1" applyAlignment="1" applyProtection="1">
      <alignment vertical="top" wrapText="1"/>
      <protection locked="0"/>
    </xf>
    <xf numFmtId="0" fontId="1" fillId="0" borderId="0" xfId="0" applyFont="1" applyFill="1" applyBorder="1" applyAlignment="1">
      <alignment vertical="top"/>
    </xf>
    <xf numFmtId="0" fontId="2" fillId="0" borderId="0" xfId="0" applyFont="1" applyFill="1" applyBorder="1" applyAlignment="1">
      <alignment horizontal="right" vertical="center"/>
    </xf>
    <xf numFmtId="49" fontId="4" fillId="0" borderId="2" xfId="0" applyNumberFormat="1" applyFont="1" applyFill="1" applyBorder="1" applyAlignment="1">
      <alignment horizontal="center" vertical="center" wrapText="1"/>
    </xf>
    <xf numFmtId="49" fontId="4" fillId="0" borderId="4" xfId="0" applyNumberFormat="1" applyFont="1" applyFill="1" applyBorder="1" applyAlignment="1">
      <alignment horizontal="center" vertical="center" wrapText="1"/>
    </xf>
    <xf numFmtId="0" fontId="4" fillId="0" borderId="2" xfId="0" applyFont="1" applyFill="1" applyBorder="1" applyAlignment="1" applyProtection="1">
      <alignment horizontal="center" vertical="center"/>
      <protection locked="0"/>
    </xf>
    <xf numFmtId="0" fontId="4" fillId="0" borderId="10" xfId="0" applyFont="1" applyFill="1" applyBorder="1" applyAlignment="1">
      <alignment horizontal="center" vertical="center"/>
    </xf>
    <xf numFmtId="49" fontId="4" fillId="0" borderId="7" xfId="0" applyNumberFormat="1" applyFont="1" applyFill="1" applyBorder="1" applyAlignment="1">
      <alignment horizontal="center" vertical="center"/>
    </xf>
    <xf numFmtId="0" fontId="4" fillId="0" borderId="12" xfId="0" applyFont="1" applyFill="1" applyBorder="1" applyAlignment="1">
      <alignment horizontal="center" vertical="center"/>
    </xf>
    <xf numFmtId="0" fontId="2" fillId="0" borderId="7" xfId="0" applyFont="1" applyFill="1" applyBorder="1" applyAlignment="1">
      <alignment horizontal="left" vertical="center" wrapText="1" indent="1"/>
    </xf>
    <xf numFmtId="0" fontId="2" fillId="0" borderId="7" xfId="0" applyFont="1" applyFill="1" applyBorder="1" applyAlignment="1">
      <alignment horizontal="left" vertical="center" wrapText="1" indent="2"/>
    </xf>
    <xf numFmtId="0" fontId="8" fillId="0" borderId="0" xfId="0" applyFont="1" applyFill="1" applyBorder="1" applyAlignment="1">
      <alignment horizontal="left" vertical="center"/>
    </xf>
    <xf numFmtId="0" fontId="15" fillId="0" borderId="7" xfId="0" applyFont="1" applyFill="1" applyBorder="1" applyAlignment="1" applyProtection="1">
      <alignment horizontal="center" vertical="center" wrapText="1"/>
      <protection locked="0"/>
    </xf>
    <xf numFmtId="0" fontId="15" fillId="0" borderId="7" xfId="0" applyFont="1" applyFill="1" applyBorder="1" applyAlignment="1" applyProtection="1">
      <alignment vertical="top" wrapText="1"/>
      <protection locked="0"/>
    </xf>
    <xf numFmtId="0" fontId="2" fillId="0" borderId="7" xfId="0" applyFont="1" applyFill="1" applyBorder="1" applyAlignment="1" applyProtection="1">
      <alignment vertical="center" wrapText="1"/>
      <protection locked="0"/>
    </xf>
    <xf numFmtId="0" fontId="2" fillId="0" borderId="7" xfId="0" applyFont="1" applyFill="1" applyBorder="1" applyAlignment="1">
      <alignment horizontal="left" vertical="center"/>
    </xf>
    <xf numFmtId="0" fontId="16" fillId="0" borderId="7" xfId="0" applyFont="1" applyFill="1" applyBorder="1" applyAlignment="1">
      <alignment horizontal="center" vertical="center"/>
    </xf>
    <xf numFmtId="0" fontId="16" fillId="0" borderId="7" xfId="0" applyFont="1" applyFill="1" applyBorder="1" applyAlignment="1" applyProtection="1">
      <alignment horizontal="center" vertical="center" wrapText="1"/>
      <protection locked="0"/>
    </xf>
    <xf numFmtId="4" fontId="16" fillId="0" borderId="7" xfId="0" applyNumberFormat="1" applyFont="1" applyFill="1" applyBorder="1" applyAlignment="1" applyProtection="1">
      <alignment horizontal="right" vertical="center"/>
      <protection locked="0"/>
    </xf>
    <xf numFmtId="0" fontId="15" fillId="0" borderId="1" xfId="0" applyFont="1" applyFill="1" applyBorder="1" applyAlignment="1">
      <alignment horizontal="center" vertical="center"/>
    </xf>
    <xf numFmtId="0" fontId="15" fillId="0" borderId="2" xfId="0" applyFont="1" applyFill="1" applyBorder="1" applyAlignment="1" applyProtection="1">
      <alignment horizontal="center" vertical="center"/>
      <protection locked="0"/>
    </xf>
    <xf numFmtId="0" fontId="15" fillId="0" borderId="3" xfId="0" applyFont="1" applyFill="1" applyBorder="1" applyAlignment="1" applyProtection="1">
      <alignment horizontal="center" vertical="center"/>
      <protection locked="0"/>
    </xf>
    <xf numFmtId="0" fontId="15" fillId="0" borderId="4" xfId="0" applyFont="1" applyFill="1" applyBorder="1" applyAlignment="1" applyProtection="1">
      <alignment horizontal="center" vertical="center"/>
      <protection locked="0"/>
    </xf>
    <xf numFmtId="0" fontId="15" fillId="0" borderId="1" xfId="0" applyFont="1" applyFill="1" applyBorder="1" applyAlignment="1" applyProtection="1">
      <alignment horizontal="center" vertical="center"/>
      <protection locked="0"/>
    </xf>
    <xf numFmtId="0" fontId="15" fillId="0" borderId="6" xfId="0" applyFont="1" applyFill="1" applyBorder="1" applyAlignment="1" applyProtection="1">
      <alignment horizontal="center" vertical="center" wrapText="1"/>
      <protection locked="0"/>
    </xf>
    <xf numFmtId="0" fontId="15" fillId="0" borderId="6" xfId="0" applyFont="1" applyFill="1" applyBorder="1" applyAlignment="1" applyProtection="1">
      <alignment horizontal="center" vertical="center"/>
      <protection locked="0"/>
    </xf>
    <xf numFmtId="0" fontId="15" fillId="0" borderId="7" xfId="0" applyFont="1" applyFill="1" applyBorder="1" applyAlignment="1" applyProtection="1">
      <alignment horizontal="center" vertical="center"/>
      <protection locked="0"/>
    </xf>
    <xf numFmtId="0" fontId="2" fillId="2" borderId="7" xfId="0" applyFont="1" applyFill="1" applyBorder="1" applyAlignment="1">
      <alignment horizontal="left" vertical="center" wrapText="1"/>
    </xf>
    <xf numFmtId="0" fontId="2" fillId="2" borderId="7" xfId="0" applyFont="1" applyFill="1" applyBorder="1" applyAlignment="1">
      <alignment horizontal="left" vertical="center" wrapText="1" indent="1"/>
    </xf>
    <xf numFmtId="0" fontId="2" fillId="2" borderId="7" xfId="0" applyFont="1" applyFill="1" applyBorder="1" applyAlignment="1">
      <alignment horizontal="left" vertical="center" wrapText="1" indent="2"/>
    </xf>
    <xf numFmtId="0" fontId="2" fillId="2" borderId="7" xfId="0" applyFont="1" applyFill="1" applyBorder="1" applyAlignment="1">
      <alignment horizontal="center" vertical="center" wrapText="1"/>
    </xf>
    <xf numFmtId="0" fontId="2" fillId="2" borderId="7" xfId="0" applyFont="1" applyFill="1" applyBorder="1" applyAlignment="1">
      <alignment horizontal="left" vertical="center"/>
    </xf>
    <xf numFmtId="0" fontId="15" fillId="0" borderId="3" xfId="0" applyFont="1" applyFill="1" applyBorder="1" applyAlignment="1">
      <alignment horizontal="center" vertical="center"/>
    </xf>
    <xf numFmtId="0" fontId="15" fillId="0" borderId="4" xfId="0" applyFont="1" applyFill="1" applyBorder="1" applyAlignment="1">
      <alignment horizontal="center" vertical="center"/>
    </xf>
    <xf numFmtId="0" fontId="1" fillId="0" borderId="1" xfId="0" applyFont="1" applyFill="1" applyBorder="1" applyAlignment="1" applyProtection="1">
      <alignment horizontal="center" vertical="center" wrapText="1"/>
      <protection locked="0"/>
    </xf>
    <xf numFmtId="0" fontId="1" fillId="0" borderId="10" xfId="0" applyFont="1" applyFill="1" applyBorder="1" applyAlignment="1" applyProtection="1">
      <alignment horizontal="center" vertical="center" wrapText="1"/>
      <protection locked="0"/>
    </xf>
    <xf numFmtId="0" fontId="1" fillId="0" borderId="3" xfId="0" applyFont="1" applyFill="1" applyBorder="1" applyAlignment="1" applyProtection="1">
      <alignment horizontal="center" vertical="center" wrapText="1"/>
      <protection locked="0"/>
    </xf>
    <xf numFmtId="0" fontId="1" fillId="0" borderId="5" xfId="0" applyFont="1" applyFill="1" applyBorder="1" applyAlignment="1" applyProtection="1">
      <alignment horizontal="center" vertical="center" wrapText="1"/>
      <protection locked="0"/>
    </xf>
    <xf numFmtId="0" fontId="1" fillId="0" borderId="11" xfId="0" applyFont="1" applyFill="1" applyBorder="1" applyAlignment="1" applyProtection="1">
      <alignment horizontal="center" vertical="center" wrapText="1"/>
      <protection locked="0"/>
    </xf>
    <xf numFmtId="0" fontId="2" fillId="0" borderId="6" xfId="0" applyFont="1" applyFill="1" applyBorder="1" applyAlignment="1">
      <alignment horizontal="left" vertical="center"/>
    </xf>
    <xf numFmtId="0" fontId="2" fillId="0" borderId="12" xfId="0" applyFont="1" applyFill="1" applyBorder="1" applyAlignment="1">
      <alignment horizontal="left" vertical="center"/>
    </xf>
    <xf numFmtId="0" fontId="2" fillId="0" borderId="12" xfId="0" applyFont="1" applyFill="1" applyBorder="1" applyAlignment="1">
      <alignment horizontal="right" vertical="center"/>
    </xf>
    <xf numFmtId="0" fontId="1" fillId="0" borderId="4" xfId="0" applyFont="1" applyFill="1" applyBorder="1" applyAlignment="1" applyProtection="1">
      <alignment horizontal="center" vertical="center" wrapText="1"/>
      <protection locked="0"/>
    </xf>
    <xf numFmtId="0" fontId="1" fillId="0" borderId="14" xfId="0" applyFont="1" applyFill="1" applyBorder="1" applyAlignment="1" applyProtection="1">
      <alignment horizontal="center" vertical="center"/>
      <protection locked="0"/>
    </xf>
    <xf numFmtId="0" fontId="1" fillId="0" borderId="14" xfId="0" applyFont="1" applyFill="1" applyBorder="1" applyAlignment="1" applyProtection="1">
      <alignment horizontal="center" vertical="center" wrapText="1"/>
      <protection locked="0"/>
    </xf>
    <xf numFmtId="0" fontId="1" fillId="0" borderId="12" xfId="0" applyFont="1" applyFill="1" applyBorder="1" applyAlignment="1" applyProtection="1">
      <alignment horizontal="center" vertical="center" wrapText="1"/>
      <protection locked="0"/>
    </xf>
    <xf numFmtId="0" fontId="2" fillId="0" borderId="12" xfId="0" applyFont="1" applyFill="1" applyBorder="1" applyAlignment="1" applyProtection="1">
      <alignment horizontal="right" vertical="center"/>
      <protection locked="0"/>
    </xf>
    <xf numFmtId="0" fontId="2" fillId="0" borderId="7" xfId="0" applyFont="1" applyFill="1" applyBorder="1" applyAlignment="1" applyProtection="1">
      <alignment vertical="center"/>
      <protection locked="0"/>
    </xf>
    <xf numFmtId="4" fontId="16" fillId="0" borderId="7" xfId="0" applyNumberFormat="1" applyFont="1" applyFill="1" applyBorder="1" applyAlignment="1">
      <alignment horizontal="right" vertical="center"/>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DateTimeStyle" xfId="49"/>
    <cellStyle name="DateStyle" xfId="50"/>
    <cellStyle name="PercentStyle" xfId="51"/>
    <cellStyle name="NumberStyle" xfId="52"/>
    <cellStyle name="TextStyle" xfId="53"/>
    <cellStyle name="MoneyStyle" xfId="54"/>
    <cellStyle name="TimeStyle" xfId="55"/>
    <cellStyle name="IntegralNumber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主题​​">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7"/>
  <sheetViews>
    <sheetView showGridLines="0" showZeros="0" workbookViewId="0">
      <pane ySplit="1" topLeftCell="A2" activePane="bottomLeft" state="frozen"/>
      <selection/>
      <selection pane="bottomLeft" activeCell="D11" sqref="D11:D28"/>
    </sheetView>
  </sheetViews>
  <sheetFormatPr defaultColWidth="8.57272727272727" defaultRowHeight="12.75" customHeight="1" outlineLevelCol="3"/>
  <cols>
    <col min="1" max="4" width="41" style="2" customWidth="1"/>
    <col min="5" max="16384" width="8.57272727272727" style="2"/>
  </cols>
  <sheetData>
    <row r="1" customHeight="1" spans="1:4">
      <c r="A1" s="3"/>
      <c r="B1" s="3"/>
      <c r="C1" s="3"/>
      <c r="D1" s="3"/>
    </row>
    <row r="2" ht="15" customHeight="1" spans="1:4">
      <c r="A2" s="53"/>
      <c r="B2" s="53"/>
      <c r="C2" s="53"/>
      <c r="D2" s="68" t="s">
        <v>0</v>
      </c>
    </row>
    <row r="3" ht="41.25" customHeight="1" spans="1:1">
      <c r="A3" s="48" t="str">
        <f>"2025"&amp;"年部门财务收支预算总表"</f>
        <v>2025年部门财务收支预算总表</v>
      </c>
    </row>
    <row r="4" ht="17.25" customHeight="1" spans="1:4">
      <c r="A4" s="51" t="s">
        <v>1</v>
      </c>
      <c r="B4" s="224"/>
      <c r="D4" s="215" t="s">
        <v>2</v>
      </c>
    </row>
    <row r="5" ht="23.25" customHeight="1" spans="1:4">
      <c r="A5" s="225" t="s">
        <v>3</v>
      </c>
      <c r="B5" s="226"/>
      <c r="C5" s="225" t="s">
        <v>4</v>
      </c>
      <c r="D5" s="226"/>
    </row>
    <row r="6" ht="24" customHeight="1" spans="1:4">
      <c r="A6" s="225" t="s">
        <v>5</v>
      </c>
      <c r="B6" s="225" t="s">
        <v>6</v>
      </c>
      <c r="C6" s="225" t="s">
        <v>7</v>
      </c>
      <c r="D6" s="225" t="s">
        <v>6</v>
      </c>
    </row>
    <row r="7" ht="17.25" customHeight="1" spans="1:4">
      <c r="A7" s="227" t="s">
        <v>8</v>
      </c>
      <c r="B7" s="63">
        <v>1593476.62</v>
      </c>
      <c r="C7" s="227" t="s">
        <v>9</v>
      </c>
      <c r="D7" s="27"/>
    </row>
    <row r="8" ht="17.25" customHeight="1" spans="1:4">
      <c r="A8" s="227" t="s">
        <v>10</v>
      </c>
      <c r="B8" s="27"/>
      <c r="C8" s="227" t="s">
        <v>11</v>
      </c>
      <c r="D8" s="27"/>
    </row>
    <row r="9" ht="17.25" customHeight="1" spans="1:4">
      <c r="A9" s="227" t="s">
        <v>12</v>
      </c>
      <c r="B9" s="27"/>
      <c r="C9" s="260" t="s">
        <v>13</v>
      </c>
      <c r="D9" s="27"/>
    </row>
    <row r="10" ht="17.25" customHeight="1" spans="1:4">
      <c r="A10" s="227" t="s">
        <v>14</v>
      </c>
      <c r="B10" s="27"/>
      <c r="C10" s="260" t="s">
        <v>15</v>
      </c>
      <c r="D10" s="27"/>
    </row>
    <row r="11" ht="17.25" customHeight="1" spans="1:4">
      <c r="A11" s="227" t="s">
        <v>16</v>
      </c>
      <c r="B11" s="63">
        <v>162000</v>
      </c>
      <c r="C11" s="260" t="s">
        <v>17</v>
      </c>
      <c r="D11" s="63">
        <v>1609269.46</v>
      </c>
    </row>
    <row r="12" ht="17.25" customHeight="1" spans="1:4">
      <c r="A12" s="227" t="s">
        <v>18</v>
      </c>
      <c r="B12" s="27"/>
      <c r="C12" s="260" t="s">
        <v>19</v>
      </c>
      <c r="D12" s="27"/>
    </row>
    <row r="13" ht="17.25" customHeight="1" spans="1:4">
      <c r="A13" s="227" t="s">
        <v>20</v>
      </c>
      <c r="B13" s="27"/>
      <c r="C13" s="37" t="s">
        <v>21</v>
      </c>
      <c r="D13" s="27"/>
    </row>
    <row r="14" ht="17.25" customHeight="1" spans="1:4">
      <c r="A14" s="227" t="s">
        <v>22</v>
      </c>
      <c r="B14" s="27"/>
      <c r="C14" s="37" t="s">
        <v>23</v>
      </c>
      <c r="D14" s="63">
        <v>56529</v>
      </c>
    </row>
    <row r="15" ht="17.25" customHeight="1" spans="1:4">
      <c r="A15" s="227" t="s">
        <v>24</v>
      </c>
      <c r="B15" s="27"/>
      <c r="C15" s="37" t="s">
        <v>25</v>
      </c>
      <c r="D15" s="63">
        <v>42170.16</v>
      </c>
    </row>
    <row r="16" ht="17.25" customHeight="1" spans="1:4">
      <c r="A16" s="227" t="s">
        <v>26</v>
      </c>
      <c r="B16" s="63">
        <v>162000</v>
      </c>
      <c r="C16" s="37" t="s">
        <v>27</v>
      </c>
      <c r="D16" s="27"/>
    </row>
    <row r="17" ht="17.25" customHeight="1" spans="1:4">
      <c r="A17" s="228"/>
      <c r="B17" s="27"/>
      <c r="C17" s="37" t="s">
        <v>28</v>
      </c>
      <c r="D17" s="27"/>
    </row>
    <row r="18" ht="17.25" customHeight="1" spans="1:4">
      <c r="A18" s="229"/>
      <c r="B18" s="27"/>
      <c r="C18" s="37" t="s">
        <v>29</v>
      </c>
      <c r="D18" s="27"/>
    </row>
    <row r="19" ht="17.25" customHeight="1" spans="1:4">
      <c r="A19" s="229"/>
      <c r="B19" s="27"/>
      <c r="C19" s="37" t="s">
        <v>30</v>
      </c>
      <c r="D19" s="27"/>
    </row>
    <row r="20" ht="17.25" customHeight="1" spans="1:4">
      <c r="A20" s="229"/>
      <c r="B20" s="27"/>
      <c r="C20" s="37" t="s">
        <v>31</v>
      </c>
      <c r="D20" s="27"/>
    </row>
    <row r="21" ht="17.25" customHeight="1" spans="1:4">
      <c r="A21" s="229"/>
      <c r="B21" s="27"/>
      <c r="C21" s="37" t="s">
        <v>32</v>
      </c>
      <c r="D21" s="27"/>
    </row>
    <row r="22" ht="17.25" customHeight="1" spans="1:4">
      <c r="A22" s="229"/>
      <c r="B22" s="27"/>
      <c r="C22" s="37" t="s">
        <v>33</v>
      </c>
      <c r="D22" s="27"/>
    </row>
    <row r="23" ht="17.25" customHeight="1" spans="1:4">
      <c r="A23" s="229"/>
      <c r="B23" s="27"/>
      <c r="C23" s="37" t="s">
        <v>34</v>
      </c>
      <c r="D23" s="27"/>
    </row>
    <row r="24" ht="17.25" customHeight="1" spans="1:4">
      <c r="A24" s="229"/>
      <c r="B24" s="27"/>
      <c r="C24" s="37" t="s">
        <v>35</v>
      </c>
      <c r="D24" s="27"/>
    </row>
    <row r="25" ht="17.25" customHeight="1" spans="1:4">
      <c r="A25" s="229"/>
      <c r="B25" s="27"/>
      <c r="C25" s="37" t="s">
        <v>36</v>
      </c>
      <c r="D25" s="131">
        <v>47508</v>
      </c>
    </row>
    <row r="26" ht="17.25" customHeight="1" spans="1:4">
      <c r="A26" s="229"/>
      <c r="B26" s="27"/>
      <c r="C26" s="37" t="s">
        <v>37</v>
      </c>
      <c r="D26" s="27"/>
    </row>
    <row r="27" ht="17.25" customHeight="1" spans="1:4">
      <c r="A27" s="229"/>
      <c r="B27" s="27"/>
      <c r="C27" s="228" t="s">
        <v>38</v>
      </c>
      <c r="D27" s="27"/>
    </row>
    <row r="28" ht="17.25" customHeight="1" spans="1:4">
      <c r="A28" s="229"/>
      <c r="B28" s="27"/>
      <c r="C28" s="37" t="s">
        <v>39</v>
      </c>
      <c r="D28" s="27"/>
    </row>
    <row r="29" ht="16.5" customHeight="1" spans="1:4">
      <c r="A29" s="229"/>
      <c r="B29" s="27"/>
      <c r="C29" s="37" t="s">
        <v>40</v>
      </c>
      <c r="D29" s="27"/>
    </row>
    <row r="30" ht="16.5" customHeight="1" spans="1:4">
      <c r="A30" s="229"/>
      <c r="B30" s="27"/>
      <c r="C30" s="228" t="s">
        <v>41</v>
      </c>
      <c r="D30" s="27"/>
    </row>
    <row r="31" ht="17.25" customHeight="1" spans="1:4">
      <c r="A31" s="229"/>
      <c r="B31" s="27"/>
      <c r="C31" s="228" t="s">
        <v>42</v>
      </c>
      <c r="D31" s="27"/>
    </row>
    <row r="32" ht="17.25" customHeight="1" spans="1:4">
      <c r="A32" s="229"/>
      <c r="B32" s="27"/>
      <c r="C32" s="37" t="s">
        <v>43</v>
      </c>
      <c r="D32" s="27"/>
    </row>
    <row r="33" ht="16.5" customHeight="1" spans="1:4">
      <c r="A33" s="229" t="s">
        <v>44</v>
      </c>
      <c r="B33" s="261">
        <v>1755476.62</v>
      </c>
      <c r="C33" s="229" t="s">
        <v>45</v>
      </c>
      <c r="D33" s="231">
        <v>1755476.62</v>
      </c>
    </row>
    <row r="34" ht="16.5" customHeight="1" spans="1:4">
      <c r="A34" s="228" t="s">
        <v>46</v>
      </c>
      <c r="B34" s="27"/>
      <c r="C34" s="228" t="s">
        <v>47</v>
      </c>
      <c r="D34" s="27"/>
    </row>
    <row r="35" ht="16.5" customHeight="1" spans="1:4">
      <c r="A35" s="37" t="s">
        <v>48</v>
      </c>
      <c r="B35" s="27"/>
      <c r="C35" s="37" t="s">
        <v>48</v>
      </c>
      <c r="D35" s="27"/>
    </row>
    <row r="36" ht="16.5" customHeight="1" spans="1:4">
      <c r="A36" s="37" t="s">
        <v>49</v>
      </c>
      <c r="B36" s="231">
        <v>1755476.62</v>
      </c>
      <c r="C36" s="37" t="s">
        <v>50</v>
      </c>
      <c r="D36" s="27"/>
    </row>
    <row r="37" ht="16.5" customHeight="1" spans="1:4">
      <c r="A37" s="230" t="s">
        <v>51</v>
      </c>
      <c r="B37" s="27"/>
      <c r="C37" s="230" t="s">
        <v>52</v>
      </c>
      <c r="D37" s="231">
        <v>1755476.62</v>
      </c>
    </row>
  </sheetData>
  <mergeCells count="4">
    <mergeCell ref="A3:D3"/>
    <mergeCell ref="A4:B4"/>
    <mergeCell ref="A5:B5"/>
    <mergeCell ref="C5:D5"/>
  </mergeCells>
  <printOptions horizontalCentered="1"/>
  <pageMargins left="0.96" right="0.96" top="0.72" bottom="0.72" header="0" footer="0"/>
  <pageSetup paperSize="9" orientation="landscape"/>
  <headerFooter>
    <oddFooter>&amp;C第&amp;P页，共&amp;N页&amp;R&amp;N</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11"/>
  <sheetViews>
    <sheetView showZeros="0" workbookViewId="0">
      <pane ySplit="1" topLeftCell="A2" activePane="bottomLeft" state="frozen"/>
      <selection/>
      <selection pane="bottomLeft" activeCell="C17" sqref="C17"/>
    </sheetView>
  </sheetViews>
  <sheetFormatPr defaultColWidth="9.14545454545454" defaultRowHeight="14.25" customHeight="1" outlineLevelCol="5"/>
  <cols>
    <col min="1" max="1" width="32.1545454545455" style="2" customWidth="1"/>
    <col min="2" max="2" width="20.7181818181818" style="2" customWidth="1"/>
    <col min="3" max="3" width="32.1545454545455" style="2" customWidth="1"/>
    <col min="4" max="4" width="27.7181818181818" style="2" customWidth="1"/>
    <col min="5" max="6" width="36.7181818181818" style="2" customWidth="1"/>
    <col min="7" max="16384" width="9.14545454545454" style="2"/>
  </cols>
  <sheetData>
    <row r="1" customHeight="1" spans="1:6">
      <c r="A1" s="3"/>
      <c r="B1" s="3"/>
      <c r="C1" s="3"/>
      <c r="D1" s="3"/>
      <c r="E1" s="3"/>
      <c r="F1" s="3"/>
    </row>
    <row r="2" ht="12" customHeight="1" spans="1:6">
      <c r="A2" s="140"/>
      <c r="B2" s="141"/>
      <c r="C2" s="140"/>
      <c r="D2" s="142"/>
      <c r="E2" s="142"/>
      <c r="F2" s="143" t="s">
        <v>380</v>
      </c>
    </row>
    <row r="3" ht="42" customHeight="1" spans="1:6">
      <c r="A3" s="144" t="str">
        <f>"2025"&amp;"年部门政府性基金预算支出预算表"</f>
        <v>2025年部门政府性基金预算支出预算表</v>
      </c>
      <c r="B3" s="144" t="s">
        <v>381</v>
      </c>
      <c r="C3" s="145"/>
      <c r="D3" s="146"/>
      <c r="E3" s="146"/>
      <c r="F3" s="146"/>
    </row>
    <row r="4" ht="13.5" customHeight="1" spans="1:6">
      <c r="A4" s="7" t="str">
        <f>"单位名称：昆明市西山区第八幼儿园"&amp;""</f>
        <v>单位名称：昆明市西山区第八幼儿园</v>
      </c>
      <c r="B4" s="7" t="s">
        <v>382</v>
      </c>
      <c r="C4" s="140"/>
      <c r="D4" s="142"/>
      <c r="E4" s="142"/>
      <c r="F4" s="143" t="s">
        <v>2</v>
      </c>
    </row>
    <row r="5" ht="19.5" customHeight="1" spans="1:6">
      <c r="A5" s="147" t="s">
        <v>179</v>
      </c>
      <c r="B5" s="148" t="s">
        <v>73</v>
      </c>
      <c r="C5" s="147" t="s">
        <v>74</v>
      </c>
      <c r="D5" s="13" t="s">
        <v>383</v>
      </c>
      <c r="E5" s="14"/>
      <c r="F5" s="15"/>
    </row>
    <row r="6" ht="18.75" customHeight="1" spans="1:6">
      <c r="A6" s="149"/>
      <c r="B6" s="150"/>
      <c r="C6" s="149"/>
      <c r="D6" s="18" t="s">
        <v>56</v>
      </c>
      <c r="E6" s="13" t="s">
        <v>76</v>
      </c>
      <c r="F6" s="18" t="s">
        <v>77</v>
      </c>
    </row>
    <row r="7" ht="18.75" customHeight="1" spans="1:6">
      <c r="A7" s="72">
        <v>1</v>
      </c>
      <c r="B7" s="151" t="s">
        <v>84</v>
      </c>
      <c r="C7" s="72">
        <v>3</v>
      </c>
      <c r="D7" s="152">
        <v>4</v>
      </c>
      <c r="E7" s="152">
        <v>5</v>
      </c>
      <c r="F7" s="152">
        <v>6</v>
      </c>
    </row>
    <row r="8" ht="21" customHeight="1" spans="1:6">
      <c r="A8" s="37"/>
      <c r="B8" s="37"/>
      <c r="C8" s="37"/>
      <c r="D8" s="27"/>
      <c r="E8" s="27"/>
      <c r="F8" s="27"/>
    </row>
    <row r="9" ht="21" customHeight="1" spans="1:6">
      <c r="A9" s="37"/>
      <c r="B9" s="37"/>
      <c r="C9" s="37"/>
      <c r="D9" s="27"/>
      <c r="E9" s="27"/>
      <c r="F9" s="27"/>
    </row>
    <row r="10" ht="18.75" customHeight="1" spans="1:6">
      <c r="A10" s="153" t="s">
        <v>168</v>
      </c>
      <c r="B10" s="153" t="s">
        <v>168</v>
      </c>
      <c r="C10" s="154" t="s">
        <v>168</v>
      </c>
      <c r="D10" s="27"/>
      <c r="E10" s="27"/>
      <c r="F10" s="27"/>
    </row>
    <row r="11" customHeight="1" spans="1:1">
      <c r="A11" s="2" t="s">
        <v>384</v>
      </c>
    </row>
  </sheetData>
  <mergeCells count="7">
    <mergeCell ref="A3:F3"/>
    <mergeCell ref="A4:C4"/>
    <mergeCell ref="D5:F5"/>
    <mergeCell ref="A10:C10"/>
    <mergeCell ref="A5:A6"/>
    <mergeCell ref="B5:B6"/>
    <mergeCell ref="C5:C6"/>
  </mergeCells>
  <printOptions horizontalCentered="1"/>
  <pageMargins left="0.37" right="0.37" top="0.56" bottom="0.56" header="0.48" footer="0.48"/>
  <pageSetup paperSize="9" scale="9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5"/>
  <sheetViews>
    <sheetView showZeros="0" topLeftCell="C1" workbookViewId="0">
      <pane ySplit="1" topLeftCell="A2" activePane="bottomLeft" state="frozen"/>
      <selection/>
      <selection pane="bottomLeft" activeCell="K21" sqref="K21"/>
    </sheetView>
  </sheetViews>
  <sheetFormatPr defaultColWidth="9.14545454545454" defaultRowHeight="14.25" customHeight="1"/>
  <cols>
    <col min="1" max="2" width="32.5727272727273" customWidth="1"/>
    <col min="3" max="3" width="41.1545454545455" customWidth="1"/>
    <col min="4" max="4" width="21.7181818181818" customWidth="1"/>
    <col min="5" max="5" width="35.2727272727273" customWidth="1"/>
    <col min="6" max="6" width="7.71818181818182" customWidth="1"/>
    <col min="7" max="7" width="11.1454545454545" customWidth="1"/>
    <col min="8" max="8" width="13.2727272727273" customWidth="1"/>
    <col min="9" max="18" width="20" customWidth="1"/>
    <col min="19" max="19" width="19.8545454545455" customWidth="1"/>
  </cols>
  <sheetData>
    <row r="1" customHeight="1" spans="1:19">
      <c r="A1" s="84"/>
      <c r="B1" s="84"/>
      <c r="C1" s="84"/>
      <c r="D1" s="84"/>
      <c r="E1" s="84"/>
      <c r="F1" s="84"/>
      <c r="G1" s="84"/>
      <c r="H1" s="84"/>
      <c r="I1" s="84"/>
      <c r="J1" s="84"/>
      <c r="K1" s="84"/>
      <c r="L1" s="84"/>
      <c r="M1" s="84"/>
      <c r="N1" s="84"/>
      <c r="O1" s="84"/>
      <c r="P1" s="84"/>
      <c r="Q1" s="84"/>
      <c r="R1" s="84"/>
      <c r="S1" s="84"/>
    </row>
    <row r="2" ht="15.75" customHeight="1" spans="2:19">
      <c r="B2" s="86"/>
      <c r="C2" s="86"/>
      <c r="R2" s="137"/>
      <c r="S2" s="137" t="s">
        <v>385</v>
      </c>
    </row>
    <row r="3" ht="41.25" customHeight="1" spans="1:19">
      <c r="A3" s="87" t="str">
        <f>"2025"&amp;"年部门政府采购预算表"</f>
        <v>2025年部门政府采购预算表</v>
      </c>
      <c r="B3" s="88"/>
      <c r="C3" s="88"/>
      <c r="D3" s="124"/>
      <c r="E3" s="124"/>
      <c r="F3" s="124"/>
      <c r="G3" s="124"/>
      <c r="H3" s="124"/>
      <c r="I3" s="124"/>
      <c r="J3" s="124"/>
      <c r="K3" s="124"/>
      <c r="L3" s="124"/>
      <c r="M3" s="88"/>
      <c r="N3" s="124"/>
      <c r="O3" s="124"/>
      <c r="P3" s="88"/>
      <c r="Q3" s="124"/>
      <c r="R3" s="88"/>
      <c r="S3" s="88"/>
    </row>
    <row r="4" ht="18.75" customHeight="1" spans="1:19">
      <c r="A4" s="125" t="str">
        <f>"单位名称：昆明市西山区第八幼儿园"&amp;""</f>
        <v>单位名称：昆明市西山区第八幼儿园</v>
      </c>
      <c r="B4" s="91"/>
      <c r="C4" s="91"/>
      <c r="D4" s="126"/>
      <c r="E4" s="126"/>
      <c r="F4" s="126"/>
      <c r="G4" s="126"/>
      <c r="H4" s="126"/>
      <c r="I4" s="126"/>
      <c r="J4" s="126"/>
      <c r="K4" s="126"/>
      <c r="L4" s="126"/>
      <c r="R4" s="138"/>
      <c r="S4" s="139" t="s">
        <v>2</v>
      </c>
    </row>
    <row r="5" ht="15.75" customHeight="1" spans="1:19">
      <c r="A5" s="93" t="s">
        <v>178</v>
      </c>
      <c r="B5" s="94" t="s">
        <v>179</v>
      </c>
      <c r="C5" s="94" t="s">
        <v>386</v>
      </c>
      <c r="D5" s="95" t="s">
        <v>387</v>
      </c>
      <c r="E5" s="95" t="s">
        <v>388</v>
      </c>
      <c r="F5" s="95" t="s">
        <v>389</v>
      </c>
      <c r="G5" s="95" t="s">
        <v>390</v>
      </c>
      <c r="H5" s="95" t="s">
        <v>391</v>
      </c>
      <c r="I5" s="111" t="s">
        <v>186</v>
      </c>
      <c r="J5" s="111"/>
      <c r="K5" s="111"/>
      <c r="L5" s="111"/>
      <c r="M5" s="112"/>
      <c r="N5" s="111"/>
      <c r="O5" s="111"/>
      <c r="P5" s="120"/>
      <c r="Q5" s="111"/>
      <c r="R5" s="112"/>
      <c r="S5" s="121"/>
    </row>
    <row r="6" ht="17.25" customHeight="1" spans="1:19">
      <c r="A6" s="96"/>
      <c r="B6" s="97"/>
      <c r="C6" s="97"/>
      <c r="D6" s="98"/>
      <c r="E6" s="98"/>
      <c r="F6" s="98"/>
      <c r="G6" s="98"/>
      <c r="H6" s="98"/>
      <c r="I6" s="98" t="s">
        <v>56</v>
      </c>
      <c r="J6" s="98" t="s">
        <v>59</v>
      </c>
      <c r="K6" s="98" t="s">
        <v>392</v>
      </c>
      <c r="L6" s="98" t="s">
        <v>393</v>
      </c>
      <c r="M6" s="113" t="s">
        <v>394</v>
      </c>
      <c r="N6" s="114" t="s">
        <v>395</v>
      </c>
      <c r="O6" s="114"/>
      <c r="P6" s="122"/>
      <c r="Q6" s="114"/>
      <c r="R6" s="123"/>
      <c r="S6" s="100"/>
    </row>
    <row r="7" ht="54" customHeight="1" spans="1:19">
      <c r="A7" s="99"/>
      <c r="B7" s="100"/>
      <c r="C7" s="100"/>
      <c r="D7" s="101"/>
      <c r="E7" s="101"/>
      <c r="F7" s="101"/>
      <c r="G7" s="101"/>
      <c r="H7" s="101"/>
      <c r="I7" s="101"/>
      <c r="J7" s="101" t="s">
        <v>58</v>
      </c>
      <c r="K7" s="101"/>
      <c r="L7" s="101"/>
      <c r="M7" s="115"/>
      <c r="N7" s="101" t="s">
        <v>58</v>
      </c>
      <c r="O7" s="101" t="s">
        <v>65</v>
      </c>
      <c r="P7" s="100" t="s">
        <v>66</v>
      </c>
      <c r="Q7" s="101" t="s">
        <v>67</v>
      </c>
      <c r="R7" s="115" t="s">
        <v>68</v>
      </c>
      <c r="S7" s="100" t="s">
        <v>69</v>
      </c>
    </row>
    <row r="8" ht="18" customHeight="1" spans="1:19">
      <c r="A8" s="127">
        <v>1</v>
      </c>
      <c r="B8" s="127" t="s">
        <v>84</v>
      </c>
      <c r="C8" s="128">
        <v>3</v>
      </c>
      <c r="D8" s="128">
        <v>4</v>
      </c>
      <c r="E8" s="127">
        <v>5</v>
      </c>
      <c r="F8" s="127">
        <v>6</v>
      </c>
      <c r="G8" s="127">
        <v>7</v>
      </c>
      <c r="H8" s="127">
        <v>8</v>
      </c>
      <c r="I8" s="127">
        <v>9</v>
      </c>
      <c r="J8" s="127">
        <v>10</v>
      </c>
      <c r="K8" s="127">
        <v>11</v>
      </c>
      <c r="L8" s="127">
        <v>12</v>
      </c>
      <c r="M8" s="127">
        <v>13</v>
      </c>
      <c r="N8" s="127">
        <v>14</v>
      </c>
      <c r="O8" s="127">
        <v>15</v>
      </c>
      <c r="P8" s="127">
        <v>16</v>
      </c>
      <c r="Q8" s="127">
        <v>17</v>
      </c>
      <c r="R8" s="127">
        <v>18</v>
      </c>
      <c r="S8" s="127">
        <v>19</v>
      </c>
    </row>
    <row r="9" ht="21" customHeight="1" spans="1:19">
      <c r="A9" s="36" t="s">
        <v>196</v>
      </c>
      <c r="B9" s="129" t="s">
        <v>71</v>
      </c>
      <c r="C9" s="129" t="s">
        <v>249</v>
      </c>
      <c r="D9" s="36" t="s">
        <v>396</v>
      </c>
      <c r="E9" s="36" t="s">
        <v>396</v>
      </c>
      <c r="F9" s="36" t="s">
        <v>397</v>
      </c>
      <c r="G9" s="130">
        <v>1</v>
      </c>
      <c r="H9" s="131">
        <v>26535</v>
      </c>
      <c r="I9" s="131">
        <v>26535</v>
      </c>
      <c r="J9" s="131">
        <v>26535</v>
      </c>
      <c r="K9" s="116"/>
      <c r="L9" s="116"/>
      <c r="M9" s="116"/>
      <c r="N9" s="116"/>
      <c r="O9" s="116"/>
      <c r="P9" s="116"/>
      <c r="Q9" s="116"/>
      <c r="R9" s="116"/>
      <c r="S9" s="116"/>
    </row>
    <row r="10" ht="21" customHeight="1" spans="1:19">
      <c r="A10" s="36" t="s">
        <v>196</v>
      </c>
      <c r="B10" s="129" t="s">
        <v>71</v>
      </c>
      <c r="C10" s="129" t="s">
        <v>249</v>
      </c>
      <c r="D10" s="36" t="s">
        <v>398</v>
      </c>
      <c r="E10" s="36" t="s">
        <v>399</v>
      </c>
      <c r="F10" s="36" t="s">
        <v>397</v>
      </c>
      <c r="G10" s="130">
        <v>1</v>
      </c>
      <c r="H10" s="131">
        <v>25000</v>
      </c>
      <c r="I10" s="131">
        <v>25000</v>
      </c>
      <c r="J10" s="131">
        <v>25000</v>
      </c>
      <c r="K10" s="116"/>
      <c r="L10" s="116"/>
      <c r="M10" s="116"/>
      <c r="N10" s="116"/>
      <c r="O10" s="116"/>
      <c r="P10" s="116"/>
      <c r="Q10" s="116"/>
      <c r="R10" s="116"/>
      <c r="S10" s="116"/>
    </row>
    <row r="11" ht="21" customHeight="1" spans="1:19">
      <c r="A11" s="36" t="s">
        <v>196</v>
      </c>
      <c r="B11" s="129" t="s">
        <v>71</v>
      </c>
      <c r="C11" s="129" t="s">
        <v>249</v>
      </c>
      <c r="D11" s="36" t="s">
        <v>259</v>
      </c>
      <c r="E11" s="36" t="s">
        <v>399</v>
      </c>
      <c r="F11" s="36" t="s">
        <v>397</v>
      </c>
      <c r="G11" s="130">
        <v>1</v>
      </c>
      <c r="H11" s="131">
        <v>27903.46</v>
      </c>
      <c r="I11" s="131">
        <v>27903.46</v>
      </c>
      <c r="J11" s="131">
        <v>27903.46</v>
      </c>
      <c r="K11" s="116"/>
      <c r="L11" s="116"/>
      <c r="M11" s="116"/>
      <c r="N11" s="116"/>
      <c r="O11" s="116"/>
      <c r="P11" s="116"/>
      <c r="Q11" s="116"/>
      <c r="R11" s="116"/>
      <c r="S11" s="116"/>
    </row>
    <row r="12" ht="21" customHeight="1" spans="1:19">
      <c r="A12" s="36" t="s">
        <v>196</v>
      </c>
      <c r="B12" s="129" t="s">
        <v>71</v>
      </c>
      <c r="C12" s="129" t="s">
        <v>266</v>
      </c>
      <c r="D12" s="36" t="s">
        <v>266</v>
      </c>
      <c r="E12" s="36" t="s">
        <v>400</v>
      </c>
      <c r="F12" s="36" t="s">
        <v>397</v>
      </c>
      <c r="G12" s="130">
        <v>1</v>
      </c>
      <c r="H12" s="131">
        <v>48600</v>
      </c>
      <c r="I12" s="131">
        <v>48600</v>
      </c>
      <c r="J12" s="131">
        <v>48600</v>
      </c>
      <c r="K12" s="116"/>
      <c r="L12" s="116"/>
      <c r="M12" s="116"/>
      <c r="N12" s="116"/>
      <c r="O12" s="116"/>
      <c r="P12" s="116"/>
      <c r="Q12" s="116"/>
      <c r="R12" s="116"/>
      <c r="S12" s="116"/>
    </row>
    <row r="13" ht="21" customHeight="1" spans="1:19">
      <c r="A13" s="36" t="s">
        <v>196</v>
      </c>
      <c r="B13" s="129" t="s">
        <v>71</v>
      </c>
      <c r="C13" s="129" t="s">
        <v>268</v>
      </c>
      <c r="D13" s="36" t="s">
        <v>401</v>
      </c>
      <c r="E13" s="36" t="s">
        <v>401</v>
      </c>
      <c r="F13" s="36" t="s">
        <v>402</v>
      </c>
      <c r="G13" s="130">
        <v>1</v>
      </c>
      <c r="H13" s="131">
        <v>1400</v>
      </c>
      <c r="I13" s="131">
        <v>1400</v>
      </c>
      <c r="J13" s="131">
        <v>1400</v>
      </c>
      <c r="K13" s="116"/>
      <c r="L13" s="116"/>
      <c r="M13" s="116"/>
      <c r="N13" s="116"/>
      <c r="O13" s="116"/>
      <c r="P13" s="116"/>
      <c r="Q13" s="116"/>
      <c r="R13" s="116"/>
      <c r="S13" s="116"/>
    </row>
    <row r="14" ht="21" customHeight="1" spans="1:19">
      <c r="A14" s="106" t="s">
        <v>168</v>
      </c>
      <c r="B14" s="107"/>
      <c r="C14" s="107"/>
      <c r="D14" s="108"/>
      <c r="E14" s="108"/>
      <c r="F14" s="108"/>
      <c r="G14" s="132"/>
      <c r="H14" s="116">
        <f>SUM(H9:H13)</f>
        <v>129438.46</v>
      </c>
      <c r="I14" s="136">
        <v>129438.46</v>
      </c>
      <c r="J14" s="136">
        <v>129438.46</v>
      </c>
      <c r="K14" s="116"/>
      <c r="L14" s="116"/>
      <c r="M14" s="116"/>
      <c r="N14" s="116"/>
      <c r="O14" s="116"/>
      <c r="P14" s="116"/>
      <c r="Q14" s="116"/>
      <c r="R14" s="116"/>
      <c r="S14" s="116"/>
    </row>
    <row r="15" ht="21" customHeight="1" spans="1:19">
      <c r="A15" s="125" t="s">
        <v>403</v>
      </c>
      <c r="B15" s="133"/>
      <c r="C15" s="133"/>
      <c r="D15" s="125"/>
      <c r="E15" s="125"/>
      <c r="F15" s="125"/>
      <c r="G15" s="134"/>
      <c r="H15" s="135"/>
      <c r="I15" s="135"/>
      <c r="J15" s="135"/>
      <c r="K15" s="135"/>
      <c r="L15" s="135"/>
      <c r="M15" s="135"/>
      <c r="N15" s="135"/>
      <c r="O15" s="135"/>
      <c r="P15" s="135"/>
      <c r="Q15" s="135"/>
      <c r="R15" s="135"/>
      <c r="S15" s="135"/>
    </row>
  </sheetData>
  <mergeCells count="19">
    <mergeCell ref="A3:S3"/>
    <mergeCell ref="A4:H4"/>
    <mergeCell ref="I5:S5"/>
    <mergeCell ref="N6:S6"/>
    <mergeCell ref="A14:G14"/>
    <mergeCell ref="A15:S15"/>
    <mergeCell ref="A5:A7"/>
    <mergeCell ref="B5:B7"/>
    <mergeCell ref="C5:C7"/>
    <mergeCell ref="D5:D7"/>
    <mergeCell ref="E5:E7"/>
    <mergeCell ref="F5:F7"/>
    <mergeCell ref="G5:G7"/>
    <mergeCell ref="H5:H7"/>
    <mergeCell ref="I6:I7"/>
    <mergeCell ref="J6:J7"/>
    <mergeCell ref="K6:K7"/>
    <mergeCell ref="L6:L7"/>
    <mergeCell ref="M6:M7"/>
  </mergeCells>
  <printOptions horizontalCentered="1"/>
  <pageMargins left="0.96" right="0.96" top="0.72" bottom="0.72" header="0" footer="0"/>
  <pageSetup paperSize="9" scale="6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T11"/>
  <sheetViews>
    <sheetView showZeros="0" workbookViewId="0">
      <pane ySplit="1" topLeftCell="A2" activePane="bottomLeft" state="frozen"/>
      <selection/>
      <selection pane="bottomLeft" activeCell="A11" sqref="A11"/>
    </sheetView>
  </sheetViews>
  <sheetFormatPr defaultColWidth="9.14545454545454" defaultRowHeight="14.25" customHeight="1"/>
  <cols>
    <col min="1" max="5" width="39.1545454545455" customWidth="1"/>
    <col min="6" max="6" width="27.5727272727273" customWidth="1"/>
    <col min="7" max="7" width="28.5727272727273" customWidth="1"/>
    <col min="8" max="8" width="28.1454545454545" customWidth="1"/>
    <col min="9" max="9" width="39.1545454545455" customWidth="1"/>
    <col min="10" max="18" width="20.4272727272727" customWidth="1"/>
    <col min="19" max="20" width="20.2727272727273" customWidth="1"/>
  </cols>
  <sheetData>
    <row r="1" customHeight="1" spans="1:20">
      <c r="A1" s="84"/>
      <c r="B1" s="84"/>
      <c r="C1" s="84"/>
      <c r="D1" s="84"/>
      <c r="E1" s="84"/>
      <c r="F1" s="84"/>
      <c r="G1" s="84"/>
      <c r="H1" s="84"/>
      <c r="I1" s="84"/>
      <c r="J1" s="84"/>
      <c r="K1" s="84"/>
      <c r="L1" s="84"/>
      <c r="M1" s="84"/>
      <c r="N1" s="84"/>
      <c r="O1" s="84"/>
      <c r="P1" s="84"/>
      <c r="Q1" s="84"/>
      <c r="R1" s="84"/>
      <c r="S1" s="84"/>
      <c r="T1" s="84"/>
    </row>
    <row r="2" ht="16.5" customHeight="1" spans="1:20">
      <c r="A2" s="85"/>
      <c r="B2" s="86"/>
      <c r="C2" s="86"/>
      <c r="D2" s="86"/>
      <c r="E2" s="86"/>
      <c r="F2" s="86"/>
      <c r="G2" s="86"/>
      <c r="H2" s="85"/>
      <c r="I2" s="85"/>
      <c r="J2" s="85"/>
      <c r="K2" s="85"/>
      <c r="L2" s="85"/>
      <c r="M2" s="85"/>
      <c r="N2" s="109"/>
      <c r="O2" s="85"/>
      <c r="P2" s="85"/>
      <c r="Q2" s="86"/>
      <c r="R2" s="85"/>
      <c r="S2" s="118"/>
      <c r="T2" s="118" t="s">
        <v>404</v>
      </c>
    </row>
    <row r="3" ht="41.25" customHeight="1" spans="1:20">
      <c r="A3" s="87" t="str">
        <f>"2025"&amp;"年部门政府购买服务预算表"</f>
        <v>2025年部门政府购买服务预算表</v>
      </c>
      <c r="B3" s="88"/>
      <c r="C3" s="88"/>
      <c r="D3" s="88"/>
      <c r="E3" s="88"/>
      <c r="F3" s="88"/>
      <c r="G3" s="88"/>
      <c r="H3" s="89"/>
      <c r="I3" s="89"/>
      <c r="J3" s="89"/>
      <c r="K3" s="89"/>
      <c r="L3" s="89"/>
      <c r="M3" s="89"/>
      <c r="N3" s="110"/>
      <c r="O3" s="89"/>
      <c r="P3" s="89"/>
      <c r="Q3" s="88"/>
      <c r="R3" s="89"/>
      <c r="S3" s="110"/>
      <c r="T3" s="88"/>
    </row>
    <row r="4" ht="22.5" customHeight="1" spans="1:20">
      <c r="A4" s="90" t="str">
        <f>"单位名称：昆明市西山区第八幼儿园"&amp;""</f>
        <v>单位名称：昆明市西山区第八幼儿园</v>
      </c>
      <c r="B4" s="91"/>
      <c r="C4" s="91"/>
      <c r="D4" s="91"/>
      <c r="E4" s="91"/>
      <c r="F4" s="91"/>
      <c r="G4" s="91"/>
      <c r="H4" s="92"/>
      <c r="I4" s="92"/>
      <c r="J4" s="92"/>
      <c r="K4" s="92"/>
      <c r="L4" s="92"/>
      <c r="M4" s="92"/>
      <c r="N4" s="109"/>
      <c r="O4" s="85"/>
      <c r="P4" s="85"/>
      <c r="Q4" s="86"/>
      <c r="R4" s="85"/>
      <c r="S4" s="119"/>
      <c r="T4" s="118" t="s">
        <v>2</v>
      </c>
    </row>
    <row r="5" ht="24" customHeight="1" spans="1:20">
      <c r="A5" s="93" t="s">
        <v>178</v>
      </c>
      <c r="B5" s="94" t="s">
        <v>179</v>
      </c>
      <c r="C5" s="94" t="s">
        <v>386</v>
      </c>
      <c r="D5" s="94" t="s">
        <v>405</v>
      </c>
      <c r="E5" s="94" t="s">
        <v>406</v>
      </c>
      <c r="F5" s="94" t="s">
        <v>407</v>
      </c>
      <c r="G5" s="94" t="s">
        <v>408</v>
      </c>
      <c r="H5" s="95" t="s">
        <v>409</v>
      </c>
      <c r="I5" s="95" t="s">
        <v>410</v>
      </c>
      <c r="J5" s="111" t="s">
        <v>186</v>
      </c>
      <c r="K5" s="111"/>
      <c r="L5" s="111"/>
      <c r="M5" s="111"/>
      <c r="N5" s="112"/>
      <c r="O5" s="111"/>
      <c r="P5" s="111"/>
      <c r="Q5" s="120"/>
      <c r="R5" s="111"/>
      <c r="S5" s="112"/>
      <c r="T5" s="121"/>
    </row>
    <row r="6" ht="24" customHeight="1" spans="1:20">
      <c r="A6" s="96"/>
      <c r="B6" s="97"/>
      <c r="C6" s="97"/>
      <c r="D6" s="97"/>
      <c r="E6" s="97"/>
      <c r="F6" s="97"/>
      <c r="G6" s="97"/>
      <c r="H6" s="98"/>
      <c r="I6" s="98"/>
      <c r="J6" s="98" t="s">
        <v>56</v>
      </c>
      <c r="K6" s="98" t="s">
        <v>59</v>
      </c>
      <c r="L6" s="98" t="s">
        <v>392</v>
      </c>
      <c r="M6" s="98" t="s">
        <v>393</v>
      </c>
      <c r="N6" s="113" t="s">
        <v>394</v>
      </c>
      <c r="O6" s="114" t="s">
        <v>395</v>
      </c>
      <c r="P6" s="114"/>
      <c r="Q6" s="122"/>
      <c r="R6" s="114"/>
      <c r="S6" s="123"/>
      <c r="T6" s="100"/>
    </row>
    <row r="7" ht="54" customHeight="1" spans="1:20">
      <c r="A7" s="99"/>
      <c r="B7" s="100"/>
      <c r="C7" s="100"/>
      <c r="D7" s="100"/>
      <c r="E7" s="100"/>
      <c r="F7" s="100"/>
      <c r="G7" s="100"/>
      <c r="H7" s="101"/>
      <c r="I7" s="101"/>
      <c r="J7" s="101"/>
      <c r="K7" s="101" t="s">
        <v>58</v>
      </c>
      <c r="L7" s="101"/>
      <c r="M7" s="101"/>
      <c r="N7" s="115"/>
      <c r="O7" s="101" t="s">
        <v>58</v>
      </c>
      <c r="P7" s="101" t="s">
        <v>65</v>
      </c>
      <c r="Q7" s="100" t="s">
        <v>66</v>
      </c>
      <c r="R7" s="101" t="s">
        <v>67</v>
      </c>
      <c r="S7" s="115" t="s">
        <v>68</v>
      </c>
      <c r="T7" s="100" t="s">
        <v>69</v>
      </c>
    </row>
    <row r="8" ht="17.25" customHeight="1" spans="1:20">
      <c r="A8" s="102">
        <v>1</v>
      </c>
      <c r="B8" s="100">
        <v>2</v>
      </c>
      <c r="C8" s="102">
        <v>3</v>
      </c>
      <c r="D8" s="102">
        <v>4</v>
      </c>
      <c r="E8" s="100">
        <v>5</v>
      </c>
      <c r="F8" s="102">
        <v>6</v>
      </c>
      <c r="G8" s="102">
        <v>7</v>
      </c>
      <c r="H8" s="100">
        <v>8</v>
      </c>
      <c r="I8" s="102">
        <v>9</v>
      </c>
      <c r="J8" s="102">
        <v>10</v>
      </c>
      <c r="K8" s="100">
        <v>11</v>
      </c>
      <c r="L8" s="102">
        <v>12</v>
      </c>
      <c r="M8" s="102">
        <v>13</v>
      </c>
      <c r="N8" s="100">
        <v>14</v>
      </c>
      <c r="O8" s="102">
        <v>15</v>
      </c>
      <c r="P8" s="102">
        <v>16</v>
      </c>
      <c r="Q8" s="100">
        <v>17</v>
      </c>
      <c r="R8" s="102">
        <v>18</v>
      </c>
      <c r="S8" s="102">
        <v>19</v>
      </c>
      <c r="T8" s="102">
        <v>20</v>
      </c>
    </row>
    <row r="9" ht="21" customHeight="1" spans="1:20">
      <c r="A9" s="103"/>
      <c r="B9" s="104"/>
      <c r="C9" s="104"/>
      <c r="D9" s="104"/>
      <c r="E9" s="104"/>
      <c r="F9" s="104"/>
      <c r="G9" s="104"/>
      <c r="H9" s="105"/>
      <c r="I9" s="105"/>
      <c r="J9" s="116"/>
      <c r="K9" s="116"/>
      <c r="L9" s="116"/>
      <c r="M9" s="116"/>
      <c r="N9" s="116"/>
      <c r="O9" s="116"/>
      <c r="P9" s="116"/>
      <c r="Q9" s="116"/>
      <c r="R9" s="116"/>
      <c r="S9" s="116"/>
      <c r="T9" s="116"/>
    </row>
    <row r="10" ht="21" customHeight="1" spans="1:20">
      <c r="A10" s="106" t="s">
        <v>168</v>
      </c>
      <c r="B10" s="107"/>
      <c r="C10" s="107"/>
      <c r="D10" s="107"/>
      <c r="E10" s="107"/>
      <c r="F10" s="107"/>
      <c r="G10" s="107"/>
      <c r="H10" s="108"/>
      <c r="I10" s="117"/>
      <c r="J10" s="116"/>
      <c r="K10" s="116"/>
      <c r="L10" s="116"/>
      <c r="M10" s="116"/>
      <c r="N10" s="116"/>
      <c r="O10" s="116"/>
      <c r="P10" s="116"/>
      <c r="Q10" s="116"/>
      <c r="R10" s="116"/>
      <c r="S10" s="116"/>
      <c r="T10" s="116"/>
    </row>
    <row r="11" customHeight="1" spans="1:1">
      <c r="A11" s="2" t="s">
        <v>411</v>
      </c>
    </row>
  </sheetData>
  <mergeCells count="19">
    <mergeCell ref="A3:T3"/>
    <mergeCell ref="A4:I4"/>
    <mergeCell ref="J5:T5"/>
    <mergeCell ref="O6:T6"/>
    <mergeCell ref="A10:I10"/>
    <mergeCell ref="A5:A7"/>
    <mergeCell ref="B5:B7"/>
    <mergeCell ref="C5:C7"/>
    <mergeCell ref="D5:D7"/>
    <mergeCell ref="E5:E7"/>
    <mergeCell ref="F5:F7"/>
    <mergeCell ref="G5:G7"/>
    <mergeCell ref="H5:H7"/>
    <mergeCell ref="I5:I7"/>
    <mergeCell ref="J6:J7"/>
    <mergeCell ref="K6:K7"/>
    <mergeCell ref="L6:L7"/>
    <mergeCell ref="M6:M7"/>
    <mergeCell ref="N6:N7"/>
  </mergeCells>
  <printOptions horizontalCentered="1"/>
  <pageMargins left="0.96" right="0.96" top="0.72" bottom="0.72"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E10"/>
  <sheetViews>
    <sheetView showZeros="0" workbookViewId="0">
      <pane ySplit="1" topLeftCell="A2" activePane="bottomLeft" state="frozen"/>
      <selection/>
      <selection pane="bottomLeft" activeCell="E8" sqref="E8"/>
    </sheetView>
  </sheetViews>
  <sheetFormatPr defaultColWidth="9.14545454545454" defaultRowHeight="14.25" customHeight="1" outlineLevelCol="4"/>
  <cols>
    <col min="1" max="1" width="37.7181818181818" style="2" customWidth="1"/>
    <col min="2" max="5" width="20" style="2" customWidth="1"/>
    <col min="6" max="16384" width="9.14545454545454" style="2"/>
  </cols>
  <sheetData>
    <row r="1" customHeight="1" spans="1:5">
      <c r="A1" s="3"/>
      <c r="B1" s="3"/>
      <c r="C1" s="3"/>
      <c r="D1" s="3"/>
      <c r="E1" s="3"/>
    </row>
    <row r="2" ht="17.25" customHeight="1" spans="4:5">
      <c r="D2" s="75"/>
      <c r="E2" s="5" t="s">
        <v>412</v>
      </c>
    </row>
    <row r="3" ht="41.25" customHeight="1" spans="1:5">
      <c r="A3" s="76" t="str">
        <f>"2025"&amp;"年对下转移支付预算表"</f>
        <v>2025年对下转移支付预算表</v>
      </c>
      <c r="B3" s="6"/>
      <c r="C3" s="6"/>
      <c r="D3" s="6"/>
      <c r="E3" s="70"/>
    </row>
    <row r="4" ht="18" customHeight="1" spans="1:5">
      <c r="A4" s="77" t="str">
        <f>"单位名称：昆明市西山区第八幼儿园"&amp;""</f>
        <v>单位名称：昆明市西山区第八幼儿园</v>
      </c>
      <c r="B4" s="78"/>
      <c r="C4" s="78"/>
      <c r="D4" s="79"/>
      <c r="E4" s="10" t="s">
        <v>2</v>
      </c>
    </row>
    <row r="5" ht="19.5" customHeight="1" spans="1:5">
      <c r="A5" s="18" t="s">
        <v>413</v>
      </c>
      <c r="B5" s="13" t="s">
        <v>186</v>
      </c>
      <c r="C5" s="14"/>
      <c r="D5" s="14"/>
      <c r="E5" s="80" t="s">
        <v>414</v>
      </c>
    </row>
    <row r="6" ht="40.5" customHeight="1" spans="1:5">
      <c r="A6" s="21"/>
      <c r="B6" s="35" t="s">
        <v>56</v>
      </c>
      <c r="C6" s="12" t="s">
        <v>59</v>
      </c>
      <c r="D6" s="81" t="s">
        <v>392</v>
      </c>
      <c r="E6" s="80"/>
    </row>
    <row r="7" ht="19.5" customHeight="1" spans="1:5">
      <c r="A7" s="22">
        <v>1</v>
      </c>
      <c r="B7" s="22">
        <v>2</v>
      </c>
      <c r="C7" s="22">
        <v>3</v>
      </c>
      <c r="D7" s="82">
        <v>4</v>
      </c>
      <c r="E7" s="83">
        <v>5</v>
      </c>
    </row>
    <row r="8" ht="19.5" customHeight="1" spans="1:5">
      <c r="A8" s="36"/>
      <c r="B8" s="27"/>
      <c r="C8" s="27"/>
      <c r="D8" s="27"/>
      <c r="E8" s="27"/>
    </row>
    <row r="9" ht="19.5" customHeight="1" spans="1:5">
      <c r="A9" s="73"/>
      <c r="B9" s="27"/>
      <c r="C9" s="27"/>
      <c r="D9" s="27"/>
      <c r="E9" s="27"/>
    </row>
    <row r="10" customHeight="1" spans="1:1">
      <c r="A10" s="2" t="s">
        <v>415</v>
      </c>
    </row>
  </sheetData>
  <mergeCells count="5">
    <mergeCell ref="A3:E3"/>
    <mergeCell ref="A4:D4"/>
    <mergeCell ref="B5:D5"/>
    <mergeCell ref="A5:A6"/>
    <mergeCell ref="E5:E6"/>
  </mergeCells>
  <printOptions horizontalCentered="1"/>
  <pageMargins left="0.96" right="0.96" top="0.72" bottom="0.72" header="0" footer="0"/>
  <pageSetup paperSize="9" scale="57"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9"/>
  <sheetViews>
    <sheetView showZeros="0" workbookViewId="0">
      <pane ySplit="1" topLeftCell="A2" activePane="bottomLeft" state="frozen"/>
      <selection/>
      <selection pane="bottomLeft" activeCell="A9" sqref="A9"/>
    </sheetView>
  </sheetViews>
  <sheetFormatPr defaultColWidth="9.14545454545454" defaultRowHeight="12" customHeight="1"/>
  <cols>
    <col min="1" max="1" width="34.2727272727273" style="2" customWidth="1"/>
    <col min="2" max="2" width="29" style="2" customWidth="1"/>
    <col min="3" max="5" width="23.5727272727273" style="2" customWidth="1"/>
    <col min="6" max="6" width="11.2727272727273" style="2" customWidth="1"/>
    <col min="7" max="7" width="25.1454545454545" style="2" customWidth="1"/>
    <col min="8" max="8" width="15.5727272727273" style="2" customWidth="1"/>
    <col min="9" max="9" width="13.4272727272727" style="2" customWidth="1"/>
    <col min="10" max="10" width="18.8545454545455" style="2" customWidth="1"/>
    <col min="11" max="16384" width="9.14545454545454" style="2"/>
  </cols>
  <sheetData>
    <row r="1" customHeight="1" spans="1:10">
      <c r="A1" s="3"/>
      <c r="B1" s="3"/>
      <c r="C1" s="3"/>
      <c r="D1" s="3"/>
      <c r="E1" s="3"/>
      <c r="F1" s="3"/>
      <c r="G1" s="3"/>
      <c r="H1" s="3"/>
      <c r="I1" s="3"/>
      <c r="J1" s="3"/>
    </row>
    <row r="2" ht="16.5" customHeight="1" spans="10:10">
      <c r="J2" s="5" t="s">
        <v>416</v>
      </c>
    </row>
    <row r="3" ht="41.25" customHeight="1" spans="1:10">
      <c r="A3" s="69" t="str">
        <f>"2025"&amp;"年对下转移支付绩效目标表"</f>
        <v>2025年对下转移支付绩效目标表</v>
      </c>
      <c r="B3" s="6"/>
      <c r="C3" s="6"/>
      <c r="D3" s="6"/>
      <c r="E3" s="6"/>
      <c r="F3" s="70"/>
      <c r="G3" s="6"/>
      <c r="H3" s="70"/>
      <c r="I3" s="70"/>
      <c r="J3" s="6"/>
    </row>
    <row r="4" ht="17.25" customHeight="1" spans="1:1">
      <c r="A4" s="7" t="str">
        <f>"单位名称：昆明市西山区第八幼儿园"&amp;""</f>
        <v>单位名称：昆明市西山区第八幼儿园</v>
      </c>
    </row>
    <row r="5" ht="44.25" customHeight="1" spans="1:10">
      <c r="A5" s="71" t="s">
        <v>413</v>
      </c>
      <c r="B5" s="71" t="s">
        <v>272</v>
      </c>
      <c r="C5" s="71" t="s">
        <v>273</v>
      </c>
      <c r="D5" s="71" t="s">
        <v>274</v>
      </c>
      <c r="E5" s="71" t="s">
        <v>275</v>
      </c>
      <c r="F5" s="72" t="s">
        <v>276</v>
      </c>
      <c r="G5" s="71" t="s">
        <v>277</v>
      </c>
      <c r="H5" s="72" t="s">
        <v>278</v>
      </c>
      <c r="I5" s="72" t="s">
        <v>279</v>
      </c>
      <c r="J5" s="71" t="s">
        <v>280</v>
      </c>
    </row>
    <row r="6" ht="14.25" customHeight="1" spans="1:10">
      <c r="A6" s="71">
        <v>1</v>
      </c>
      <c r="B6" s="71">
        <v>2</v>
      </c>
      <c r="C6" s="71">
        <v>3</v>
      </c>
      <c r="D6" s="71">
        <v>4</v>
      </c>
      <c r="E6" s="71">
        <v>5</v>
      </c>
      <c r="F6" s="72">
        <v>6</v>
      </c>
      <c r="G6" s="71">
        <v>7</v>
      </c>
      <c r="H6" s="72">
        <v>8</v>
      </c>
      <c r="I6" s="72">
        <v>9</v>
      </c>
      <c r="J6" s="71">
        <v>10</v>
      </c>
    </row>
    <row r="7" ht="42" customHeight="1" spans="1:10">
      <c r="A7" s="36"/>
      <c r="B7" s="73"/>
      <c r="C7" s="73"/>
      <c r="D7" s="73"/>
      <c r="E7" s="57"/>
      <c r="F7" s="74"/>
      <c r="G7" s="57"/>
      <c r="H7" s="74"/>
      <c r="I7" s="74"/>
      <c r="J7" s="57"/>
    </row>
    <row r="8" ht="42" customHeight="1" spans="1:10">
      <c r="A8" s="36"/>
      <c r="B8" s="37"/>
      <c r="C8" s="37"/>
      <c r="D8" s="37"/>
      <c r="E8" s="36"/>
      <c r="F8" s="37"/>
      <c r="G8" s="36"/>
      <c r="H8" s="37"/>
      <c r="I8" s="37"/>
      <c r="J8" s="36"/>
    </row>
    <row r="9" customHeight="1" spans="1:1">
      <c r="A9" s="2" t="s">
        <v>417</v>
      </c>
    </row>
  </sheetData>
  <mergeCells count="2">
    <mergeCell ref="A3:J3"/>
    <mergeCell ref="A4:H4"/>
  </mergeCells>
  <printOptions horizontalCentered="1"/>
  <pageMargins left="0.96" right="0.96" top="0.72" bottom="0.72" header="0" footer="0"/>
  <pageSetup paperSize="9" scale="6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I10"/>
  <sheetViews>
    <sheetView showZeros="0" workbookViewId="0">
      <pane ySplit="1" topLeftCell="A2" activePane="bottomLeft" state="frozen"/>
      <selection/>
      <selection pane="bottomLeft" activeCell="B23" sqref="B23"/>
    </sheetView>
  </sheetViews>
  <sheetFormatPr defaultColWidth="10.4272727272727" defaultRowHeight="14.25" customHeight="1"/>
  <cols>
    <col min="1" max="3" width="33.7181818181818" style="2" customWidth="1"/>
    <col min="4" max="4" width="45.5727272727273" style="2" customWidth="1"/>
    <col min="5" max="5" width="27.5727272727273" style="2" customWidth="1"/>
    <col min="6" max="6" width="21.7181818181818" style="2" customWidth="1"/>
    <col min="7" max="9" width="26.2727272727273" style="2" customWidth="1"/>
    <col min="10" max="16384" width="10.4272727272727" style="2"/>
  </cols>
  <sheetData>
    <row r="1" customHeight="1" spans="1:9">
      <c r="A1" s="3"/>
      <c r="B1" s="3"/>
      <c r="C1" s="3"/>
      <c r="D1" s="3"/>
      <c r="E1" s="3"/>
      <c r="F1" s="3"/>
      <c r="G1" s="3"/>
      <c r="H1" s="3"/>
      <c r="I1" s="3"/>
    </row>
    <row r="2" customHeight="1" spans="1:9">
      <c r="A2" s="45" t="s">
        <v>418</v>
      </c>
      <c r="B2" s="46"/>
      <c r="C2" s="46"/>
      <c r="D2" s="47"/>
      <c r="E2" s="47"/>
      <c r="F2" s="47"/>
      <c r="G2" s="46"/>
      <c r="H2" s="46"/>
      <c r="I2" s="47"/>
    </row>
    <row r="3" ht="41.25" customHeight="1" spans="1:9">
      <c r="A3" s="48" t="str">
        <f>"2025"&amp;"年新增资产配置预算表"</f>
        <v>2025年新增资产配置预算表</v>
      </c>
      <c r="B3" s="49"/>
      <c r="C3" s="49"/>
      <c r="D3" s="50"/>
      <c r="E3" s="50"/>
      <c r="F3" s="50"/>
      <c r="G3" s="49"/>
      <c r="H3" s="49"/>
      <c r="I3" s="50"/>
    </row>
    <row r="4" customHeight="1" spans="1:9">
      <c r="A4" s="51" t="str">
        <f>"单位名称：昆明市西山区第八幼儿园"&amp;""</f>
        <v>单位名称：昆明市西山区第八幼儿园</v>
      </c>
      <c r="B4" s="52"/>
      <c r="C4" s="52"/>
      <c r="D4" s="53"/>
      <c r="F4" s="50"/>
      <c r="G4" s="49"/>
      <c r="H4" s="49"/>
      <c r="I4" s="68" t="s">
        <v>2</v>
      </c>
    </row>
    <row r="5" ht="28.5" customHeight="1" spans="1:9">
      <c r="A5" s="54" t="s">
        <v>178</v>
      </c>
      <c r="B5" s="43" t="s">
        <v>179</v>
      </c>
      <c r="C5" s="54" t="s">
        <v>419</v>
      </c>
      <c r="D5" s="54" t="s">
        <v>420</v>
      </c>
      <c r="E5" s="54" t="s">
        <v>421</v>
      </c>
      <c r="F5" s="54" t="s">
        <v>422</v>
      </c>
      <c r="G5" s="43" t="s">
        <v>423</v>
      </c>
      <c r="H5" s="43"/>
      <c r="I5" s="54"/>
    </row>
    <row r="6" ht="21" customHeight="1" spans="1:9">
      <c r="A6" s="54"/>
      <c r="B6" s="55"/>
      <c r="C6" s="55"/>
      <c r="D6" s="56"/>
      <c r="E6" s="55"/>
      <c r="F6" s="55"/>
      <c r="G6" s="43" t="s">
        <v>390</v>
      </c>
      <c r="H6" s="43" t="s">
        <v>424</v>
      </c>
      <c r="I6" s="43" t="s">
        <v>425</v>
      </c>
    </row>
    <row r="7" ht="17.25" customHeight="1" spans="1:9">
      <c r="A7" s="57" t="s">
        <v>83</v>
      </c>
      <c r="B7" s="58"/>
      <c r="C7" s="59" t="s">
        <v>84</v>
      </c>
      <c r="D7" s="57" t="s">
        <v>85</v>
      </c>
      <c r="E7" s="60" t="s">
        <v>86</v>
      </c>
      <c r="F7" s="57" t="s">
        <v>87</v>
      </c>
      <c r="G7" s="59" t="s">
        <v>88</v>
      </c>
      <c r="H7" s="61" t="s">
        <v>89</v>
      </c>
      <c r="I7" s="60" t="s">
        <v>90</v>
      </c>
    </row>
    <row r="8" ht="19.5" customHeight="1" spans="1:9">
      <c r="A8" s="36"/>
      <c r="B8" s="37"/>
      <c r="C8" s="37"/>
      <c r="D8" s="36"/>
      <c r="E8" s="37"/>
      <c r="F8" s="61"/>
      <c r="G8" s="62"/>
      <c r="H8" s="63"/>
      <c r="I8" s="63"/>
    </row>
    <row r="9" ht="19.5" customHeight="1" spans="1:9">
      <c r="A9" s="64" t="s">
        <v>56</v>
      </c>
      <c r="B9" s="65"/>
      <c r="C9" s="65"/>
      <c r="D9" s="66"/>
      <c r="E9" s="67"/>
      <c r="F9" s="67"/>
      <c r="G9" s="62"/>
      <c r="H9" s="63"/>
      <c r="I9" s="63"/>
    </row>
    <row r="10" customHeight="1" spans="1:1">
      <c r="A10" s="2" t="s">
        <v>426</v>
      </c>
    </row>
  </sheetData>
  <mergeCells count="11">
    <mergeCell ref="A2:I2"/>
    <mergeCell ref="A3:I3"/>
    <mergeCell ref="A4:C4"/>
    <mergeCell ref="G5:I5"/>
    <mergeCell ref="A9:F9"/>
    <mergeCell ref="A5:A6"/>
    <mergeCell ref="B5:B6"/>
    <mergeCell ref="C5:C6"/>
    <mergeCell ref="D5:D6"/>
    <mergeCell ref="E5:E6"/>
    <mergeCell ref="F5:F6"/>
  </mergeCells>
  <pageMargins left="0.67" right="0.67" top="0.72" bottom="0.72" header="0.28" footer="0.28"/>
  <pageSetup paperSize="9" fitToWidth="0" fitToHeight="0"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12"/>
  <sheetViews>
    <sheetView showZeros="0" workbookViewId="0">
      <pane ySplit="1" topLeftCell="A2" activePane="bottomLeft" state="frozen"/>
      <selection/>
      <selection pane="bottomLeft" activeCell="H25" sqref="H25"/>
    </sheetView>
  </sheetViews>
  <sheetFormatPr defaultColWidth="9.14545454545454" defaultRowHeight="14.25" customHeight="1"/>
  <cols>
    <col min="1" max="1" width="19.2727272727273" style="2" customWidth="1"/>
    <col min="2" max="2" width="33.8454545454545" style="2" customWidth="1"/>
    <col min="3" max="3" width="23.8545454545455" style="2" customWidth="1"/>
    <col min="4" max="4" width="11.1454545454545" style="2" customWidth="1"/>
    <col min="5" max="5" width="17.7181818181818" style="2" customWidth="1"/>
    <col min="6" max="6" width="9.85454545454546" style="2" customWidth="1"/>
    <col min="7" max="7" width="17.7181818181818" style="2" customWidth="1"/>
    <col min="8" max="11" width="23.1454545454545" style="2" customWidth="1"/>
    <col min="12" max="16384" width="9.14545454545454" style="2"/>
  </cols>
  <sheetData>
    <row r="1" customHeight="1" spans="1:11">
      <c r="A1" s="3"/>
      <c r="B1" s="3"/>
      <c r="C1" s="3"/>
      <c r="D1" s="3"/>
      <c r="E1" s="3"/>
      <c r="F1" s="3"/>
      <c r="G1" s="3"/>
      <c r="H1" s="3"/>
      <c r="I1" s="3"/>
      <c r="J1" s="3"/>
      <c r="K1" s="3"/>
    </row>
    <row r="2" customHeight="1" spans="4:11">
      <c r="D2" s="4"/>
      <c r="E2" s="4"/>
      <c r="F2" s="4"/>
      <c r="G2" s="4"/>
      <c r="K2" s="5" t="s">
        <v>427</v>
      </c>
    </row>
    <row r="3" ht="41.25" customHeight="1" spans="1:11">
      <c r="A3" s="6" t="str">
        <f>"2025"&amp;"年上级转移支付补助项目支出预算表"</f>
        <v>2025年上级转移支付补助项目支出预算表</v>
      </c>
      <c r="B3" s="6"/>
      <c r="C3" s="6"/>
      <c r="D3" s="6"/>
      <c r="E3" s="6"/>
      <c r="F3" s="6"/>
      <c r="G3" s="6"/>
      <c r="H3" s="6"/>
      <c r="I3" s="6"/>
      <c r="J3" s="6"/>
      <c r="K3" s="6"/>
    </row>
    <row r="4" ht="13.5" customHeight="1" spans="1:11">
      <c r="A4" s="7" t="str">
        <f>"单位名称：昆明市西山区第八幼儿园"&amp;""</f>
        <v>单位名称：昆明市西山区第八幼儿园</v>
      </c>
      <c r="B4" s="8"/>
      <c r="C4" s="8"/>
      <c r="D4" s="8"/>
      <c r="E4" s="8"/>
      <c r="F4" s="8"/>
      <c r="G4" s="8"/>
      <c r="H4" s="9"/>
      <c r="I4" s="9"/>
      <c r="J4" s="9"/>
      <c r="K4" s="10" t="s">
        <v>2</v>
      </c>
    </row>
    <row r="5" ht="21.75" customHeight="1" spans="1:11">
      <c r="A5" s="11" t="s">
        <v>241</v>
      </c>
      <c r="B5" s="11" t="s">
        <v>181</v>
      </c>
      <c r="C5" s="11" t="s">
        <v>242</v>
      </c>
      <c r="D5" s="12" t="s">
        <v>182</v>
      </c>
      <c r="E5" s="12" t="s">
        <v>183</v>
      </c>
      <c r="F5" s="12" t="s">
        <v>243</v>
      </c>
      <c r="G5" s="12" t="s">
        <v>244</v>
      </c>
      <c r="H5" s="18" t="s">
        <v>56</v>
      </c>
      <c r="I5" s="13" t="s">
        <v>428</v>
      </c>
      <c r="J5" s="14"/>
      <c r="K5" s="15"/>
    </row>
    <row r="6" ht="21.75" customHeight="1" spans="1:11">
      <c r="A6" s="16"/>
      <c r="B6" s="16"/>
      <c r="C6" s="16"/>
      <c r="D6" s="17"/>
      <c r="E6" s="17"/>
      <c r="F6" s="17"/>
      <c r="G6" s="17"/>
      <c r="H6" s="35"/>
      <c r="I6" s="12" t="s">
        <v>59</v>
      </c>
      <c r="J6" s="12" t="s">
        <v>60</v>
      </c>
      <c r="K6" s="12" t="s">
        <v>61</v>
      </c>
    </row>
    <row r="7" ht="40.5" customHeight="1" spans="1:11">
      <c r="A7" s="19"/>
      <c r="B7" s="19"/>
      <c r="C7" s="19"/>
      <c r="D7" s="20"/>
      <c r="E7" s="20"/>
      <c r="F7" s="20"/>
      <c r="G7" s="20"/>
      <c r="H7" s="21"/>
      <c r="I7" s="20" t="s">
        <v>58</v>
      </c>
      <c r="J7" s="20"/>
      <c r="K7" s="20"/>
    </row>
    <row r="8" ht="15" customHeight="1" spans="1:11">
      <c r="A8" s="22">
        <v>1</v>
      </c>
      <c r="B8" s="22">
        <v>2</v>
      </c>
      <c r="C8" s="22">
        <v>3</v>
      </c>
      <c r="D8" s="22">
        <v>4</v>
      </c>
      <c r="E8" s="22">
        <v>5</v>
      </c>
      <c r="F8" s="22">
        <v>6</v>
      </c>
      <c r="G8" s="22">
        <v>7</v>
      </c>
      <c r="H8" s="22">
        <v>8</v>
      </c>
      <c r="I8" s="22">
        <v>9</v>
      </c>
      <c r="J8" s="43">
        <v>10</v>
      </c>
      <c r="K8" s="43">
        <v>11</v>
      </c>
    </row>
    <row r="9" ht="18.75" customHeight="1" spans="1:11">
      <c r="A9" s="36"/>
      <c r="B9" s="37"/>
      <c r="C9" s="36"/>
      <c r="D9" s="36"/>
      <c r="E9" s="36"/>
      <c r="F9" s="36"/>
      <c r="G9" s="36"/>
      <c r="H9" s="38"/>
      <c r="I9" s="44"/>
      <c r="J9" s="44"/>
      <c r="K9" s="38"/>
    </row>
    <row r="10" ht="18.75" customHeight="1" spans="1:11">
      <c r="A10" s="37"/>
      <c r="B10" s="37"/>
      <c r="C10" s="37"/>
      <c r="D10" s="37"/>
      <c r="E10" s="37"/>
      <c r="F10" s="37"/>
      <c r="G10" s="37"/>
      <c r="H10" s="39"/>
      <c r="I10" s="39"/>
      <c r="J10" s="39"/>
      <c r="K10" s="38"/>
    </row>
    <row r="11" ht="18.75" customHeight="1" spans="1:11">
      <c r="A11" s="40" t="s">
        <v>168</v>
      </c>
      <c r="B11" s="41"/>
      <c r="C11" s="41"/>
      <c r="D11" s="41"/>
      <c r="E11" s="41"/>
      <c r="F11" s="41"/>
      <c r="G11" s="42"/>
      <c r="H11" s="39"/>
      <c r="I11" s="39"/>
      <c r="J11" s="39"/>
      <c r="K11" s="38"/>
    </row>
    <row r="12" customHeight="1" spans="1:1">
      <c r="A12" s="2" t="s">
        <v>429</v>
      </c>
    </row>
  </sheetData>
  <mergeCells count="15">
    <mergeCell ref="A3:K3"/>
    <mergeCell ref="A4:G4"/>
    <mergeCell ref="I5:K5"/>
    <mergeCell ref="A11:G11"/>
    <mergeCell ref="A5:A7"/>
    <mergeCell ref="B5:B7"/>
    <mergeCell ref="C5:C7"/>
    <mergeCell ref="D5:D7"/>
    <mergeCell ref="E5:E7"/>
    <mergeCell ref="F5:F7"/>
    <mergeCell ref="G5:G7"/>
    <mergeCell ref="H5:H7"/>
    <mergeCell ref="I6:I7"/>
    <mergeCell ref="J6:J7"/>
    <mergeCell ref="K6:K7"/>
  </mergeCells>
  <printOptions horizontalCentered="1"/>
  <pageMargins left="0.37" right="0.37" top="0.56" bottom="0.56" header="0.48" footer="0.48"/>
  <pageSetup paperSize="9" scale="56"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tint="-0.15"/>
    <outlinePr summaryRight="0"/>
    <pageSetUpPr fitToPage="1"/>
  </sheetPr>
  <dimension ref="A1:G15"/>
  <sheetViews>
    <sheetView showZeros="0" tabSelected="1" workbookViewId="0">
      <pane ySplit="1" topLeftCell="A2" activePane="bottomLeft" state="frozen"/>
      <selection/>
      <selection pane="bottomLeft" activeCell="G10" sqref="G10:G14"/>
    </sheetView>
  </sheetViews>
  <sheetFormatPr defaultColWidth="9.14545454545454" defaultRowHeight="14.25" customHeight="1" outlineLevelCol="6"/>
  <cols>
    <col min="1" max="1" width="35.2727272727273" style="2" customWidth="1"/>
    <col min="2" max="4" width="28" style="2" customWidth="1"/>
    <col min="5" max="7" width="23.8545454545455" style="2" customWidth="1"/>
    <col min="8" max="16384" width="9.14545454545454" style="2"/>
  </cols>
  <sheetData>
    <row r="1" customHeight="1" spans="1:7">
      <c r="A1" s="3"/>
      <c r="B1" s="3"/>
      <c r="C1" s="3"/>
      <c r="D1" s="3"/>
      <c r="E1" s="3"/>
      <c r="F1" s="3"/>
      <c r="G1" s="3"/>
    </row>
    <row r="2" ht="13.5" customHeight="1" spans="4:7">
      <c r="D2" s="4"/>
      <c r="G2" s="5" t="s">
        <v>430</v>
      </c>
    </row>
    <row r="3" ht="41.25" customHeight="1" spans="1:7">
      <c r="A3" s="6" t="str">
        <f>"2025"&amp;"年部门项目中期规划预算表"</f>
        <v>2025年部门项目中期规划预算表</v>
      </c>
      <c r="B3" s="6"/>
      <c r="C3" s="6"/>
      <c r="D3" s="6"/>
      <c r="E3" s="6"/>
      <c r="F3" s="6"/>
      <c r="G3" s="6"/>
    </row>
    <row r="4" ht="13.5" customHeight="1" spans="1:7">
      <c r="A4" s="7" t="str">
        <f>"单位名称：昆明市西山区第八幼儿园"&amp;""</f>
        <v>单位名称：昆明市西山区第八幼儿园</v>
      </c>
      <c r="B4" s="8"/>
      <c r="C4" s="8"/>
      <c r="D4" s="8"/>
      <c r="E4" s="9"/>
      <c r="F4" s="9"/>
      <c r="G4" s="10" t="s">
        <v>2</v>
      </c>
    </row>
    <row r="5" ht="21.75" customHeight="1" spans="1:7">
      <c r="A5" s="11" t="s">
        <v>242</v>
      </c>
      <c r="B5" s="11" t="s">
        <v>241</v>
      </c>
      <c r="C5" s="11" t="s">
        <v>181</v>
      </c>
      <c r="D5" s="12" t="s">
        <v>431</v>
      </c>
      <c r="E5" s="13" t="s">
        <v>59</v>
      </c>
      <c r="F5" s="14"/>
      <c r="G5" s="15"/>
    </row>
    <row r="6" ht="21.75" customHeight="1" spans="1:7">
      <c r="A6" s="16"/>
      <c r="B6" s="16"/>
      <c r="C6" s="16"/>
      <c r="D6" s="17"/>
      <c r="E6" s="18" t="str">
        <f>"2025"&amp;"年"</f>
        <v>2025年</v>
      </c>
      <c r="F6" s="12" t="str">
        <f>("2025"+1)&amp;"年"</f>
        <v>2026年</v>
      </c>
      <c r="G6" s="12" t="str">
        <f>("2025"+2)&amp;"年"</f>
        <v>2027年</v>
      </c>
    </row>
    <row r="7" ht="40.5" customHeight="1" spans="1:7">
      <c r="A7" s="19"/>
      <c r="B7" s="19"/>
      <c r="C7" s="19"/>
      <c r="D7" s="20"/>
      <c r="E7" s="21"/>
      <c r="F7" s="20" t="s">
        <v>58</v>
      </c>
      <c r="G7" s="20"/>
    </row>
    <row r="8" ht="15" customHeight="1" spans="1:7">
      <c r="A8" s="22">
        <v>1</v>
      </c>
      <c r="B8" s="22">
        <v>2</v>
      </c>
      <c r="C8" s="22">
        <v>3</v>
      </c>
      <c r="D8" s="22">
        <v>4</v>
      </c>
      <c r="E8" s="22">
        <v>5</v>
      </c>
      <c r="F8" s="22">
        <v>6</v>
      </c>
      <c r="G8" s="22">
        <v>7</v>
      </c>
    </row>
    <row r="9" s="1" customFormat="1" customHeight="1" spans="1:7">
      <c r="A9" s="23" t="s">
        <v>71</v>
      </c>
      <c r="B9" s="24"/>
      <c r="C9" s="24"/>
      <c r="D9" s="24"/>
      <c r="E9" s="24">
        <v>677346.46</v>
      </c>
      <c r="F9" s="24">
        <v>657346.46</v>
      </c>
      <c r="G9" s="24">
        <v>548600</v>
      </c>
    </row>
    <row r="10" s="1" customFormat="1" ht="17.25" customHeight="1" spans="1:7">
      <c r="A10" s="23" t="s">
        <v>71</v>
      </c>
      <c r="B10" s="25" t="s">
        <v>432</v>
      </c>
      <c r="C10" s="25" t="s">
        <v>266</v>
      </c>
      <c r="D10" s="26" t="s">
        <v>433</v>
      </c>
      <c r="E10" s="27">
        <v>48600</v>
      </c>
      <c r="F10" s="27">
        <v>48600</v>
      </c>
      <c r="G10" s="28">
        <v>48600</v>
      </c>
    </row>
    <row r="11" s="1" customFormat="1" ht="17.25" customHeight="1" spans="1:7">
      <c r="A11" s="23" t="s">
        <v>71</v>
      </c>
      <c r="B11" s="25" t="s">
        <v>432</v>
      </c>
      <c r="C11" s="25" t="s">
        <v>268</v>
      </c>
      <c r="D11" s="26" t="s">
        <v>433</v>
      </c>
      <c r="E11" s="27">
        <v>300000</v>
      </c>
      <c r="F11" s="27">
        <v>300000</v>
      </c>
      <c r="G11" s="29">
        <v>0</v>
      </c>
    </row>
    <row r="12" s="1" customFormat="1" ht="17.25" customHeight="1" spans="1:7">
      <c r="A12" s="23" t="s">
        <v>71</v>
      </c>
      <c r="B12" s="25" t="s">
        <v>434</v>
      </c>
      <c r="C12" s="25" t="s">
        <v>249</v>
      </c>
      <c r="D12" s="26" t="s">
        <v>433</v>
      </c>
      <c r="E12" s="27">
        <v>328746.46</v>
      </c>
      <c r="F12" s="27">
        <v>308746.46</v>
      </c>
      <c r="G12" s="28">
        <v>500000</v>
      </c>
    </row>
    <row r="13" s="1" customFormat="1" ht="18.75" customHeight="1" spans="1:7">
      <c r="A13" s="30" t="s">
        <v>56</v>
      </c>
      <c r="B13" s="31"/>
      <c r="C13" s="31"/>
      <c r="D13" s="32"/>
      <c r="E13" s="27">
        <v>677346.46</v>
      </c>
      <c r="F13" s="27">
        <v>657346.46</v>
      </c>
      <c r="G13" s="28">
        <v>548600</v>
      </c>
    </row>
    <row r="14" customHeight="1" spans="7:7">
      <c r="G14" s="33"/>
    </row>
    <row r="15" customHeight="1" spans="7:7">
      <c r="G15" s="34"/>
    </row>
  </sheetData>
  <mergeCells count="11">
    <mergeCell ref="A3:G3"/>
    <mergeCell ref="A4:D4"/>
    <mergeCell ref="E5:G5"/>
    <mergeCell ref="A13:D13"/>
    <mergeCell ref="A5:A7"/>
    <mergeCell ref="B5:B7"/>
    <mergeCell ref="C5:C7"/>
    <mergeCell ref="D5:D7"/>
    <mergeCell ref="E6:E7"/>
    <mergeCell ref="F6:F7"/>
    <mergeCell ref="G6:G7"/>
  </mergeCells>
  <printOptions horizontalCentered="1"/>
  <pageMargins left="0.37" right="0.37" top="0.56" bottom="0.56" header="0.48" footer="0.48"/>
  <pageSetup paperSize="9" scale="56"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0"/>
  <sheetViews>
    <sheetView showGridLines="0" showZeros="0" workbookViewId="0">
      <pane ySplit="1" topLeftCell="A2" activePane="bottomLeft" state="frozen"/>
      <selection/>
      <selection pane="bottomLeft" activeCell="D9" sqref="D9:D10"/>
    </sheetView>
  </sheetViews>
  <sheetFormatPr defaultColWidth="8.57272727272727" defaultRowHeight="12.75" customHeight="1"/>
  <cols>
    <col min="1" max="1" width="15.8909090909091" style="2" customWidth="1"/>
    <col min="2" max="2" width="35" style="2" customWidth="1"/>
    <col min="3" max="19" width="22" style="2" customWidth="1"/>
    <col min="20" max="16384" width="8.57272727272727" style="2"/>
  </cols>
  <sheetData>
    <row r="1" customHeight="1" spans="1:19">
      <c r="A1" s="3"/>
      <c r="B1" s="3"/>
      <c r="C1" s="3"/>
      <c r="D1" s="3"/>
      <c r="E1" s="3"/>
      <c r="F1" s="3"/>
      <c r="G1" s="3"/>
      <c r="H1" s="3"/>
      <c r="I1" s="3"/>
      <c r="J1" s="3"/>
      <c r="K1" s="3"/>
      <c r="L1" s="3"/>
      <c r="M1" s="3"/>
      <c r="N1" s="3"/>
      <c r="O1" s="3"/>
      <c r="P1" s="3"/>
      <c r="Q1" s="3"/>
      <c r="R1" s="3"/>
      <c r="S1" s="3"/>
    </row>
    <row r="2" ht="17.25" customHeight="1" spans="1:1">
      <c r="A2" s="68" t="s">
        <v>53</v>
      </c>
    </row>
    <row r="3" ht="41.25" customHeight="1" spans="1:1">
      <c r="A3" s="48" t="str">
        <f>"2025"&amp;"年部门收入预算表"</f>
        <v>2025年部门收入预算表</v>
      </c>
    </row>
    <row r="4" ht="17.25" customHeight="1" spans="1:19">
      <c r="A4" s="51" t="s">
        <v>1</v>
      </c>
      <c r="B4" s="224"/>
      <c r="S4" s="53" t="s">
        <v>2</v>
      </c>
    </row>
    <row r="5" ht="21.75" customHeight="1" spans="1:19">
      <c r="A5" s="247" t="s">
        <v>54</v>
      </c>
      <c r="B5" s="248" t="s">
        <v>55</v>
      </c>
      <c r="C5" s="248" t="s">
        <v>56</v>
      </c>
      <c r="D5" s="249" t="s">
        <v>57</v>
      </c>
      <c r="E5" s="249"/>
      <c r="F5" s="249"/>
      <c r="G5" s="249"/>
      <c r="H5" s="249"/>
      <c r="I5" s="153"/>
      <c r="J5" s="249"/>
      <c r="K5" s="249"/>
      <c r="L5" s="249"/>
      <c r="M5" s="249"/>
      <c r="N5" s="255"/>
      <c r="O5" s="249" t="s">
        <v>46</v>
      </c>
      <c r="P5" s="249"/>
      <c r="Q5" s="249"/>
      <c r="R5" s="249"/>
      <c r="S5" s="255"/>
    </row>
    <row r="6" ht="27" customHeight="1" spans="1:19">
      <c r="A6" s="250"/>
      <c r="B6" s="251"/>
      <c r="C6" s="251"/>
      <c r="D6" s="251" t="s">
        <v>58</v>
      </c>
      <c r="E6" s="251" t="s">
        <v>59</v>
      </c>
      <c r="F6" s="251" t="s">
        <v>60</v>
      </c>
      <c r="G6" s="251" t="s">
        <v>61</v>
      </c>
      <c r="H6" s="251" t="s">
        <v>62</v>
      </c>
      <c r="I6" s="256" t="s">
        <v>63</v>
      </c>
      <c r="J6" s="257"/>
      <c r="K6" s="257"/>
      <c r="L6" s="257"/>
      <c r="M6" s="257"/>
      <c r="N6" s="258"/>
      <c r="O6" s="251" t="s">
        <v>58</v>
      </c>
      <c r="P6" s="251" t="s">
        <v>59</v>
      </c>
      <c r="Q6" s="251" t="s">
        <v>60</v>
      </c>
      <c r="R6" s="251" t="s">
        <v>61</v>
      </c>
      <c r="S6" s="251" t="s">
        <v>64</v>
      </c>
    </row>
    <row r="7" ht="30" customHeight="1" spans="1:19">
      <c r="A7" s="252"/>
      <c r="B7" s="253"/>
      <c r="C7" s="254"/>
      <c r="D7" s="254"/>
      <c r="E7" s="254"/>
      <c r="F7" s="254"/>
      <c r="G7" s="254"/>
      <c r="H7" s="254"/>
      <c r="I7" s="74" t="s">
        <v>58</v>
      </c>
      <c r="J7" s="258" t="s">
        <v>65</v>
      </c>
      <c r="K7" s="258" t="s">
        <v>66</v>
      </c>
      <c r="L7" s="258" t="s">
        <v>67</v>
      </c>
      <c r="M7" s="258" t="s">
        <v>68</v>
      </c>
      <c r="N7" s="258" t="s">
        <v>69</v>
      </c>
      <c r="O7" s="259"/>
      <c r="P7" s="259"/>
      <c r="Q7" s="259"/>
      <c r="R7" s="259"/>
      <c r="S7" s="254"/>
    </row>
    <row r="8" ht="15" customHeight="1" spans="1:19">
      <c r="A8" s="64">
        <v>1</v>
      </c>
      <c r="B8" s="64">
        <v>2</v>
      </c>
      <c r="C8" s="64">
        <v>3</v>
      </c>
      <c r="D8" s="64">
        <v>4</v>
      </c>
      <c r="E8" s="64">
        <v>5</v>
      </c>
      <c r="F8" s="64">
        <v>6</v>
      </c>
      <c r="G8" s="64">
        <v>7</v>
      </c>
      <c r="H8" s="64">
        <v>8</v>
      </c>
      <c r="I8" s="74">
        <v>9</v>
      </c>
      <c r="J8" s="64">
        <v>10</v>
      </c>
      <c r="K8" s="64">
        <v>11</v>
      </c>
      <c r="L8" s="64">
        <v>12</v>
      </c>
      <c r="M8" s="64">
        <v>13</v>
      </c>
      <c r="N8" s="64">
        <v>14</v>
      </c>
      <c r="O8" s="64">
        <v>15</v>
      </c>
      <c r="P8" s="64">
        <v>16</v>
      </c>
      <c r="Q8" s="64">
        <v>17</v>
      </c>
      <c r="R8" s="64">
        <v>18</v>
      </c>
      <c r="S8" s="64">
        <v>19</v>
      </c>
    </row>
    <row r="9" ht="18" customHeight="1" spans="1:19">
      <c r="A9" s="26" t="s">
        <v>70</v>
      </c>
      <c r="B9" s="26" t="s">
        <v>71</v>
      </c>
      <c r="C9" s="136">
        <v>1755476.62</v>
      </c>
      <c r="D9" s="136">
        <v>1593476.62</v>
      </c>
      <c r="E9" s="136">
        <v>1593476.62</v>
      </c>
      <c r="F9" s="27"/>
      <c r="G9" s="27"/>
      <c r="H9" s="27"/>
      <c r="I9" s="136">
        <v>162000</v>
      </c>
      <c r="J9" s="27"/>
      <c r="K9" s="27"/>
      <c r="L9" s="27"/>
      <c r="M9" s="27"/>
      <c r="N9" s="136">
        <v>162000</v>
      </c>
      <c r="O9" s="27"/>
      <c r="P9" s="27"/>
      <c r="Q9" s="27"/>
      <c r="R9" s="27"/>
      <c r="S9" s="27"/>
    </row>
    <row r="10" ht="18" customHeight="1" spans="1:19">
      <c r="A10" s="54" t="s">
        <v>56</v>
      </c>
      <c r="B10" s="213"/>
      <c r="C10" s="136">
        <v>1755476.62</v>
      </c>
      <c r="D10" s="136">
        <v>1593476.62</v>
      </c>
      <c r="E10" s="136">
        <v>1593476.62</v>
      </c>
      <c r="F10" s="27"/>
      <c r="G10" s="27"/>
      <c r="H10" s="27"/>
      <c r="I10" s="136">
        <v>162000</v>
      </c>
      <c r="J10" s="27"/>
      <c r="K10" s="27"/>
      <c r="L10" s="27"/>
      <c r="M10" s="27"/>
      <c r="N10" s="136">
        <v>162000</v>
      </c>
      <c r="O10" s="27"/>
      <c r="P10" s="27"/>
      <c r="Q10" s="27"/>
      <c r="R10" s="27"/>
      <c r="S10" s="27"/>
    </row>
  </sheetData>
  <mergeCells count="20">
    <mergeCell ref="A2:S2"/>
    <mergeCell ref="A3:S3"/>
    <mergeCell ref="A4:B4"/>
    <mergeCell ref="D5:N5"/>
    <mergeCell ref="O5:S5"/>
    <mergeCell ref="I6:N6"/>
    <mergeCell ref="A10:B10"/>
    <mergeCell ref="A5:A7"/>
    <mergeCell ref="B5:B7"/>
    <mergeCell ref="C5:C7"/>
    <mergeCell ref="D6:D7"/>
    <mergeCell ref="E6:E7"/>
    <mergeCell ref="F6:F7"/>
    <mergeCell ref="G6:G7"/>
    <mergeCell ref="H6:H7"/>
    <mergeCell ref="O6:O7"/>
    <mergeCell ref="P6:P7"/>
    <mergeCell ref="Q6:Q7"/>
    <mergeCell ref="R6:R7"/>
    <mergeCell ref="S6:S7"/>
  </mergeCells>
  <printOptions horizontalCentered="1"/>
  <pageMargins left="0.96" right="0.96" top="0.72" bottom="0.72" header="0" footer="0"/>
  <pageSetup paperSize="9" orientation="landscape"/>
  <headerFooter>
    <oddFooter>&amp;C第&amp;P页，共&amp;N页&amp;R&amp;N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O24"/>
  <sheetViews>
    <sheetView showGridLines="0" showZeros="0" topLeftCell="D1" workbookViewId="0">
      <pane ySplit="1" topLeftCell="A2" activePane="bottomLeft" state="frozen"/>
      <selection/>
      <selection pane="bottomLeft" activeCell="F24" sqref="F24:J24"/>
    </sheetView>
  </sheetViews>
  <sheetFormatPr defaultColWidth="8.57272727272727" defaultRowHeight="12.75" customHeight="1"/>
  <cols>
    <col min="1" max="1" width="14.2727272727273" style="2" customWidth="1"/>
    <col min="2" max="2" width="37.5727272727273" style="2" customWidth="1"/>
    <col min="3" max="8" width="24.5727272727273" style="2" customWidth="1"/>
    <col min="9" max="9" width="26.7181818181818" style="2" customWidth="1"/>
    <col min="10" max="11" width="24.4272727272727" style="2" customWidth="1"/>
    <col min="12" max="15" width="24.5727272727273" style="2" customWidth="1"/>
    <col min="16" max="16384" width="8.57272727272727" style="2"/>
  </cols>
  <sheetData>
    <row r="1" customHeight="1" spans="1:15">
      <c r="A1" s="3"/>
      <c r="B1" s="3"/>
      <c r="C1" s="3"/>
      <c r="D1" s="3"/>
      <c r="E1" s="3"/>
      <c r="F1" s="3"/>
      <c r="G1" s="3"/>
      <c r="H1" s="3"/>
      <c r="I1" s="3"/>
      <c r="J1" s="3"/>
      <c r="K1" s="3"/>
      <c r="L1" s="3"/>
      <c r="M1" s="3"/>
      <c r="N1" s="3"/>
      <c r="O1" s="3"/>
    </row>
    <row r="2" ht="17.25" customHeight="1" spans="1:1">
      <c r="A2" s="53" t="s">
        <v>72</v>
      </c>
    </row>
    <row r="3" ht="41.25" customHeight="1" spans="1:1">
      <c r="A3" s="48" t="str">
        <f>"2025"&amp;"年部门支出预算表"</f>
        <v>2025年部门支出预算表</v>
      </c>
    </row>
    <row r="4" ht="17.25" customHeight="1" spans="1:15">
      <c r="A4" s="51" t="str">
        <f>"单位名称：昆明市西山区第八幼儿园"&amp;""</f>
        <v>单位名称：昆明市西山区第八幼儿园</v>
      </c>
      <c r="O4" s="53" t="s">
        <v>2</v>
      </c>
    </row>
    <row r="5" ht="27" customHeight="1" spans="1:15">
      <c r="A5" s="232" t="s">
        <v>73</v>
      </c>
      <c r="B5" s="232" t="s">
        <v>74</v>
      </c>
      <c r="C5" s="232" t="s">
        <v>56</v>
      </c>
      <c r="D5" s="233" t="s">
        <v>59</v>
      </c>
      <c r="E5" s="234"/>
      <c r="F5" s="235"/>
      <c r="G5" s="236" t="s">
        <v>60</v>
      </c>
      <c r="H5" s="236" t="s">
        <v>61</v>
      </c>
      <c r="I5" s="236" t="s">
        <v>75</v>
      </c>
      <c r="J5" s="233" t="s">
        <v>63</v>
      </c>
      <c r="K5" s="234"/>
      <c r="L5" s="234"/>
      <c r="M5" s="234"/>
      <c r="N5" s="245"/>
      <c r="O5" s="246"/>
    </row>
    <row r="6" ht="42" customHeight="1" spans="1:15">
      <c r="A6" s="237"/>
      <c r="B6" s="237"/>
      <c r="C6" s="238"/>
      <c r="D6" s="239" t="s">
        <v>58</v>
      </c>
      <c r="E6" s="239" t="s">
        <v>76</v>
      </c>
      <c r="F6" s="239" t="s">
        <v>77</v>
      </c>
      <c r="G6" s="238"/>
      <c r="H6" s="238"/>
      <c r="I6" s="237"/>
      <c r="J6" s="239" t="s">
        <v>58</v>
      </c>
      <c r="K6" s="225" t="s">
        <v>78</v>
      </c>
      <c r="L6" s="225" t="s">
        <v>79</v>
      </c>
      <c r="M6" s="225" t="s">
        <v>80</v>
      </c>
      <c r="N6" s="225" t="s">
        <v>81</v>
      </c>
      <c r="O6" s="225" t="s">
        <v>82</v>
      </c>
    </row>
    <row r="7" ht="18" customHeight="1" spans="1:15">
      <c r="A7" s="57" t="s">
        <v>83</v>
      </c>
      <c r="B7" s="57" t="s">
        <v>84</v>
      </c>
      <c r="C7" s="57" t="s">
        <v>85</v>
      </c>
      <c r="D7" s="61" t="s">
        <v>86</v>
      </c>
      <c r="E7" s="61" t="s">
        <v>87</v>
      </c>
      <c r="F7" s="61" t="s">
        <v>88</v>
      </c>
      <c r="G7" s="61" t="s">
        <v>89</v>
      </c>
      <c r="H7" s="61" t="s">
        <v>90</v>
      </c>
      <c r="I7" s="61" t="s">
        <v>91</v>
      </c>
      <c r="J7" s="61" t="s">
        <v>92</v>
      </c>
      <c r="K7" s="61" t="s">
        <v>93</v>
      </c>
      <c r="L7" s="61" t="s">
        <v>94</v>
      </c>
      <c r="M7" s="61" t="s">
        <v>95</v>
      </c>
      <c r="N7" s="57" t="s">
        <v>96</v>
      </c>
      <c r="O7" s="61" t="s">
        <v>97</v>
      </c>
    </row>
    <row r="8" s="1" customFormat="1" ht="21" customHeight="1" spans="1:15">
      <c r="A8" s="240" t="s">
        <v>98</v>
      </c>
      <c r="B8" s="240" t="s">
        <v>99</v>
      </c>
      <c r="C8" s="131">
        <v>1609269.46</v>
      </c>
      <c r="D8" s="136">
        <v>1447269.46</v>
      </c>
      <c r="E8" s="136">
        <v>769923</v>
      </c>
      <c r="F8" s="136">
        <v>677346.46</v>
      </c>
      <c r="G8" s="136"/>
      <c r="H8" s="136"/>
      <c r="I8" s="136"/>
      <c r="J8" s="136">
        <v>162000</v>
      </c>
      <c r="K8" s="136"/>
      <c r="L8" s="136"/>
      <c r="M8" s="136"/>
      <c r="N8" s="131"/>
      <c r="O8" s="131">
        <v>162000</v>
      </c>
    </row>
    <row r="9" s="1" customFormat="1" ht="21" customHeight="1" spans="1:15">
      <c r="A9" s="241" t="s">
        <v>100</v>
      </c>
      <c r="B9" s="241" t="s">
        <v>101</v>
      </c>
      <c r="C9" s="131">
        <v>1260669.46</v>
      </c>
      <c r="D9" s="136">
        <v>1098669.46</v>
      </c>
      <c r="E9" s="136">
        <v>769923</v>
      </c>
      <c r="F9" s="136">
        <v>328746.46</v>
      </c>
      <c r="G9" s="136"/>
      <c r="H9" s="136"/>
      <c r="I9" s="136"/>
      <c r="J9" s="136">
        <v>162000</v>
      </c>
      <c r="K9" s="136"/>
      <c r="L9" s="136"/>
      <c r="M9" s="136"/>
      <c r="N9" s="131"/>
      <c r="O9" s="131">
        <v>162000</v>
      </c>
    </row>
    <row r="10" s="1" customFormat="1" ht="21" customHeight="1" spans="1:15">
      <c r="A10" s="242" t="s">
        <v>102</v>
      </c>
      <c r="B10" s="242" t="s">
        <v>103</v>
      </c>
      <c r="C10" s="131">
        <v>1260669.46</v>
      </c>
      <c r="D10" s="136">
        <v>1098669.46</v>
      </c>
      <c r="E10" s="136">
        <v>769923</v>
      </c>
      <c r="F10" s="136">
        <v>328746.46</v>
      </c>
      <c r="G10" s="136"/>
      <c r="H10" s="136"/>
      <c r="I10" s="136"/>
      <c r="J10" s="136">
        <v>162000</v>
      </c>
      <c r="K10" s="136"/>
      <c r="L10" s="136"/>
      <c r="M10" s="136"/>
      <c r="N10" s="131"/>
      <c r="O10" s="131">
        <v>162000</v>
      </c>
    </row>
    <row r="11" s="1" customFormat="1" ht="21" customHeight="1" spans="1:15">
      <c r="A11" s="241" t="s">
        <v>104</v>
      </c>
      <c r="B11" s="241" t="s">
        <v>105</v>
      </c>
      <c r="C11" s="131">
        <v>348600</v>
      </c>
      <c r="D11" s="136">
        <v>348600</v>
      </c>
      <c r="E11" s="136"/>
      <c r="F11" s="136">
        <v>348600</v>
      </c>
      <c r="G11" s="136"/>
      <c r="H11" s="136"/>
      <c r="I11" s="136"/>
      <c r="J11" s="136"/>
      <c r="K11" s="136"/>
      <c r="L11" s="136"/>
      <c r="M11" s="136"/>
      <c r="N11" s="131"/>
      <c r="O11" s="131"/>
    </row>
    <row r="12" s="1" customFormat="1" ht="21" customHeight="1" spans="1:15">
      <c r="A12" s="242" t="s">
        <v>106</v>
      </c>
      <c r="B12" s="242" t="s">
        <v>107</v>
      </c>
      <c r="C12" s="131">
        <v>348600</v>
      </c>
      <c r="D12" s="136">
        <v>348600</v>
      </c>
      <c r="E12" s="136"/>
      <c r="F12" s="136">
        <v>348600</v>
      </c>
      <c r="G12" s="136"/>
      <c r="H12" s="136"/>
      <c r="I12" s="136"/>
      <c r="J12" s="136"/>
      <c r="K12" s="136"/>
      <c r="L12" s="136"/>
      <c r="M12" s="136"/>
      <c r="N12" s="131"/>
      <c r="O12" s="131"/>
    </row>
    <row r="13" s="1" customFormat="1" ht="21" customHeight="1" spans="1:15">
      <c r="A13" s="240" t="s">
        <v>108</v>
      </c>
      <c r="B13" s="240" t="s">
        <v>109</v>
      </c>
      <c r="C13" s="131">
        <v>56529</v>
      </c>
      <c r="D13" s="136">
        <v>56529</v>
      </c>
      <c r="E13" s="136">
        <v>56529</v>
      </c>
      <c r="F13" s="136"/>
      <c r="G13" s="136"/>
      <c r="H13" s="136"/>
      <c r="I13" s="136"/>
      <c r="J13" s="136"/>
      <c r="K13" s="136"/>
      <c r="L13" s="136"/>
      <c r="M13" s="136"/>
      <c r="N13" s="131"/>
      <c r="O13" s="131"/>
    </row>
    <row r="14" s="1" customFormat="1" ht="21" customHeight="1" spans="1:15">
      <c r="A14" s="241" t="s">
        <v>110</v>
      </c>
      <c r="B14" s="241" t="s">
        <v>111</v>
      </c>
      <c r="C14" s="131">
        <v>56529</v>
      </c>
      <c r="D14" s="136">
        <v>56529</v>
      </c>
      <c r="E14" s="136">
        <v>56529</v>
      </c>
      <c r="F14" s="136"/>
      <c r="G14" s="136"/>
      <c r="H14" s="136"/>
      <c r="I14" s="136"/>
      <c r="J14" s="136"/>
      <c r="K14" s="136"/>
      <c r="L14" s="136"/>
      <c r="M14" s="136"/>
      <c r="N14" s="131"/>
      <c r="O14" s="131"/>
    </row>
    <row r="15" s="1" customFormat="1" ht="21" customHeight="1" spans="1:15">
      <c r="A15" s="242" t="s">
        <v>112</v>
      </c>
      <c r="B15" s="242" t="s">
        <v>113</v>
      </c>
      <c r="C15" s="131">
        <v>56529</v>
      </c>
      <c r="D15" s="136">
        <v>56529</v>
      </c>
      <c r="E15" s="136">
        <v>56529</v>
      </c>
      <c r="F15" s="136"/>
      <c r="G15" s="136"/>
      <c r="H15" s="136"/>
      <c r="I15" s="136"/>
      <c r="J15" s="136"/>
      <c r="K15" s="136"/>
      <c r="L15" s="136"/>
      <c r="M15" s="136"/>
      <c r="N15" s="131"/>
      <c r="O15" s="131"/>
    </row>
    <row r="16" s="1" customFormat="1" ht="21" customHeight="1" spans="1:15">
      <c r="A16" s="240" t="s">
        <v>114</v>
      </c>
      <c r="B16" s="240" t="s">
        <v>115</v>
      </c>
      <c r="C16" s="131">
        <v>42170.16</v>
      </c>
      <c r="D16" s="136">
        <v>42170.16</v>
      </c>
      <c r="E16" s="136">
        <v>42170.16</v>
      </c>
      <c r="F16" s="136"/>
      <c r="G16" s="136"/>
      <c r="H16" s="136"/>
      <c r="I16" s="136"/>
      <c r="J16" s="136"/>
      <c r="K16" s="136"/>
      <c r="L16" s="136"/>
      <c r="M16" s="136"/>
      <c r="N16" s="131"/>
      <c r="O16" s="131"/>
    </row>
    <row r="17" s="1" customFormat="1" ht="21" customHeight="1" spans="1:15">
      <c r="A17" s="241" t="s">
        <v>116</v>
      </c>
      <c r="B17" s="241" t="s">
        <v>117</v>
      </c>
      <c r="C17" s="131">
        <v>42170.16</v>
      </c>
      <c r="D17" s="136">
        <v>42170.16</v>
      </c>
      <c r="E17" s="136">
        <v>42170.16</v>
      </c>
      <c r="F17" s="136"/>
      <c r="G17" s="136"/>
      <c r="H17" s="136"/>
      <c r="I17" s="136"/>
      <c r="J17" s="136"/>
      <c r="K17" s="136"/>
      <c r="L17" s="136"/>
      <c r="M17" s="136"/>
      <c r="N17" s="131"/>
      <c r="O17" s="131"/>
    </row>
    <row r="18" s="1" customFormat="1" ht="21" customHeight="1" spans="1:15">
      <c r="A18" s="242" t="s">
        <v>118</v>
      </c>
      <c r="B18" s="242" t="s">
        <v>119</v>
      </c>
      <c r="C18" s="131">
        <v>25884</v>
      </c>
      <c r="D18" s="136">
        <v>25884</v>
      </c>
      <c r="E18" s="136">
        <v>25884</v>
      </c>
      <c r="F18" s="136"/>
      <c r="G18" s="136"/>
      <c r="H18" s="136"/>
      <c r="I18" s="136"/>
      <c r="J18" s="136"/>
      <c r="K18" s="136"/>
      <c r="L18" s="136"/>
      <c r="M18" s="136"/>
      <c r="N18" s="131"/>
      <c r="O18" s="131"/>
    </row>
    <row r="19" s="1" customFormat="1" ht="21" customHeight="1" spans="1:15">
      <c r="A19" s="242" t="s">
        <v>120</v>
      </c>
      <c r="B19" s="242" t="s">
        <v>121</v>
      </c>
      <c r="C19" s="131">
        <v>13665</v>
      </c>
      <c r="D19" s="136">
        <v>13665</v>
      </c>
      <c r="E19" s="136">
        <v>13665</v>
      </c>
      <c r="F19" s="136"/>
      <c r="G19" s="136"/>
      <c r="H19" s="136"/>
      <c r="I19" s="136"/>
      <c r="J19" s="136"/>
      <c r="K19" s="136"/>
      <c r="L19" s="136"/>
      <c r="M19" s="136"/>
      <c r="N19" s="131"/>
      <c r="O19" s="131"/>
    </row>
    <row r="20" s="1" customFormat="1" ht="21" customHeight="1" spans="1:15">
      <c r="A20" s="242" t="s">
        <v>122</v>
      </c>
      <c r="B20" s="242" t="s">
        <v>123</v>
      </c>
      <c r="C20" s="131">
        <v>2621.16</v>
      </c>
      <c r="D20" s="136">
        <v>2621.16</v>
      </c>
      <c r="E20" s="136">
        <v>2621.16</v>
      </c>
      <c r="F20" s="136"/>
      <c r="G20" s="136"/>
      <c r="H20" s="136"/>
      <c r="I20" s="136"/>
      <c r="J20" s="136"/>
      <c r="K20" s="136"/>
      <c r="L20" s="136"/>
      <c r="M20" s="136"/>
      <c r="N20" s="131"/>
      <c r="O20" s="131"/>
    </row>
    <row r="21" s="1" customFormat="1" ht="21" customHeight="1" spans="1:15">
      <c r="A21" s="240" t="s">
        <v>124</v>
      </c>
      <c r="B21" s="240" t="s">
        <v>125</v>
      </c>
      <c r="C21" s="131">
        <v>47508</v>
      </c>
      <c r="D21" s="136">
        <v>47508</v>
      </c>
      <c r="E21" s="136">
        <v>47508</v>
      </c>
      <c r="F21" s="136"/>
      <c r="G21" s="136"/>
      <c r="H21" s="136"/>
      <c r="I21" s="136"/>
      <c r="J21" s="136"/>
      <c r="K21" s="136"/>
      <c r="L21" s="136"/>
      <c r="M21" s="136"/>
      <c r="N21" s="131"/>
      <c r="O21" s="131"/>
    </row>
    <row r="22" s="1" customFormat="1" ht="21" customHeight="1" spans="1:15">
      <c r="A22" s="241" t="s">
        <v>126</v>
      </c>
      <c r="B22" s="241" t="s">
        <v>127</v>
      </c>
      <c r="C22" s="131">
        <v>47508</v>
      </c>
      <c r="D22" s="136">
        <v>47508</v>
      </c>
      <c r="E22" s="136">
        <v>47508</v>
      </c>
      <c r="F22" s="136"/>
      <c r="G22" s="136"/>
      <c r="H22" s="136"/>
      <c r="I22" s="136"/>
      <c r="J22" s="136"/>
      <c r="K22" s="136"/>
      <c r="L22" s="136"/>
      <c r="M22" s="136"/>
      <c r="N22" s="131"/>
      <c r="O22" s="131"/>
    </row>
    <row r="23" s="1" customFormat="1" ht="21" customHeight="1" spans="1:15">
      <c r="A23" s="242" t="s">
        <v>128</v>
      </c>
      <c r="B23" s="242" t="s">
        <v>129</v>
      </c>
      <c r="C23" s="131">
        <v>47508</v>
      </c>
      <c r="D23" s="136">
        <v>47508</v>
      </c>
      <c r="E23" s="136">
        <v>47508</v>
      </c>
      <c r="F23" s="136"/>
      <c r="G23" s="136"/>
      <c r="H23" s="136"/>
      <c r="I23" s="136"/>
      <c r="J23" s="136"/>
      <c r="K23" s="136"/>
      <c r="L23" s="136"/>
      <c r="M23" s="136"/>
      <c r="N23" s="131"/>
      <c r="O23" s="131"/>
    </row>
    <row r="24" s="1" customFormat="1" ht="21" customHeight="1" spans="1:15">
      <c r="A24" s="243" t="s">
        <v>56</v>
      </c>
      <c r="B24" s="244"/>
      <c r="C24" s="136">
        <v>1755476.62</v>
      </c>
      <c r="D24" s="136">
        <v>1593476.62</v>
      </c>
      <c r="E24" s="136">
        <v>916130.16</v>
      </c>
      <c r="F24" s="136">
        <v>677346.46</v>
      </c>
      <c r="G24" s="136"/>
      <c r="H24" s="136"/>
      <c r="I24" s="136"/>
      <c r="J24" s="136">
        <v>162000</v>
      </c>
      <c r="K24" s="136"/>
      <c r="L24" s="136"/>
      <c r="M24" s="136"/>
      <c r="N24" s="136"/>
      <c r="O24" s="136">
        <v>162000</v>
      </c>
    </row>
  </sheetData>
  <mergeCells count="12">
    <mergeCell ref="A2:O2"/>
    <mergeCell ref="A3:O3"/>
    <mergeCell ref="A4:B4"/>
    <mergeCell ref="D5:F5"/>
    <mergeCell ref="J5:O5"/>
    <mergeCell ref="A24:B24"/>
    <mergeCell ref="A5:A6"/>
    <mergeCell ref="B5:B6"/>
    <mergeCell ref="C5:C6"/>
    <mergeCell ref="G5:G6"/>
    <mergeCell ref="H5:H6"/>
    <mergeCell ref="I5:I6"/>
  </mergeCells>
  <printOptions horizontalCentered="1"/>
  <pageMargins left="0.96" right="0.96" top="0.72" bottom="0.72" header="0" footer="0"/>
  <pageSetup paperSize="9" orientation="landscape"/>
  <headerFooter>
    <oddFooter>&amp;C第&amp;P页，共&amp;N页&amp;R&amp;N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5"/>
  <sheetViews>
    <sheetView showGridLines="0" showZeros="0" workbookViewId="0">
      <pane ySplit="1" topLeftCell="A8" activePane="bottomLeft" state="frozen"/>
      <selection/>
      <selection pane="bottomLeft" activeCell="D12" sqref="D12:D28"/>
    </sheetView>
  </sheetViews>
  <sheetFormatPr defaultColWidth="8.57272727272727" defaultRowHeight="12.75" customHeight="1" outlineLevelCol="3"/>
  <cols>
    <col min="1" max="4" width="35.5727272727273" style="2" customWidth="1"/>
    <col min="5" max="16384" width="8.57272727272727" style="2"/>
  </cols>
  <sheetData>
    <row r="1" customHeight="1" spans="1:4">
      <c r="A1" s="3"/>
      <c r="B1" s="3"/>
      <c r="C1" s="3"/>
      <c r="D1" s="3"/>
    </row>
    <row r="2" ht="15" customHeight="1" spans="1:4">
      <c r="A2" s="49"/>
      <c r="B2" s="53"/>
      <c r="C2" s="53"/>
      <c r="D2" s="53" t="s">
        <v>130</v>
      </c>
    </row>
    <row r="3" ht="41.25" customHeight="1" spans="1:1">
      <c r="A3" s="48" t="str">
        <f>"2025"&amp;"年部门财政拨款收支预算总表"</f>
        <v>2025年部门财政拨款收支预算总表</v>
      </c>
    </row>
    <row r="4" ht="17.25" customHeight="1" spans="1:4">
      <c r="A4" s="51" t="str">
        <f>"单位名称：昆明市西山区第八幼儿园"&amp;""</f>
        <v>单位名称：昆明市西山区第八幼儿园</v>
      </c>
      <c r="B4" s="224"/>
      <c r="D4" s="53" t="s">
        <v>2</v>
      </c>
    </row>
    <row r="5" ht="17.25" customHeight="1" spans="1:4">
      <c r="A5" s="225" t="s">
        <v>3</v>
      </c>
      <c r="B5" s="226"/>
      <c r="C5" s="225" t="s">
        <v>4</v>
      </c>
      <c r="D5" s="226"/>
    </row>
    <row r="6" ht="18.75" customHeight="1" spans="1:4">
      <c r="A6" s="225" t="s">
        <v>5</v>
      </c>
      <c r="B6" s="225" t="s">
        <v>6</v>
      </c>
      <c r="C6" s="225" t="s">
        <v>7</v>
      </c>
      <c r="D6" s="225" t="s">
        <v>6</v>
      </c>
    </row>
    <row r="7" ht="16.5" customHeight="1" spans="1:4">
      <c r="A7" s="227" t="s">
        <v>131</v>
      </c>
      <c r="B7" s="63">
        <v>1593476.62</v>
      </c>
      <c r="C7" s="227" t="s">
        <v>132</v>
      </c>
      <c r="D7" s="63">
        <v>1593476.62</v>
      </c>
    </row>
    <row r="8" ht="16.5" customHeight="1" spans="1:4">
      <c r="A8" s="227" t="s">
        <v>133</v>
      </c>
      <c r="B8" s="63">
        <v>1593476.62</v>
      </c>
      <c r="C8" s="227" t="s">
        <v>134</v>
      </c>
      <c r="D8" s="63"/>
    </row>
    <row r="9" ht="16.5" customHeight="1" spans="1:4">
      <c r="A9" s="227" t="s">
        <v>135</v>
      </c>
      <c r="B9" s="27"/>
      <c r="C9" s="227" t="s">
        <v>136</v>
      </c>
      <c r="D9" s="63"/>
    </row>
    <row r="10" ht="16.5" customHeight="1" spans="1:4">
      <c r="A10" s="227" t="s">
        <v>137</v>
      </c>
      <c r="B10" s="27"/>
      <c r="C10" s="227" t="s">
        <v>138</v>
      </c>
      <c r="D10" s="63"/>
    </row>
    <row r="11" ht="16.5" customHeight="1" spans="1:4">
      <c r="A11" s="227" t="s">
        <v>139</v>
      </c>
      <c r="B11" s="27"/>
      <c r="C11" s="227" t="s">
        <v>140</v>
      </c>
      <c r="D11" s="63"/>
    </row>
    <row r="12" ht="16.5" customHeight="1" spans="1:4">
      <c r="A12" s="227" t="s">
        <v>133</v>
      </c>
      <c r="B12" s="27"/>
      <c r="C12" s="227" t="s">
        <v>141</v>
      </c>
      <c r="D12" s="63">
        <v>1447269.46</v>
      </c>
    </row>
    <row r="13" ht="16.5" customHeight="1" spans="1:4">
      <c r="A13" s="228" t="s">
        <v>135</v>
      </c>
      <c r="B13" s="27"/>
      <c r="C13" s="73" t="s">
        <v>142</v>
      </c>
      <c r="D13" s="131"/>
    </row>
    <row r="14" ht="16.5" customHeight="1" spans="1:4">
      <c r="A14" s="228" t="s">
        <v>137</v>
      </c>
      <c r="B14" s="27"/>
      <c r="C14" s="73" t="s">
        <v>143</v>
      </c>
      <c r="D14" s="131"/>
    </row>
    <row r="15" ht="16.5" customHeight="1" spans="1:4">
      <c r="A15" s="229"/>
      <c r="B15" s="27"/>
      <c r="C15" s="73" t="s">
        <v>144</v>
      </c>
      <c r="D15" s="131">
        <v>56529</v>
      </c>
    </row>
    <row r="16" ht="16.5" customHeight="1" spans="1:4">
      <c r="A16" s="229"/>
      <c r="B16" s="27"/>
      <c r="C16" s="73" t="s">
        <v>145</v>
      </c>
      <c r="D16" s="131">
        <v>42170.16</v>
      </c>
    </row>
    <row r="17" ht="16.5" customHeight="1" spans="1:4">
      <c r="A17" s="229"/>
      <c r="B17" s="27"/>
      <c r="C17" s="73" t="s">
        <v>146</v>
      </c>
      <c r="D17" s="131"/>
    </row>
    <row r="18" ht="16.5" customHeight="1" spans="1:4">
      <c r="A18" s="229"/>
      <c r="B18" s="27"/>
      <c r="C18" s="73" t="s">
        <v>147</v>
      </c>
      <c r="D18" s="131"/>
    </row>
    <row r="19" ht="16.5" customHeight="1" spans="1:4">
      <c r="A19" s="229"/>
      <c r="B19" s="27"/>
      <c r="C19" s="73" t="s">
        <v>148</v>
      </c>
      <c r="D19" s="131"/>
    </row>
    <row r="20" ht="16.5" customHeight="1" spans="1:4">
      <c r="A20" s="229"/>
      <c r="B20" s="27"/>
      <c r="C20" s="73" t="s">
        <v>149</v>
      </c>
      <c r="D20" s="131"/>
    </row>
    <row r="21" ht="16.5" customHeight="1" spans="1:4">
      <c r="A21" s="229"/>
      <c r="B21" s="27"/>
      <c r="C21" s="73" t="s">
        <v>150</v>
      </c>
      <c r="D21" s="131"/>
    </row>
    <row r="22" ht="16.5" customHeight="1" spans="1:4">
      <c r="A22" s="229"/>
      <c r="B22" s="27"/>
      <c r="C22" s="73" t="s">
        <v>151</v>
      </c>
      <c r="D22" s="131"/>
    </row>
    <row r="23" ht="16.5" customHeight="1" spans="1:4">
      <c r="A23" s="229"/>
      <c r="B23" s="27"/>
      <c r="C23" s="73" t="s">
        <v>152</v>
      </c>
      <c r="D23" s="131"/>
    </row>
    <row r="24" ht="16.5" customHeight="1" spans="1:4">
      <c r="A24" s="229"/>
      <c r="B24" s="27"/>
      <c r="C24" s="73" t="s">
        <v>153</v>
      </c>
      <c r="D24" s="131"/>
    </row>
    <row r="25" ht="16.5" customHeight="1" spans="1:4">
      <c r="A25" s="229"/>
      <c r="B25" s="27"/>
      <c r="C25" s="73" t="s">
        <v>154</v>
      </c>
      <c r="D25" s="131"/>
    </row>
    <row r="26" ht="16.5" customHeight="1" spans="1:4">
      <c r="A26" s="229"/>
      <c r="B26" s="27"/>
      <c r="C26" s="73" t="s">
        <v>155</v>
      </c>
      <c r="D26" s="131">
        <v>47508</v>
      </c>
    </row>
    <row r="27" ht="16.5" customHeight="1" spans="1:4">
      <c r="A27" s="229"/>
      <c r="B27" s="27"/>
      <c r="C27" s="73" t="s">
        <v>156</v>
      </c>
      <c r="D27" s="131"/>
    </row>
    <row r="28" ht="16.5" customHeight="1" spans="1:4">
      <c r="A28" s="229"/>
      <c r="B28" s="27"/>
      <c r="C28" s="73" t="s">
        <v>157</v>
      </c>
      <c r="D28" s="131"/>
    </row>
    <row r="29" ht="16.5" customHeight="1" spans="1:4">
      <c r="A29" s="229"/>
      <c r="B29" s="27"/>
      <c r="C29" s="73" t="s">
        <v>158</v>
      </c>
      <c r="D29" s="131"/>
    </row>
    <row r="30" ht="16.5" customHeight="1" spans="1:4">
      <c r="A30" s="229"/>
      <c r="B30" s="27"/>
      <c r="C30" s="73" t="s">
        <v>159</v>
      </c>
      <c r="D30" s="131"/>
    </row>
    <row r="31" ht="16.5" customHeight="1" spans="1:4">
      <c r="A31" s="229"/>
      <c r="B31" s="27"/>
      <c r="C31" s="73" t="s">
        <v>160</v>
      </c>
      <c r="D31" s="131"/>
    </row>
    <row r="32" ht="16.5" customHeight="1" spans="1:4">
      <c r="A32" s="229"/>
      <c r="B32" s="27"/>
      <c r="C32" s="228" t="s">
        <v>161</v>
      </c>
      <c r="D32" s="131"/>
    </row>
    <row r="33" ht="16.5" customHeight="1" spans="1:4">
      <c r="A33" s="229"/>
      <c r="B33" s="27"/>
      <c r="C33" s="228" t="s">
        <v>162</v>
      </c>
      <c r="D33" s="131"/>
    </row>
    <row r="34" ht="16.5" customHeight="1" spans="1:4">
      <c r="A34" s="229"/>
      <c r="B34" s="27"/>
      <c r="C34" s="36" t="s">
        <v>163</v>
      </c>
      <c r="D34" s="67"/>
    </row>
    <row r="35" ht="15" customHeight="1" spans="1:4">
      <c r="A35" s="230" t="s">
        <v>51</v>
      </c>
      <c r="B35" s="231">
        <v>1593476.62</v>
      </c>
      <c r="C35" s="230" t="s">
        <v>52</v>
      </c>
      <c r="D35" s="231">
        <v>1593476.62</v>
      </c>
    </row>
  </sheetData>
  <mergeCells count="4">
    <mergeCell ref="A3:D3"/>
    <mergeCell ref="A4:B4"/>
    <mergeCell ref="A5:B5"/>
    <mergeCell ref="C5:D5"/>
  </mergeCells>
  <printOptions horizontalCentered="1"/>
  <pageMargins left="0.96" right="0.96" top="0.72" bottom="0.72" header="0" footer="0"/>
  <pageSetup paperSize="9" orientation="landscape"/>
  <headerFooter>
    <oddFooter>&amp;C第&amp;P页，共&amp;N页&amp;R&amp;N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24"/>
  <sheetViews>
    <sheetView showZeros="0" workbookViewId="0">
      <pane ySplit="1" topLeftCell="A3" activePane="bottomLeft" state="frozen"/>
      <selection/>
      <selection pane="bottomLeft" activeCell="F27" sqref="F27"/>
    </sheetView>
  </sheetViews>
  <sheetFormatPr defaultColWidth="9.14545454545454" defaultRowHeight="14.25" customHeight="1" outlineLevelCol="6"/>
  <cols>
    <col min="1" max="1" width="20.1454545454545" style="2" customWidth="1"/>
    <col min="2" max="2" width="44" style="2" customWidth="1"/>
    <col min="3" max="7" width="24.1454545454545" style="2" customWidth="1"/>
    <col min="8" max="16384" width="9.14545454545454" style="2"/>
  </cols>
  <sheetData>
    <row r="1" customHeight="1" spans="1:7">
      <c r="A1" s="3"/>
      <c r="B1" s="3"/>
      <c r="C1" s="3"/>
      <c r="D1" s="3"/>
      <c r="E1" s="3"/>
      <c r="F1" s="3"/>
      <c r="G1" s="3"/>
    </row>
    <row r="2" customHeight="1" spans="4:7">
      <c r="D2" s="214"/>
      <c r="F2" s="75"/>
      <c r="G2" s="215" t="s">
        <v>164</v>
      </c>
    </row>
    <row r="3" ht="41.25" customHeight="1" spans="1:7">
      <c r="A3" s="146" t="str">
        <f>"2025"&amp;"年一般公共预算支出预算表（按功能科目分类）"</f>
        <v>2025年一般公共预算支出预算表（按功能科目分类）</v>
      </c>
      <c r="B3" s="146"/>
      <c r="C3" s="146"/>
      <c r="D3" s="146"/>
      <c r="E3" s="146"/>
      <c r="F3" s="146"/>
      <c r="G3" s="146"/>
    </row>
    <row r="4" ht="18" customHeight="1" spans="1:7">
      <c r="A4" s="7" t="str">
        <f>"单位名称：昆明市西山区第八幼儿园"&amp;""</f>
        <v>单位名称：昆明市西山区第八幼儿园</v>
      </c>
      <c r="F4" s="142"/>
      <c r="G4" s="215" t="s">
        <v>2</v>
      </c>
    </row>
    <row r="5" ht="20.25" customHeight="1" spans="1:7">
      <c r="A5" s="216" t="s">
        <v>165</v>
      </c>
      <c r="B5" s="217"/>
      <c r="C5" s="147" t="s">
        <v>56</v>
      </c>
      <c r="D5" s="218" t="s">
        <v>76</v>
      </c>
      <c r="E5" s="14"/>
      <c r="F5" s="15"/>
      <c r="G5" s="219" t="s">
        <v>77</v>
      </c>
    </row>
    <row r="6" ht="20.25" customHeight="1" spans="1:7">
      <c r="A6" s="220" t="s">
        <v>73</v>
      </c>
      <c r="B6" s="220" t="s">
        <v>74</v>
      </c>
      <c r="C6" s="21"/>
      <c r="D6" s="152" t="s">
        <v>58</v>
      </c>
      <c r="E6" s="152" t="s">
        <v>166</v>
      </c>
      <c r="F6" s="152" t="s">
        <v>167</v>
      </c>
      <c r="G6" s="221"/>
    </row>
    <row r="7" s="1" customFormat="1" ht="15" customHeight="1" spans="1:7">
      <c r="A7" s="64" t="s">
        <v>83</v>
      </c>
      <c r="B7" s="64" t="s">
        <v>84</v>
      </c>
      <c r="C7" s="64" t="s">
        <v>85</v>
      </c>
      <c r="D7" s="64" t="s">
        <v>86</v>
      </c>
      <c r="E7" s="64" t="s">
        <v>87</v>
      </c>
      <c r="F7" s="64" t="s">
        <v>88</v>
      </c>
      <c r="G7" s="64" t="s">
        <v>89</v>
      </c>
    </row>
    <row r="8" s="1" customFormat="1" ht="18" customHeight="1" spans="1:7">
      <c r="A8" s="36" t="s">
        <v>98</v>
      </c>
      <c r="B8" s="36" t="s">
        <v>99</v>
      </c>
      <c r="C8" s="39">
        <v>1447269.46</v>
      </c>
      <c r="D8" s="38">
        <v>769923</v>
      </c>
      <c r="E8" s="38">
        <v>747660.2</v>
      </c>
      <c r="F8" s="38">
        <v>22262.8</v>
      </c>
      <c r="G8" s="38">
        <v>677346.46</v>
      </c>
    </row>
    <row r="9" s="1" customFormat="1" ht="18" customHeight="1" spans="1:7">
      <c r="A9" s="222" t="s">
        <v>100</v>
      </c>
      <c r="B9" s="222" t="s">
        <v>101</v>
      </c>
      <c r="C9" s="39">
        <v>1098669.46</v>
      </c>
      <c r="D9" s="38">
        <v>769923</v>
      </c>
      <c r="E9" s="38">
        <v>747660.2</v>
      </c>
      <c r="F9" s="38">
        <v>22262.8</v>
      </c>
      <c r="G9" s="38">
        <v>328746.46</v>
      </c>
    </row>
    <row r="10" s="1" customFormat="1" ht="18" customHeight="1" spans="1:7">
      <c r="A10" s="223" t="s">
        <v>102</v>
      </c>
      <c r="B10" s="223" t="s">
        <v>103</v>
      </c>
      <c r="C10" s="39">
        <v>1098669.46</v>
      </c>
      <c r="D10" s="38">
        <v>769923</v>
      </c>
      <c r="E10" s="38">
        <v>747660.2</v>
      </c>
      <c r="F10" s="38">
        <v>22262.8</v>
      </c>
      <c r="G10" s="38">
        <v>328746.46</v>
      </c>
    </row>
    <row r="11" s="1" customFormat="1" ht="18" customHeight="1" spans="1:7">
      <c r="A11" s="222" t="s">
        <v>104</v>
      </c>
      <c r="B11" s="222" t="s">
        <v>105</v>
      </c>
      <c r="C11" s="39">
        <v>348600</v>
      </c>
      <c r="D11" s="38"/>
      <c r="E11" s="38"/>
      <c r="F11" s="38"/>
      <c r="G11" s="38">
        <v>348600</v>
      </c>
    </row>
    <row r="12" s="1" customFormat="1" ht="18" customHeight="1" spans="1:7">
      <c r="A12" s="223" t="s">
        <v>106</v>
      </c>
      <c r="B12" s="223" t="s">
        <v>107</v>
      </c>
      <c r="C12" s="39">
        <v>348600</v>
      </c>
      <c r="D12" s="38"/>
      <c r="E12" s="38"/>
      <c r="F12" s="38"/>
      <c r="G12" s="38">
        <v>348600</v>
      </c>
    </row>
    <row r="13" s="1" customFormat="1" ht="18" customHeight="1" spans="1:7">
      <c r="A13" s="36" t="s">
        <v>108</v>
      </c>
      <c r="B13" s="36" t="s">
        <v>109</v>
      </c>
      <c r="C13" s="39">
        <v>56529</v>
      </c>
      <c r="D13" s="38">
        <v>56529</v>
      </c>
      <c r="E13" s="38">
        <v>56529</v>
      </c>
      <c r="F13" s="38"/>
      <c r="G13" s="38"/>
    </row>
    <row r="14" s="1" customFormat="1" ht="18" customHeight="1" spans="1:7">
      <c r="A14" s="222" t="s">
        <v>110</v>
      </c>
      <c r="B14" s="222" t="s">
        <v>111</v>
      </c>
      <c r="C14" s="39">
        <v>56529</v>
      </c>
      <c r="D14" s="38">
        <v>56529</v>
      </c>
      <c r="E14" s="38">
        <v>56529</v>
      </c>
      <c r="F14" s="38"/>
      <c r="G14" s="38"/>
    </row>
    <row r="15" s="1" customFormat="1" ht="18" customHeight="1" spans="1:7">
      <c r="A15" s="223" t="s">
        <v>112</v>
      </c>
      <c r="B15" s="223" t="s">
        <v>113</v>
      </c>
      <c r="C15" s="39">
        <v>56529</v>
      </c>
      <c r="D15" s="38">
        <v>56529</v>
      </c>
      <c r="E15" s="38">
        <v>56529</v>
      </c>
      <c r="F15" s="38"/>
      <c r="G15" s="38"/>
    </row>
    <row r="16" s="1" customFormat="1" ht="18" customHeight="1" spans="1:7">
      <c r="A16" s="36" t="s">
        <v>114</v>
      </c>
      <c r="B16" s="36" t="s">
        <v>115</v>
      </c>
      <c r="C16" s="39">
        <v>42170.16</v>
      </c>
      <c r="D16" s="38">
        <v>42170.16</v>
      </c>
      <c r="E16" s="38">
        <v>42170.16</v>
      </c>
      <c r="F16" s="38"/>
      <c r="G16" s="38"/>
    </row>
    <row r="17" s="1" customFormat="1" ht="18" customHeight="1" spans="1:7">
      <c r="A17" s="222" t="s">
        <v>116</v>
      </c>
      <c r="B17" s="222" t="s">
        <v>117</v>
      </c>
      <c r="C17" s="39">
        <v>42170.16</v>
      </c>
      <c r="D17" s="38">
        <v>42170.16</v>
      </c>
      <c r="E17" s="38">
        <v>42170.16</v>
      </c>
      <c r="F17" s="38"/>
      <c r="G17" s="38"/>
    </row>
    <row r="18" s="1" customFormat="1" ht="18" customHeight="1" spans="1:7">
      <c r="A18" s="223" t="s">
        <v>118</v>
      </c>
      <c r="B18" s="223" t="s">
        <v>119</v>
      </c>
      <c r="C18" s="39">
        <v>25884</v>
      </c>
      <c r="D18" s="38">
        <v>25884</v>
      </c>
      <c r="E18" s="38">
        <v>25884</v>
      </c>
      <c r="F18" s="38"/>
      <c r="G18" s="38"/>
    </row>
    <row r="19" s="1" customFormat="1" ht="18" customHeight="1" spans="1:7">
      <c r="A19" s="223" t="s">
        <v>120</v>
      </c>
      <c r="B19" s="223" t="s">
        <v>121</v>
      </c>
      <c r="C19" s="39">
        <v>13665</v>
      </c>
      <c r="D19" s="38">
        <v>13665</v>
      </c>
      <c r="E19" s="38">
        <v>13665</v>
      </c>
      <c r="F19" s="38"/>
      <c r="G19" s="38"/>
    </row>
    <row r="20" s="1" customFormat="1" ht="18" customHeight="1" spans="1:7">
      <c r="A20" s="223" t="s">
        <v>122</v>
      </c>
      <c r="B20" s="223" t="s">
        <v>123</v>
      </c>
      <c r="C20" s="39">
        <v>2621.16</v>
      </c>
      <c r="D20" s="38">
        <v>2621.16</v>
      </c>
      <c r="E20" s="38">
        <v>2621.16</v>
      </c>
      <c r="F20" s="38"/>
      <c r="G20" s="38"/>
    </row>
    <row r="21" s="1" customFormat="1" ht="18" customHeight="1" spans="1:7">
      <c r="A21" s="36" t="s">
        <v>124</v>
      </c>
      <c r="B21" s="36" t="s">
        <v>125</v>
      </c>
      <c r="C21" s="39">
        <v>47508</v>
      </c>
      <c r="D21" s="38">
        <v>47508</v>
      </c>
      <c r="E21" s="38">
        <v>47508</v>
      </c>
      <c r="F21" s="38"/>
      <c r="G21" s="38"/>
    </row>
    <row r="22" s="1" customFormat="1" ht="18" customHeight="1" spans="1:7">
      <c r="A22" s="222" t="s">
        <v>126</v>
      </c>
      <c r="B22" s="222" t="s">
        <v>127</v>
      </c>
      <c r="C22" s="39">
        <v>47508</v>
      </c>
      <c r="D22" s="38">
        <v>47508</v>
      </c>
      <c r="E22" s="38">
        <v>47508</v>
      </c>
      <c r="F22" s="38"/>
      <c r="G22" s="38"/>
    </row>
    <row r="23" s="1" customFormat="1" ht="18" customHeight="1" spans="1:7">
      <c r="A23" s="223" t="s">
        <v>128</v>
      </c>
      <c r="B23" s="223" t="s">
        <v>129</v>
      </c>
      <c r="C23" s="39">
        <v>47508</v>
      </c>
      <c r="D23" s="38">
        <v>47508</v>
      </c>
      <c r="E23" s="38">
        <v>47508</v>
      </c>
      <c r="F23" s="38"/>
      <c r="G23" s="38"/>
    </row>
    <row r="24" s="1" customFormat="1" ht="18" customHeight="1" spans="1:7">
      <c r="A24" s="22" t="s">
        <v>168</v>
      </c>
      <c r="B24" s="22"/>
      <c r="C24" s="39">
        <v>1593476.62</v>
      </c>
      <c r="D24" s="38">
        <v>916130.16</v>
      </c>
      <c r="E24" s="39">
        <v>893867.36</v>
      </c>
      <c r="F24" s="39">
        <v>22262.8</v>
      </c>
      <c r="G24" s="39">
        <v>677346.46</v>
      </c>
    </row>
  </sheetData>
  <mergeCells count="6">
    <mergeCell ref="A3:G3"/>
    <mergeCell ref="A5:B5"/>
    <mergeCell ref="D5:F5"/>
    <mergeCell ref="A24:B24"/>
    <mergeCell ref="C5:C6"/>
    <mergeCell ref="G5:G6"/>
  </mergeCells>
  <printOptions horizontalCentered="1"/>
  <pageMargins left="0.37" right="0.37" top="0.56" bottom="0.56" header="0.48" footer="0.48"/>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9"/>
  <sheetViews>
    <sheetView showZeros="0" workbookViewId="0">
      <pane ySplit="1" topLeftCell="A2" activePane="bottomLeft" state="frozen"/>
      <selection/>
      <selection pane="bottomLeft" activeCell="A9" sqref="A9"/>
    </sheetView>
  </sheetViews>
  <sheetFormatPr defaultColWidth="10.4272727272727" defaultRowHeight="14.25" customHeight="1" outlineLevelCol="5"/>
  <cols>
    <col min="1" max="6" width="28.1454545454545" style="2" customWidth="1"/>
    <col min="7" max="16384" width="10.4272727272727" style="2"/>
  </cols>
  <sheetData>
    <row r="1" customHeight="1" spans="1:6">
      <c r="A1" s="3"/>
      <c r="B1" s="3"/>
      <c r="C1" s="3"/>
      <c r="D1" s="3"/>
      <c r="E1" s="3"/>
      <c r="F1" s="3"/>
    </row>
    <row r="2" customHeight="1" spans="1:6">
      <c r="A2" s="50"/>
      <c r="B2" s="50"/>
      <c r="C2" s="50"/>
      <c r="D2" s="50"/>
      <c r="E2" s="49"/>
      <c r="F2" s="209" t="s">
        <v>169</v>
      </c>
    </row>
    <row r="3" ht="41.25" customHeight="1" spans="1:6">
      <c r="A3" s="210" t="str">
        <f>"2025"&amp;"年一般公共预算“三公”经费支出预算表"</f>
        <v>2025年一般公共预算“三公”经费支出预算表</v>
      </c>
      <c r="B3" s="50"/>
      <c r="C3" s="50"/>
      <c r="D3" s="50"/>
      <c r="E3" s="49"/>
      <c r="F3" s="50"/>
    </row>
    <row r="4" customHeight="1" spans="1:6">
      <c r="A4" s="211" t="str">
        <f>"单位名称：昆明市西山区第八幼儿园"&amp;""</f>
        <v>单位名称：昆明市西山区第八幼儿园</v>
      </c>
      <c r="B4" s="212"/>
      <c r="D4" s="50"/>
      <c r="E4" s="49"/>
      <c r="F4" s="68" t="s">
        <v>2</v>
      </c>
    </row>
    <row r="5" ht="27" customHeight="1" spans="1:6">
      <c r="A5" s="54" t="s">
        <v>170</v>
      </c>
      <c r="B5" s="54" t="s">
        <v>171</v>
      </c>
      <c r="C5" s="54" t="s">
        <v>172</v>
      </c>
      <c r="D5" s="54"/>
      <c r="E5" s="43"/>
      <c r="F5" s="54" t="s">
        <v>173</v>
      </c>
    </row>
    <row r="6" ht="28.5" customHeight="1" spans="1:6">
      <c r="A6" s="213"/>
      <c r="B6" s="56"/>
      <c r="C6" s="43" t="s">
        <v>58</v>
      </c>
      <c r="D6" s="43" t="s">
        <v>174</v>
      </c>
      <c r="E6" s="43" t="s">
        <v>175</v>
      </c>
      <c r="F6" s="55"/>
    </row>
    <row r="7" ht="17.25" customHeight="1" spans="1:6">
      <c r="A7" s="61" t="s">
        <v>83</v>
      </c>
      <c r="B7" s="61" t="s">
        <v>84</v>
      </c>
      <c r="C7" s="61" t="s">
        <v>85</v>
      </c>
      <c r="D7" s="61" t="s">
        <v>86</v>
      </c>
      <c r="E7" s="61" t="s">
        <v>87</v>
      </c>
      <c r="F7" s="61" t="s">
        <v>88</v>
      </c>
    </row>
    <row r="8" ht="17.25" customHeight="1" spans="1:6">
      <c r="A8" s="27"/>
      <c r="B8" s="27"/>
      <c r="C8" s="27"/>
      <c r="D8" s="27"/>
      <c r="E8" s="27"/>
      <c r="F8" s="27"/>
    </row>
    <row r="9" customHeight="1" spans="1:1">
      <c r="A9" s="2" t="s">
        <v>176</v>
      </c>
    </row>
  </sheetData>
  <mergeCells count="6">
    <mergeCell ref="A3:F3"/>
    <mergeCell ref="A4:B4"/>
    <mergeCell ref="C5:E5"/>
    <mergeCell ref="A5:A6"/>
    <mergeCell ref="B5:B6"/>
    <mergeCell ref="F5:F6"/>
  </mergeCells>
  <pageMargins left="0.67" right="0.67" top="0.72" bottom="0.72" header="0.28" footer="0.28"/>
  <pageSetup paperSize="9" fitToWidth="0" fitToHeight="0"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X32"/>
  <sheetViews>
    <sheetView showZeros="0" workbookViewId="0">
      <pane ySplit="1" topLeftCell="A2" activePane="bottomLeft" state="frozen"/>
      <selection/>
      <selection pane="bottomLeft" activeCell="C24" sqref="C24:C26"/>
    </sheetView>
  </sheetViews>
  <sheetFormatPr defaultColWidth="9.14545454545454" defaultRowHeight="14.25" customHeight="1"/>
  <cols>
    <col min="1" max="2" width="32.8454545454545" customWidth="1"/>
    <col min="3" max="3" width="25.8181818181818" style="181" customWidth="1"/>
    <col min="4" max="4" width="31.2727272727273" customWidth="1"/>
    <col min="5" max="5" width="10.1454545454545" customWidth="1"/>
    <col min="6" max="6" width="30.4454545454545" customWidth="1"/>
    <col min="7" max="7" width="10.2727272727273" customWidth="1"/>
    <col min="8" max="8" width="23" customWidth="1"/>
    <col min="9" max="24" width="18.7181818181818" customWidth="1"/>
  </cols>
  <sheetData>
    <row r="1" customHeight="1" spans="1:24">
      <c r="A1" s="84"/>
      <c r="B1" s="84"/>
      <c r="C1" s="182"/>
      <c r="D1" s="84"/>
      <c r="E1" s="84"/>
      <c r="F1" s="84"/>
      <c r="G1" s="84"/>
      <c r="H1" s="84"/>
      <c r="I1" s="84"/>
      <c r="J1" s="84"/>
      <c r="K1" s="84"/>
      <c r="L1" s="84"/>
      <c r="M1" s="84"/>
      <c r="N1" s="84"/>
      <c r="O1" s="84"/>
      <c r="P1" s="84"/>
      <c r="Q1" s="84"/>
      <c r="R1" s="84"/>
      <c r="S1" s="84"/>
      <c r="T1" s="84"/>
      <c r="U1" s="84"/>
      <c r="V1" s="84"/>
      <c r="W1" s="84"/>
      <c r="X1" s="84"/>
    </row>
    <row r="2" ht="13.5" customHeight="1" spans="2:24">
      <c r="B2" s="158"/>
      <c r="C2" s="183"/>
      <c r="E2" s="184"/>
      <c r="F2" s="184"/>
      <c r="G2" s="184"/>
      <c r="H2" s="184"/>
      <c r="I2" s="86"/>
      <c r="J2" s="86"/>
      <c r="K2" s="86"/>
      <c r="L2" s="86"/>
      <c r="M2" s="86"/>
      <c r="N2" s="86"/>
      <c r="R2" s="86"/>
      <c r="V2" s="207"/>
      <c r="X2" s="137" t="s">
        <v>177</v>
      </c>
    </row>
    <row r="3" ht="45.75" customHeight="1" spans="1:24">
      <c r="A3" s="88" t="str">
        <f>"2025"&amp;"年部门基本支出预算表"</f>
        <v>2025年部门基本支出预算表</v>
      </c>
      <c r="B3" s="124"/>
      <c r="C3" s="185"/>
      <c r="D3" s="88"/>
      <c r="E3" s="88"/>
      <c r="F3" s="88"/>
      <c r="G3" s="88"/>
      <c r="H3" s="88"/>
      <c r="I3" s="88"/>
      <c r="J3" s="88"/>
      <c r="K3" s="88"/>
      <c r="L3" s="88"/>
      <c r="M3" s="88"/>
      <c r="N3" s="88"/>
      <c r="O3" s="124"/>
      <c r="P3" s="124"/>
      <c r="Q3" s="124"/>
      <c r="R3" s="88"/>
      <c r="S3" s="88"/>
      <c r="T3" s="88"/>
      <c r="U3" s="88"/>
      <c r="V3" s="88"/>
      <c r="W3" s="88"/>
      <c r="X3" s="88"/>
    </row>
    <row r="4" ht="18.75" customHeight="1" spans="1:24">
      <c r="A4" s="133" t="str">
        <f>"单位名称：昆明市西山区第八幼儿园"&amp;""</f>
        <v>单位名称：昆明市西山区第八幼儿园</v>
      </c>
      <c r="B4" s="160"/>
      <c r="C4" s="186"/>
      <c r="D4" s="187"/>
      <c r="E4" s="187"/>
      <c r="F4" s="187"/>
      <c r="G4" s="187"/>
      <c r="H4" s="187"/>
      <c r="I4" s="91"/>
      <c r="J4" s="91"/>
      <c r="K4" s="91"/>
      <c r="L4" s="91"/>
      <c r="M4" s="91"/>
      <c r="N4" s="91"/>
      <c r="O4" s="126"/>
      <c r="P4" s="126"/>
      <c r="Q4" s="126"/>
      <c r="R4" s="91"/>
      <c r="V4" s="207"/>
      <c r="X4" s="137" t="s">
        <v>2</v>
      </c>
    </row>
    <row r="5" ht="18" customHeight="1" spans="1:24">
      <c r="A5" s="161" t="s">
        <v>178</v>
      </c>
      <c r="B5" s="161" t="s">
        <v>179</v>
      </c>
      <c r="C5" s="188" t="s">
        <v>180</v>
      </c>
      <c r="D5" s="161" t="s">
        <v>181</v>
      </c>
      <c r="E5" s="161" t="s">
        <v>182</v>
      </c>
      <c r="F5" s="161" t="s">
        <v>183</v>
      </c>
      <c r="G5" s="161" t="s">
        <v>184</v>
      </c>
      <c r="H5" s="161" t="s">
        <v>185</v>
      </c>
      <c r="I5" s="202" t="s">
        <v>186</v>
      </c>
      <c r="J5" s="120" t="s">
        <v>186</v>
      </c>
      <c r="K5" s="120"/>
      <c r="L5" s="120"/>
      <c r="M5" s="120"/>
      <c r="N5" s="120"/>
      <c r="O5" s="172"/>
      <c r="P5" s="172"/>
      <c r="Q5" s="172"/>
      <c r="R5" s="112" t="s">
        <v>62</v>
      </c>
      <c r="S5" s="120" t="s">
        <v>63</v>
      </c>
      <c r="T5" s="120"/>
      <c r="U5" s="120"/>
      <c r="V5" s="120"/>
      <c r="W5" s="120"/>
      <c r="X5" s="121"/>
    </row>
    <row r="6" ht="18" customHeight="1" spans="1:24">
      <c r="A6" s="162"/>
      <c r="B6" s="163"/>
      <c r="C6" s="189"/>
      <c r="D6" s="162"/>
      <c r="E6" s="162"/>
      <c r="F6" s="162"/>
      <c r="G6" s="162"/>
      <c r="H6" s="162"/>
      <c r="I6" s="203" t="s">
        <v>187</v>
      </c>
      <c r="J6" s="202" t="s">
        <v>59</v>
      </c>
      <c r="K6" s="120"/>
      <c r="L6" s="120"/>
      <c r="M6" s="120"/>
      <c r="N6" s="121"/>
      <c r="O6" s="171" t="s">
        <v>188</v>
      </c>
      <c r="P6" s="172"/>
      <c r="Q6" s="173"/>
      <c r="R6" s="161" t="s">
        <v>62</v>
      </c>
      <c r="S6" s="202" t="s">
        <v>63</v>
      </c>
      <c r="T6" s="112" t="s">
        <v>65</v>
      </c>
      <c r="U6" s="120" t="s">
        <v>63</v>
      </c>
      <c r="V6" s="112" t="s">
        <v>67</v>
      </c>
      <c r="W6" s="112" t="s">
        <v>68</v>
      </c>
      <c r="X6" s="208" t="s">
        <v>69</v>
      </c>
    </row>
    <row r="7" ht="19.5" customHeight="1" spans="1:24">
      <c r="A7" s="163"/>
      <c r="B7" s="163"/>
      <c r="C7" s="190"/>
      <c r="D7" s="163"/>
      <c r="E7" s="163"/>
      <c r="F7" s="163"/>
      <c r="G7" s="163"/>
      <c r="H7" s="163"/>
      <c r="I7" s="163"/>
      <c r="J7" s="204" t="s">
        <v>189</v>
      </c>
      <c r="K7" s="161" t="s">
        <v>190</v>
      </c>
      <c r="L7" s="161" t="s">
        <v>191</v>
      </c>
      <c r="M7" s="161" t="s">
        <v>192</v>
      </c>
      <c r="N7" s="161" t="s">
        <v>193</v>
      </c>
      <c r="O7" s="161" t="s">
        <v>59</v>
      </c>
      <c r="P7" s="161" t="s">
        <v>60</v>
      </c>
      <c r="Q7" s="161" t="s">
        <v>61</v>
      </c>
      <c r="R7" s="163"/>
      <c r="S7" s="161" t="s">
        <v>58</v>
      </c>
      <c r="T7" s="161" t="s">
        <v>65</v>
      </c>
      <c r="U7" s="161" t="s">
        <v>194</v>
      </c>
      <c r="V7" s="161" t="s">
        <v>67</v>
      </c>
      <c r="W7" s="161" t="s">
        <v>68</v>
      </c>
      <c r="X7" s="161" t="s">
        <v>69</v>
      </c>
    </row>
    <row r="8" ht="37.5" customHeight="1" spans="1:24">
      <c r="A8" s="191"/>
      <c r="B8" s="102"/>
      <c r="C8" s="192"/>
      <c r="D8" s="191"/>
      <c r="E8" s="191"/>
      <c r="F8" s="191"/>
      <c r="G8" s="191"/>
      <c r="H8" s="191"/>
      <c r="I8" s="191"/>
      <c r="J8" s="205" t="s">
        <v>58</v>
      </c>
      <c r="K8" s="164" t="s">
        <v>195</v>
      </c>
      <c r="L8" s="164" t="s">
        <v>191</v>
      </c>
      <c r="M8" s="164" t="s">
        <v>192</v>
      </c>
      <c r="N8" s="164" t="s">
        <v>193</v>
      </c>
      <c r="O8" s="164" t="s">
        <v>191</v>
      </c>
      <c r="P8" s="164" t="s">
        <v>192</v>
      </c>
      <c r="Q8" s="164" t="s">
        <v>193</v>
      </c>
      <c r="R8" s="164" t="s">
        <v>62</v>
      </c>
      <c r="S8" s="164" t="s">
        <v>58</v>
      </c>
      <c r="T8" s="164" t="s">
        <v>65</v>
      </c>
      <c r="U8" s="164" t="s">
        <v>194</v>
      </c>
      <c r="V8" s="164" t="s">
        <v>67</v>
      </c>
      <c r="W8" s="164" t="s">
        <v>68</v>
      </c>
      <c r="X8" s="164" t="s">
        <v>69</v>
      </c>
    </row>
    <row r="9" customHeight="1" spans="1:24">
      <c r="A9" s="179">
        <v>1</v>
      </c>
      <c r="B9" s="179">
        <v>2</v>
      </c>
      <c r="C9" s="193">
        <v>3</v>
      </c>
      <c r="D9" s="179">
        <v>4</v>
      </c>
      <c r="E9" s="179">
        <v>5</v>
      </c>
      <c r="F9" s="179">
        <v>6</v>
      </c>
      <c r="G9" s="179">
        <v>7</v>
      </c>
      <c r="H9" s="179">
        <v>8</v>
      </c>
      <c r="I9" s="179">
        <v>9</v>
      </c>
      <c r="J9" s="179">
        <v>10</v>
      </c>
      <c r="K9" s="179">
        <v>11</v>
      </c>
      <c r="L9" s="179">
        <v>12</v>
      </c>
      <c r="M9" s="179">
        <v>13</v>
      </c>
      <c r="N9" s="179">
        <v>14</v>
      </c>
      <c r="O9" s="179">
        <v>15</v>
      </c>
      <c r="P9" s="179">
        <v>16</v>
      </c>
      <c r="Q9" s="179">
        <v>17</v>
      </c>
      <c r="R9" s="179">
        <v>18</v>
      </c>
      <c r="S9" s="179">
        <v>19</v>
      </c>
      <c r="T9" s="179">
        <v>20</v>
      </c>
      <c r="U9" s="179">
        <v>21</v>
      </c>
      <c r="V9" s="179">
        <v>22</v>
      </c>
      <c r="W9" s="179">
        <v>23</v>
      </c>
      <c r="X9" s="179">
        <v>24</v>
      </c>
    </row>
    <row r="10" ht="20.25" customHeight="1" spans="1:24">
      <c r="A10" s="194" t="s">
        <v>196</v>
      </c>
      <c r="B10" s="195" t="s">
        <v>71</v>
      </c>
      <c r="C10" s="166" t="s">
        <v>197</v>
      </c>
      <c r="D10" s="196" t="s">
        <v>198</v>
      </c>
      <c r="E10" s="194" t="s">
        <v>102</v>
      </c>
      <c r="F10" s="194" t="s">
        <v>103</v>
      </c>
      <c r="G10" s="194" t="s">
        <v>199</v>
      </c>
      <c r="H10" s="194" t="s">
        <v>198</v>
      </c>
      <c r="I10" s="206">
        <v>2665.2</v>
      </c>
      <c r="J10" s="206">
        <v>2665.2</v>
      </c>
      <c r="K10" s="116"/>
      <c r="L10" s="116"/>
      <c r="M10" s="116"/>
      <c r="N10" s="116"/>
      <c r="O10" s="116"/>
      <c r="P10" s="116"/>
      <c r="Q10" s="116"/>
      <c r="R10" s="116"/>
      <c r="S10" s="116"/>
      <c r="T10" s="116"/>
      <c r="U10" s="116"/>
      <c r="V10" s="116"/>
      <c r="W10" s="116"/>
      <c r="X10" s="116"/>
    </row>
    <row r="11" ht="20.25" customHeight="1" spans="1:24">
      <c r="A11" s="194" t="s">
        <v>196</v>
      </c>
      <c r="B11" s="195" t="s">
        <v>71</v>
      </c>
      <c r="C11" s="166" t="s">
        <v>200</v>
      </c>
      <c r="D11" s="196" t="s">
        <v>201</v>
      </c>
      <c r="E11" s="194" t="s">
        <v>102</v>
      </c>
      <c r="F11" s="194" t="s">
        <v>103</v>
      </c>
      <c r="G11" s="194" t="s">
        <v>202</v>
      </c>
      <c r="H11" s="194" t="s">
        <v>203</v>
      </c>
      <c r="I11" s="206">
        <v>200</v>
      </c>
      <c r="J11" s="206">
        <v>200</v>
      </c>
      <c r="K11" s="116"/>
      <c r="L11" s="116"/>
      <c r="M11" s="116"/>
      <c r="N11" s="116"/>
      <c r="O11" s="116"/>
      <c r="P11" s="116"/>
      <c r="Q11" s="116"/>
      <c r="R11" s="116"/>
      <c r="S11" s="116"/>
      <c r="T11" s="116"/>
      <c r="U11" s="116"/>
      <c r="V11" s="116"/>
      <c r="W11" s="116"/>
      <c r="X11" s="116"/>
    </row>
    <row r="12" ht="20.25" customHeight="1" spans="1:24">
      <c r="A12" s="194" t="s">
        <v>196</v>
      </c>
      <c r="B12" s="195" t="s">
        <v>71</v>
      </c>
      <c r="C12" s="166" t="s">
        <v>200</v>
      </c>
      <c r="D12" s="196" t="s">
        <v>201</v>
      </c>
      <c r="E12" s="194" t="s">
        <v>102</v>
      </c>
      <c r="F12" s="194" t="s">
        <v>103</v>
      </c>
      <c r="G12" s="194" t="s">
        <v>204</v>
      </c>
      <c r="H12" s="194" t="s">
        <v>205</v>
      </c>
      <c r="I12" s="206">
        <v>5397.6</v>
      </c>
      <c r="J12" s="206">
        <v>5397.6</v>
      </c>
      <c r="K12" s="116"/>
      <c r="L12" s="116"/>
      <c r="M12" s="116"/>
      <c r="N12" s="116"/>
      <c r="O12" s="116"/>
      <c r="P12" s="116"/>
      <c r="Q12" s="116"/>
      <c r="R12" s="116"/>
      <c r="S12" s="116"/>
      <c r="T12" s="116"/>
      <c r="U12" s="116"/>
      <c r="V12" s="116"/>
      <c r="W12" s="116"/>
      <c r="X12" s="116"/>
    </row>
    <row r="13" ht="20.25" customHeight="1" spans="1:24">
      <c r="A13" s="194" t="s">
        <v>196</v>
      </c>
      <c r="B13" s="195" t="s">
        <v>71</v>
      </c>
      <c r="C13" s="166" t="s">
        <v>200</v>
      </c>
      <c r="D13" s="196" t="s">
        <v>201</v>
      </c>
      <c r="E13" s="194" t="s">
        <v>102</v>
      </c>
      <c r="F13" s="194" t="s">
        <v>103</v>
      </c>
      <c r="G13" s="194" t="s">
        <v>206</v>
      </c>
      <c r="H13" s="194" t="s">
        <v>207</v>
      </c>
      <c r="I13" s="206">
        <v>9000</v>
      </c>
      <c r="J13" s="206">
        <v>9000</v>
      </c>
      <c r="K13" s="116"/>
      <c r="L13" s="116"/>
      <c r="M13" s="116"/>
      <c r="N13" s="116"/>
      <c r="O13" s="116"/>
      <c r="P13" s="116"/>
      <c r="Q13" s="116"/>
      <c r="R13" s="116"/>
      <c r="S13" s="116"/>
      <c r="T13" s="116"/>
      <c r="U13" s="116"/>
      <c r="V13" s="116"/>
      <c r="W13" s="116"/>
      <c r="X13" s="116"/>
    </row>
    <row r="14" ht="20.25" customHeight="1" spans="1:24">
      <c r="A14" s="194" t="s">
        <v>196</v>
      </c>
      <c r="B14" s="195" t="s">
        <v>71</v>
      </c>
      <c r="C14" s="166" t="s">
        <v>208</v>
      </c>
      <c r="D14" s="196" t="s">
        <v>209</v>
      </c>
      <c r="E14" s="194" t="s">
        <v>102</v>
      </c>
      <c r="F14" s="194" t="s">
        <v>103</v>
      </c>
      <c r="G14" s="194" t="s">
        <v>210</v>
      </c>
      <c r="H14" s="194" t="s">
        <v>211</v>
      </c>
      <c r="I14" s="206">
        <v>133260</v>
      </c>
      <c r="J14" s="206">
        <v>133260</v>
      </c>
      <c r="K14" s="116"/>
      <c r="L14" s="116"/>
      <c r="M14" s="116"/>
      <c r="N14" s="116"/>
      <c r="O14" s="116"/>
      <c r="P14" s="116"/>
      <c r="Q14" s="116"/>
      <c r="R14" s="116"/>
      <c r="S14" s="116"/>
      <c r="T14" s="116"/>
      <c r="U14" s="116"/>
      <c r="V14" s="116"/>
      <c r="W14" s="116"/>
      <c r="X14" s="116"/>
    </row>
    <row r="15" ht="20.25" customHeight="1" spans="1:24">
      <c r="A15" s="194" t="s">
        <v>196</v>
      </c>
      <c r="B15" s="195" t="s">
        <v>71</v>
      </c>
      <c r="C15" s="166" t="s">
        <v>208</v>
      </c>
      <c r="D15" s="196" t="s">
        <v>209</v>
      </c>
      <c r="E15" s="194" t="s">
        <v>102</v>
      </c>
      <c r="F15" s="194" t="s">
        <v>103</v>
      </c>
      <c r="G15" s="194" t="s">
        <v>212</v>
      </c>
      <c r="H15" s="194" t="s">
        <v>213</v>
      </c>
      <c r="I15" s="206">
        <v>60108</v>
      </c>
      <c r="J15" s="206">
        <v>60108</v>
      </c>
      <c r="K15" s="116"/>
      <c r="L15" s="116"/>
      <c r="M15" s="116"/>
      <c r="N15" s="116"/>
      <c r="O15" s="116"/>
      <c r="P15" s="116"/>
      <c r="Q15" s="116"/>
      <c r="R15" s="116"/>
      <c r="S15" s="116"/>
      <c r="T15" s="116"/>
      <c r="U15" s="116"/>
      <c r="V15" s="116"/>
      <c r="W15" s="116"/>
      <c r="X15" s="116"/>
    </row>
    <row r="16" ht="20.25" customHeight="1" spans="1:24">
      <c r="A16" s="194" t="s">
        <v>196</v>
      </c>
      <c r="B16" s="195" t="s">
        <v>71</v>
      </c>
      <c r="C16" s="166" t="s">
        <v>208</v>
      </c>
      <c r="D16" s="196" t="s">
        <v>209</v>
      </c>
      <c r="E16" s="194" t="s">
        <v>102</v>
      </c>
      <c r="F16" s="194" t="s">
        <v>103</v>
      </c>
      <c r="G16" s="194" t="s">
        <v>214</v>
      </c>
      <c r="H16" s="194" t="s">
        <v>215</v>
      </c>
      <c r="I16" s="206">
        <v>11105</v>
      </c>
      <c r="J16" s="206">
        <v>11105</v>
      </c>
      <c r="K16" s="116"/>
      <c r="L16" s="116"/>
      <c r="M16" s="116"/>
      <c r="N16" s="116"/>
      <c r="O16" s="116"/>
      <c r="P16" s="116"/>
      <c r="Q16" s="116"/>
      <c r="R16" s="116"/>
      <c r="S16" s="116"/>
      <c r="T16" s="116"/>
      <c r="U16" s="116"/>
      <c r="V16" s="116"/>
      <c r="W16" s="116"/>
      <c r="X16" s="116"/>
    </row>
    <row r="17" ht="20.25" customHeight="1" spans="1:24">
      <c r="A17" s="194" t="s">
        <v>196</v>
      </c>
      <c r="B17" s="195" t="s">
        <v>71</v>
      </c>
      <c r="C17" s="166" t="s">
        <v>208</v>
      </c>
      <c r="D17" s="196" t="s">
        <v>209</v>
      </c>
      <c r="E17" s="194" t="s">
        <v>102</v>
      </c>
      <c r="F17" s="194" t="s">
        <v>103</v>
      </c>
      <c r="G17" s="194" t="s">
        <v>216</v>
      </c>
      <c r="H17" s="194" t="s">
        <v>217</v>
      </c>
      <c r="I17" s="206">
        <v>28860</v>
      </c>
      <c r="J17" s="206">
        <v>28860</v>
      </c>
      <c r="K17" s="116"/>
      <c r="L17" s="116"/>
      <c r="M17" s="116"/>
      <c r="N17" s="116"/>
      <c r="O17" s="116"/>
      <c r="P17" s="116"/>
      <c r="Q17" s="116"/>
      <c r="R17" s="116"/>
      <c r="S17" s="116"/>
      <c r="T17" s="116"/>
      <c r="U17" s="116"/>
      <c r="V17" s="116"/>
      <c r="W17" s="116"/>
      <c r="X17" s="116"/>
    </row>
    <row r="18" ht="20.25" customHeight="1" spans="1:24">
      <c r="A18" s="194" t="s">
        <v>196</v>
      </c>
      <c r="B18" s="195" t="s">
        <v>71</v>
      </c>
      <c r="C18" s="166" t="s">
        <v>208</v>
      </c>
      <c r="D18" s="196" t="s">
        <v>209</v>
      </c>
      <c r="E18" s="194" t="s">
        <v>102</v>
      </c>
      <c r="F18" s="194" t="s">
        <v>103</v>
      </c>
      <c r="G18" s="194" t="s">
        <v>216</v>
      </c>
      <c r="H18" s="194" t="s">
        <v>217</v>
      </c>
      <c r="I18" s="206">
        <v>53760</v>
      </c>
      <c r="J18" s="206">
        <v>53760</v>
      </c>
      <c r="K18" s="116"/>
      <c r="L18" s="116"/>
      <c r="M18" s="116"/>
      <c r="N18" s="116"/>
      <c r="O18" s="116"/>
      <c r="P18" s="116"/>
      <c r="Q18" s="116"/>
      <c r="R18" s="116"/>
      <c r="S18" s="116"/>
      <c r="T18" s="116"/>
      <c r="U18" s="116"/>
      <c r="V18" s="116"/>
      <c r="W18" s="116"/>
      <c r="X18" s="116"/>
    </row>
    <row r="19" ht="20.25" customHeight="1" spans="1:24">
      <c r="A19" s="194" t="s">
        <v>196</v>
      </c>
      <c r="B19" s="195" t="s">
        <v>71</v>
      </c>
      <c r="C19" s="166" t="s">
        <v>218</v>
      </c>
      <c r="D19" s="196" t="s">
        <v>219</v>
      </c>
      <c r="E19" s="194" t="s">
        <v>102</v>
      </c>
      <c r="F19" s="194" t="s">
        <v>103</v>
      </c>
      <c r="G19" s="194" t="s">
        <v>214</v>
      </c>
      <c r="H19" s="194" t="s">
        <v>215</v>
      </c>
      <c r="I19" s="206">
        <v>105000</v>
      </c>
      <c r="J19" s="206">
        <v>105000</v>
      </c>
      <c r="K19" s="116"/>
      <c r="L19" s="116"/>
      <c r="M19" s="116"/>
      <c r="N19" s="116"/>
      <c r="O19" s="116"/>
      <c r="P19" s="116"/>
      <c r="Q19" s="116"/>
      <c r="R19" s="116"/>
      <c r="S19" s="116"/>
      <c r="T19" s="116"/>
      <c r="U19" s="116"/>
      <c r="V19" s="116"/>
      <c r="W19" s="116"/>
      <c r="X19" s="116"/>
    </row>
    <row r="20" ht="20.25" customHeight="1" spans="1:24">
      <c r="A20" s="194" t="s">
        <v>196</v>
      </c>
      <c r="B20" s="195" t="s">
        <v>71</v>
      </c>
      <c r="C20" s="166" t="s">
        <v>218</v>
      </c>
      <c r="D20" s="196" t="s">
        <v>219</v>
      </c>
      <c r="E20" s="194" t="s">
        <v>102</v>
      </c>
      <c r="F20" s="194" t="s">
        <v>103</v>
      </c>
      <c r="G20" s="194" t="s">
        <v>216</v>
      </c>
      <c r="H20" s="194" t="s">
        <v>217</v>
      </c>
      <c r="I20" s="206">
        <v>54000</v>
      </c>
      <c r="J20" s="206">
        <v>54000</v>
      </c>
      <c r="K20" s="116"/>
      <c r="L20" s="116"/>
      <c r="M20" s="116"/>
      <c r="N20" s="116"/>
      <c r="O20" s="116"/>
      <c r="P20" s="116"/>
      <c r="Q20" s="116"/>
      <c r="R20" s="116"/>
      <c r="S20" s="116"/>
      <c r="T20" s="116"/>
      <c r="U20" s="116"/>
      <c r="V20" s="116"/>
      <c r="W20" s="116"/>
      <c r="X20" s="116"/>
    </row>
    <row r="21" ht="20.25" customHeight="1" spans="1:24">
      <c r="A21" s="194" t="s">
        <v>196</v>
      </c>
      <c r="B21" s="195" t="s">
        <v>71</v>
      </c>
      <c r="C21" s="166" t="s">
        <v>220</v>
      </c>
      <c r="D21" s="196" t="s">
        <v>221</v>
      </c>
      <c r="E21" s="194" t="s">
        <v>102</v>
      </c>
      <c r="F21" s="194" t="s">
        <v>103</v>
      </c>
      <c r="G21" s="194" t="s">
        <v>222</v>
      </c>
      <c r="H21" s="194" t="s">
        <v>223</v>
      </c>
      <c r="I21" s="206">
        <v>58896</v>
      </c>
      <c r="J21" s="206">
        <v>58896</v>
      </c>
      <c r="K21" s="116"/>
      <c r="L21" s="116"/>
      <c r="M21" s="116"/>
      <c r="N21" s="116"/>
      <c r="O21" s="116"/>
      <c r="P21" s="116"/>
      <c r="Q21" s="116"/>
      <c r="R21" s="116"/>
      <c r="S21" s="116"/>
      <c r="T21" s="116"/>
      <c r="U21" s="116"/>
      <c r="V21" s="116"/>
      <c r="W21" s="116"/>
      <c r="X21" s="116"/>
    </row>
    <row r="22" ht="20.25" customHeight="1" spans="1:24">
      <c r="A22" s="194" t="s">
        <v>196</v>
      </c>
      <c r="B22" s="195" t="s">
        <v>71</v>
      </c>
      <c r="C22" s="166" t="s">
        <v>220</v>
      </c>
      <c r="D22" s="196" t="s">
        <v>221</v>
      </c>
      <c r="E22" s="194" t="s">
        <v>102</v>
      </c>
      <c r="F22" s="194" t="s">
        <v>103</v>
      </c>
      <c r="G22" s="194" t="s">
        <v>222</v>
      </c>
      <c r="H22" s="194" t="s">
        <v>223</v>
      </c>
      <c r="I22" s="206">
        <v>241104</v>
      </c>
      <c r="J22" s="206">
        <v>241104</v>
      </c>
      <c r="K22" s="116"/>
      <c r="L22" s="116"/>
      <c r="M22" s="116"/>
      <c r="N22" s="116"/>
      <c r="O22" s="116"/>
      <c r="P22" s="116"/>
      <c r="Q22" s="116"/>
      <c r="R22" s="116"/>
      <c r="S22" s="116"/>
      <c r="T22" s="116"/>
      <c r="U22" s="116"/>
      <c r="V22" s="116"/>
      <c r="W22" s="116"/>
      <c r="X22" s="116"/>
    </row>
    <row r="23" ht="20.25" customHeight="1" spans="1:24">
      <c r="A23" s="194" t="s">
        <v>196</v>
      </c>
      <c r="B23" s="195" t="s">
        <v>71</v>
      </c>
      <c r="C23" s="166" t="s">
        <v>224</v>
      </c>
      <c r="D23" s="196" t="s">
        <v>225</v>
      </c>
      <c r="E23" s="194" t="s">
        <v>102</v>
      </c>
      <c r="F23" s="194" t="s">
        <v>103</v>
      </c>
      <c r="G23" s="194" t="s">
        <v>226</v>
      </c>
      <c r="H23" s="194" t="s">
        <v>227</v>
      </c>
      <c r="I23" s="206">
        <v>5000</v>
      </c>
      <c r="J23" s="206">
        <v>5000</v>
      </c>
      <c r="K23" s="116"/>
      <c r="L23" s="116"/>
      <c r="M23" s="116"/>
      <c r="N23" s="116"/>
      <c r="O23" s="116"/>
      <c r="P23" s="116"/>
      <c r="Q23" s="116"/>
      <c r="R23" s="116"/>
      <c r="S23" s="116"/>
      <c r="T23" s="116"/>
      <c r="U23" s="116"/>
      <c r="V23" s="116"/>
      <c r="W23" s="116"/>
      <c r="X23" s="116"/>
    </row>
    <row r="24" ht="20.25" customHeight="1" spans="1:24">
      <c r="A24" s="194" t="s">
        <v>196</v>
      </c>
      <c r="B24" s="195" t="s">
        <v>71</v>
      </c>
      <c r="C24" s="166" t="s">
        <v>228</v>
      </c>
      <c r="D24" s="196" t="s">
        <v>229</v>
      </c>
      <c r="E24" s="194" t="s">
        <v>112</v>
      </c>
      <c r="F24" s="194" t="s">
        <v>113</v>
      </c>
      <c r="G24" s="194" t="s">
        <v>230</v>
      </c>
      <c r="H24" s="194" t="s">
        <v>231</v>
      </c>
      <c r="I24" s="206">
        <v>56529</v>
      </c>
      <c r="J24" s="206">
        <v>56529</v>
      </c>
      <c r="K24" s="116"/>
      <c r="L24" s="116"/>
      <c r="M24" s="116"/>
      <c r="N24" s="116"/>
      <c r="O24" s="116"/>
      <c r="P24" s="116"/>
      <c r="Q24" s="116"/>
      <c r="R24" s="116"/>
      <c r="S24" s="116"/>
      <c r="T24" s="116"/>
      <c r="U24" s="116"/>
      <c r="V24" s="116"/>
      <c r="W24" s="116"/>
      <c r="X24" s="116"/>
    </row>
    <row r="25" ht="20.25" customHeight="1" spans="1:24">
      <c r="A25" s="194" t="s">
        <v>196</v>
      </c>
      <c r="B25" s="195" t="s">
        <v>71</v>
      </c>
      <c r="C25" s="166" t="s">
        <v>228</v>
      </c>
      <c r="D25" s="196" t="s">
        <v>229</v>
      </c>
      <c r="E25" s="194" t="s">
        <v>118</v>
      </c>
      <c r="F25" s="194" t="s">
        <v>119</v>
      </c>
      <c r="G25" s="194" t="s">
        <v>232</v>
      </c>
      <c r="H25" s="194" t="s">
        <v>233</v>
      </c>
      <c r="I25" s="206">
        <v>25884</v>
      </c>
      <c r="J25" s="206">
        <v>25884</v>
      </c>
      <c r="K25" s="116"/>
      <c r="L25" s="116"/>
      <c r="M25" s="116"/>
      <c r="N25" s="116"/>
      <c r="O25" s="116"/>
      <c r="P25" s="116"/>
      <c r="Q25" s="116"/>
      <c r="R25" s="116"/>
      <c r="S25" s="116"/>
      <c r="T25" s="116"/>
      <c r="U25" s="116"/>
      <c r="V25" s="116"/>
      <c r="W25" s="116"/>
      <c r="X25" s="116"/>
    </row>
    <row r="26" ht="20.25" customHeight="1" spans="1:24">
      <c r="A26" s="194" t="s">
        <v>196</v>
      </c>
      <c r="B26" s="195" t="s">
        <v>71</v>
      </c>
      <c r="C26" s="166" t="s">
        <v>228</v>
      </c>
      <c r="D26" s="196" t="s">
        <v>229</v>
      </c>
      <c r="E26" s="194" t="s">
        <v>120</v>
      </c>
      <c r="F26" s="194" t="s">
        <v>121</v>
      </c>
      <c r="G26" s="194" t="s">
        <v>234</v>
      </c>
      <c r="H26" s="194" t="s">
        <v>235</v>
      </c>
      <c r="I26" s="206">
        <v>13665</v>
      </c>
      <c r="J26" s="206">
        <v>13665</v>
      </c>
      <c r="K26" s="116"/>
      <c r="L26" s="116"/>
      <c r="M26" s="116"/>
      <c r="N26" s="116"/>
      <c r="O26" s="116"/>
      <c r="P26" s="116"/>
      <c r="Q26" s="116"/>
      <c r="R26" s="116"/>
      <c r="S26" s="116"/>
      <c r="T26" s="116"/>
      <c r="U26" s="116"/>
      <c r="V26" s="116"/>
      <c r="W26" s="116"/>
      <c r="X26" s="116"/>
    </row>
    <row r="27" ht="20.25" customHeight="1" spans="1:24">
      <c r="A27" s="194" t="s">
        <v>196</v>
      </c>
      <c r="B27" s="195" t="s">
        <v>71</v>
      </c>
      <c r="C27" s="166" t="s">
        <v>228</v>
      </c>
      <c r="D27" s="196" t="s">
        <v>229</v>
      </c>
      <c r="E27" s="194" t="s">
        <v>102</v>
      </c>
      <c r="F27" s="194" t="s">
        <v>103</v>
      </c>
      <c r="G27" s="194" t="s">
        <v>236</v>
      </c>
      <c r="H27" s="194" t="s">
        <v>237</v>
      </c>
      <c r="I27" s="206">
        <v>1567.2</v>
      </c>
      <c r="J27" s="206">
        <v>1567.2</v>
      </c>
      <c r="K27" s="116"/>
      <c r="L27" s="116"/>
      <c r="M27" s="116"/>
      <c r="N27" s="116"/>
      <c r="O27" s="116"/>
      <c r="P27" s="116"/>
      <c r="Q27" s="116"/>
      <c r="R27" s="116"/>
      <c r="S27" s="116"/>
      <c r="T27" s="116"/>
      <c r="U27" s="116"/>
      <c r="V27" s="116"/>
      <c r="W27" s="116"/>
      <c r="X27" s="116"/>
    </row>
    <row r="28" ht="20.25" customHeight="1" spans="1:24">
      <c r="A28" s="194" t="s">
        <v>196</v>
      </c>
      <c r="B28" s="195" t="s">
        <v>71</v>
      </c>
      <c r="C28" s="166" t="s">
        <v>228</v>
      </c>
      <c r="D28" s="196" t="s">
        <v>229</v>
      </c>
      <c r="E28" s="194" t="s">
        <v>122</v>
      </c>
      <c r="F28" s="194" t="s">
        <v>123</v>
      </c>
      <c r="G28" s="194" t="s">
        <v>236</v>
      </c>
      <c r="H28" s="194" t="s">
        <v>237</v>
      </c>
      <c r="I28" s="206">
        <v>1431</v>
      </c>
      <c r="J28" s="206">
        <v>1431</v>
      </c>
      <c r="K28" s="116"/>
      <c r="L28" s="116"/>
      <c r="M28" s="116"/>
      <c r="N28" s="116"/>
      <c r="O28" s="116"/>
      <c r="P28" s="116"/>
      <c r="Q28" s="116"/>
      <c r="R28" s="116"/>
      <c r="S28" s="116"/>
      <c r="T28" s="116"/>
      <c r="U28" s="116"/>
      <c r="V28" s="116"/>
      <c r="W28" s="116"/>
      <c r="X28" s="116"/>
    </row>
    <row r="29" ht="20.25" customHeight="1" spans="1:24">
      <c r="A29" s="194" t="s">
        <v>196</v>
      </c>
      <c r="B29" s="195" t="s">
        <v>71</v>
      </c>
      <c r="C29" s="166" t="s">
        <v>228</v>
      </c>
      <c r="D29" s="196" t="s">
        <v>229</v>
      </c>
      <c r="E29" s="194" t="s">
        <v>122</v>
      </c>
      <c r="F29" s="194" t="s">
        <v>123</v>
      </c>
      <c r="G29" s="194" t="s">
        <v>236</v>
      </c>
      <c r="H29" s="194" t="s">
        <v>237</v>
      </c>
      <c r="I29" s="206">
        <v>1190.16</v>
      </c>
      <c r="J29" s="206">
        <v>1190.16</v>
      </c>
      <c r="K29" s="116"/>
      <c r="L29" s="116"/>
      <c r="M29" s="116"/>
      <c r="N29" s="116"/>
      <c r="O29" s="116"/>
      <c r="P29" s="116"/>
      <c r="Q29" s="116"/>
      <c r="R29" s="116"/>
      <c r="S29" s="116"/>
      <c r="T29" s="116"/>
      <c r="U29" s="116"/>
      <c r="V29" s="116"/>
      <c r="W29" s="116"/>
      <c r="X29" s="116"/>
    </row>
    <row r="30" ht="20.25" customHeight="1" spans="1:24">
      <c r="A30" s="194" t="s">
        <v>196</v>
      </c>
      <c r="B30" s="195" t="s">
        <v>71</v>
      </c>
      <c r="C30" s="166" t="s">
        <v>238</v>
      </c>
      <c r="D30" s="196" t="s">
        <v>129</v>
      </c>
      <c r="E30" s="194" t="s">
        <v>128</v>
      </c>
      <c r="F30" s="194" t="s">
        <v>129</v>
      </c>
      <c r="G30" s="194" t="s">
        <v>239</v>
      </c>
      <c r="H30" s="194" t="s">
        <v>129</v>
      </c>
      <c r="I30" s="206">
        <v>47508</v>
      </c>
      <c r="J30" s="206">
        <v>47508</v>
      </c>
      <c r="K30" s="116"/>
      <c r="L30" s="116"/>
      <c r="M30" s="116"/>
      <c r="N30" s="116"/>
      <c r="O30" s="116"/>
      <c r="P30" s="116"/>
      <c r="Q30" s="116"/>
      <c r="R30" s="116"/>
      <c r="S30" s="116"/>
      <c r="T30" s="116"/>
      <c r="U30" s="116"/>
      <c r="V30" s="116"/>
      <c r="W30" s="116"/>
      <c r="X30" s="116"/>
    </row>
    <row r="31" ht="20.25" hidden="1" customHeight="1" spans="1:24">
      <c r="A31" s="197"/>
      <c r="B31" s="197"/>
      <c r="C31" s="198"/>
      <c r="D31" s="197"/>
      <c r="E31" s="197"/>
      <c r="F31" s="197"/>
      <c r="G31" s="197"/>
      <c r="H31" s="197"/>
      <c r="I31" s="206">
        <v>916130.16</v>
      </c>
      <c r="J31" s="206">
        <v>916130.16</v>
      </c>
      <c r="K31" s="116"/>
      <c r="L31" s="116"/>
      <c r="M31" s="116"/>
      <c r="N31" s="116"/>
      <c r="O31" s="116"/>
      <c r="P31" s="116"/>
      <c r="Q31" s="116"/>
      <c r="R31" s="116"/>
      <c r="S31" s="116"/>
      <c r="T31" s="116"/>
      <c r="U31" s="116"/>
      <c r="V31" s="116"/>
      <c r="W31" s="116"/>
      <c r="X31" s="116"/>
    </row>
    <row r="32" ht="17.25" customHeight="1" spans="1:24">
      <c r="A32" s="167" t="s">
        <v>168</v>
      </c>
      <c r="B32" s="168"/>
      <c r="C32" s="199"/>
      <c r="D32" s="200"/>
      <c r="E32" s="200"/>
      <c r="F32" s="200"/>
      <c r="G32" s="200"/>
      <c r="H32" s="201"/>
      <c r="I32" s="206">
        <v>916130.16</v>
      </c>
      <c r="J32" s="206">
        <v>916130.16</v>
      </c>
      <c r="K32" s="116"/>
      <c r="L32" s="116"/>
      <c r="M32" s="116"/>
      <c r="N32" s="116"/>
      <c r="O32" s="116"/>
      <c r="P32" s="116"/>
      <c r="Q32" s="116"/>
      <c r="R32" s="116"/>
      <c r="S32" s="116"/>
      <c r="T32" s="116"/>
      <c r="U32" s="116"/>
      <c r="V32" s="116"/>
      <c r="W32" s="116"/>
      <c r="X32" s="116"/>
    </row>
  </sheetData>
  <mergeCells count="31">
    <mergeCell ref="A3:X3"/>
    <mergeCell ref="A4:H4"/>
    <mergeCell ref="I5:X5"/>
    <mergeCell ref="J6:N6"/>
    <mergeCell ref="O6:Q6"/>
    <mergeCell ref="S6:X6"/>
    <mergeCell ref="A32:H32"/>
    <mergeCell ref="A5:A8"/>
    <mergeCell ref="B5:B8"/>
    <mergeCell ref="C5:C8"/>
    <mergeCell ref="D5:D8"/>
    <mergeCell ref="E5:E8"/>
    <mergeCell ref="F5:F8"/>
    <mergeCell ref="G5:G8"/>
    <mergeCell ref="H5:H8"/>
    <mergeCell ref="I6:I8"/>
    <mergeCell ref="J7:J8"/>
    <mergeCell ref="K7:K8"/>
    <mergeCell ref="L7:L8"/>
    <mergeCell ref="M7:M8"/>
    <mergeCell ref="N7:N8"/>
    <mergeCell ref="O7:O8"/>
    <mergeCell ref="P7:P8"/>
    <mergeCell ref="Q7:Q8"/>
    <mergeCell ref="R6:R8"/>
    <mergeCell ref="S7:S8"/>
    <mergeCell ref="T7:T8"/>
    <mergeCell ref="U7:U8"/>
    <mergeCell ref="V7:V8"/>
    <mergeCell ref="W7:W8"/>
    <mergeCell ref="X7:X8"/>
  </mergeCells>
  <printOptions horizontalCentered="1"/>
  <pageMargins left="0.37" right="0.37" top="0.56" bottom="0.56" header="0.48" footer="0.48"/>
  <pageSetup paperSize="9" scale="56"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25"/>
  <sheetViews>
    <sheetView showZeros="0" workbookViewId="0">
      <pane ySplit="1" topLeftCell="A2" activePane="bottomLeft" state="frozen"/>
      <selection/>
      <selection pane="bottomLeft" activeCell="B24" sqref="B24"/>
    </sheetView>
  </sheetViews>
  <sheetFormatPr defaultColWidth="9.14545454545454" defaultRowHeight="14.25" customHeight="1"/>
  <cols>
    <col min="1" max="1" width="10.2727272727273" customWidth="1"/>
    <col min="2" max="2" width="20.8727272727273" customWidth="1"/>
    <col min="3" max="3" width="32.8454545454545" customWidth="1"/>
    <col min="4" max="4" width="23.8545454545455" customWidth="1"/>
    <col min="5" max="5" width="11.1454545454545" customWidth="1"/>
    <col min="6" max="6" width="17.7181818181818" customWidth="1"/>
    <col min="7" max="7" width="9.85454545454546" customWidth="1"/>
    <col min="8" max="8" width="17.7181818181818" customWidth="1"/>
    <col min="9" max="13" width="20" customWidth="1"/>
    <col min="14" max="14" width="12.2727272727273" customWidth="1"/>
    <col min="15" max="15" width="12.7181818181818" customWidth="1"/>
    <col min="16" max="16" width="11.1454545454545" customWidth="1"/>
    <col min="17" max="21" width="19.8545454545455" customWidth="1"/>
    <col min="22" max="22" width="20" customWidth="1"/>
    <col min="23" max="23" width="19.8545454545455" customWidth="1"/>
  </cols>
  <sheetData>
    <row r="1" customHeight="1" spans="1:23">
      <c r="A1" s="84"/>
      <c r="B1" s="84"/>
      <c r="C1" s="84"/>
      <c r="D1" s="84"/>
      <c r="E1" s="84"/>
      <c r="F1" s="84"/>
      <c r="G1" s="84"/>
      <c r="H1" s="84"/>
      <c r="I1" s="84"/>
      <c r="J1" s="84"/>
      <c r="K1" s="84"/>
      <c r="L1" s="84"/>
      <c r="M1" s="84"/>
      <c r="N1" s="84"/>
      <c r="O1" s="84"/>
      <c r="P1" s="84"/>
      <c r="Q1" s="84"/>
      <c r="R1" s="84"/>
      <c r="S1" s="84"/>
      <c r="T1" s="84"/>
      <c r="U1" s="84"/>
      <c r="V1" s="84"/>
      <c r="W1" s="84"/>
    </row>
    <row r="2" ht="13.5" customHeight="1" spans="2:23">
      <c r="B2" s="158"/>
      <c r="E2" s="159"/>
      <c r="F2" s="159"/>
      <c r="G2" s="159"/>
      <c r="H2" s="159"/>
      <c r="U2" s="158"/>
      <c r="W2" s="180" t="s">
        <v>240</v>
      </c>
    </row>
    <row r="3" ht="46.5" customHeight="1" spans="1:23">
      <c r="A3" s="124" t="str">
        <f>"2025"&amp;"年部门项目支出预算表"</f>
        <v>2025年部门项目支出预算表</v>
      </c>
      <c r="B3" s="124"/>
      <c r="C3" s="124"/>
      <c r="D3" s="124"/>
      <c r="E3" s="124"/>
      <c r="F3" s="124"/>
      <c r="G3" s="124"/>
      <c r="H3" s="124"/>
      <c r="I3" s="124"/>
      <c r="J3" s="124"/>
      <c r="K3" s="124"/>
      <c r="L3" s="124"/>
      <c r="M3" s="124"/>
      <c r="N3" s="124"/>
      <c r="O3" s="124"/>
      <c r="P3" s="124"/>
      <c r="Q3" s="124"/>
      <c r="R3" s="124"/>
      <c r="S3" s="124"/>
      <c r="T3" s="124"/>
      <c r="U3" s="124"/>
      <c r="V3" s="124"/>
      <c r="W3" s="124"/>
    </row>
    <row r="4" ht="13.5" customHeight="1" spans="1:23">
      <c r="A4" s="133" t="str">
        <f>"单位名称：昆明市西山区第八幼儿园"&amp;""</f>
        <v>单位名称：昆明市西山区第八幼儿园</v>
      </c>
      <c r="B4" s="160"/>
      <c r="C4" s="160"/>
      <c r="D4" s="160"/>
      <c r="E4" s="160"/>
      <c r="F4" s="160"/>
      <c r="G4" s="160"/>
      <c r="H4" s="160"/>
      <c r="I4" s="126"/>
      <c r="J4" s="126"/>
      <c r="K4" s="126"/>
      <c r="L4" s="126"/>
      <c r="M4" s="126"/>
      <c r="N4" s="126"/>
      <c r="O4" s="126"/>
      <c r="P4" s="126"/>
      <c r="Q4" s="126"/>
      <c r="U4" s="158"/>
      <c r="W4" s="139" t="s">
        <v>2</v>
      </c>
    </row>
    <row r="5" ht="21.75" customHeight="1" spans="1:23">
      <c r="A5" s="161" t="s">
        <v>241</v>
      </c>
      <c r="B5" s="93" t="s">
        <v>180</v>
      </c>
      <c r="C5" s="161" t="s">
        <v>181</v>
      </c>
      <c r="D5" s="161" t="s">
        <v>242</v>
      </c>
      <c r="E5" s="93" t="s">
        <v>182</v>
      </c>
      <c r="F5" s="93" t="s">
        <v>183</v>
      </c>
      <c r="G5" s="93" t="s">
        <v>243</v>
      </c>
      <c r="H5" s="93" t="s">
        <v>244</v>
      </c>
      <c r="I5" s="170" t="s">
        <v>56</v>
      </c>
      <c r="J5" s="171" t="s">
        <v>245</v>
      </c>
      <c r="K5" s="172"/>
      <c r="L5" s="172"/>
      <c r="M5" s="173"/>
      <c r="N5" s="171" t="s">
        <v>188</v>
      </c>
      <c r="O5" s="172"/>
      <c r="P5" s="173"/>
      <c r="Q5" s="93" t="s">
        <v>62</v>
      </c>
      <c r="R5" s="171" t="s">
        <v>63</v>
      </c>
      <c r="S5" s="172"/>
      <c r="T5" s="172"/>
      <c r="U5" s="172"/>
      <c r="V5" s="172"/>
      <c r="W5" s="173"/>
    </row>
    <row r="6" ht="21.75" customHeight="1" spans="1:23">
      <c r="A6" s="162"/>
      <c r="B6" s="163"/>
      <c r="C6" s="162"/>
      <c r="D6" s="162"/>
      <c r="E6" s="96"/>
      <c r="F6" s="96"/>
      <c r="G6" s="96"/>
      <c r="H6" s="96"/>
      <c r="I6" s="163"/>
      <c r="J6" s="174" t="s">
        <v>59</v>
      </c>
      <c r="K6" s="175"/>
      <c r="L6" s="93" t="s">
        <v>60</v>
      </c>
      <c r="M6" s="93" t="s">
        <v>61</v>
      </c>
      <c r="N6" s="93" t="s">
        <v>59</v>
      </c>
      <c r="O6" s="93" t="s">
        <v>60</v>
      </c>
      <c r="P6" s="93" t="s">
        <v>61</v>
      </c>
      <c r="Q6" s="96"/>
      <c r="R6" s="93" t="s">
        <v>58</v>
      </c>
      <c r="S6" s="93" t="s">
        <v>65</v>
      </c>
      <c r="T6" s="93" t="s">
        <v>194</v>
      </c>
      <c r="U6" s="93" t="s">
        <v>67</v>
      </c>
      <c r="V6" s="93" t="s">
        <v>68</v>
      </c>
      <c r="W6" s="93" t="s">
        <v>69</v>
      </c>
    </row>
    <row r="7" ht="21" customHeight="1" spans="1:23">
      <c r="A7" s="163"/>
      <c r="B7" s="163"/>
      <c r="C7" s="163"/>
      <c r="D7" s="163"/>
      <c r="E7" s="163"/>
      <c r="F7" s="163"/>
      <c r="G7" s="163"/>
      <c r="H7" s="163"/>
      <c r="I7" s="163"/>
      <c r="J7" s="176" t="s">
        <v>58</v>
      </c>
      <c r="K7" s="177"/>
      <c r="L7" s="163"/>
      <c r="M7" s="163"/>
      <c r="N7" s="163"/>
      <c r="O7" s="163"/>
      <c r="P7" s="163"/>
      <c r="Q7" s="163"/>
      <c r="R7" s="163"/>
      <c r="S7" s="163"/>
      <c r="T7" s="163"/>
      <c r="U7" s="163"/>
      <c r="V7" s="163"/>
      <c r="W7" s="163"/>
    </row>
    <row r="8" ht="39.75" customHeight="1" spans="1:23">
      <c r="A8" s="164"/>
      <c r="B8" s="102"/>
      <c r="C8" s="164"/>
      <c r="D8" s="164"/>
      <c r="E8" s="99"/>
      <c r="F8" s="99"/>
      <c r="G8" s="99"/>
      <c r="H8" s="99"/>
      <c r="I8" s="102"/>
      <c r="J8" s="178" t="s">
        <v>58</v>
      </c>
      <c r="K8" s="178" t="s">
        <v>246</v>
      </c>
      <c r="L8" s="99"/>
      <c r="M8" s="99"/>
      <c r="N8" s="99"/>
      <c r="O8" s="99"/>
      <c r="P8" s="99"/>
      <c r="Q8" s="99"/>
      <c r="R8" s="99"/>
      <c r="S8" s="99"/>
      <c r="T8" s="99"/>
      <c r="U8" s="102"/>
      <c r="V8" s="99"/>
      <c r="W8" s="99"/>
    </row>
    <row r="9" ht="15" customHeight="1" spans="1:23">
      <c r="A9" s="165">
        <v>1</v>
      </c>
      <c r="B9" s="165">
        <v>2</v>
      </c>
      <c r="C9" s="165">
        <v>3</v>
      </c>
      <c r="D9" s="165">
        <v>4</v>
      </c>
      <c r="E9" s="165">
        <v>5</v>
      </c>
      <c r="F9" s="165">
        <v>6</v>
      </c>
      <c r="G9" s="165">
        <v>7</v>
      </c>
      <c r="H9" s="165">
        <v>8</v>
      </c>
      <c r="I9" s="165">
        <v>9</v>
      </c>
      <c r="J9" s="165">
        <v>10</v>
      </c>
      <c r="K9" s="165">
        <v>11</v>
      </c>
      <c r="L9" s="179">
        <v>12</v>
      </c>
      <c r="M9" s="179">
        <v>13</v>
      </c>
      <c r="N9" s="179">
        <v>14</v>
      </c>
      <c r="O9" s="179">
        <v>15</v>
      </c>
      <c r="P9" s="179">
        <v>16</v>
      </c>
      <c r="Q9" s="179">
        <v>17</v>
      </c>
      <c r="R9" s="179">
        <v>18</v>
      </c>
      <c r="S9" s="179">
        <v>19</v>
      </c>
      <c r="T9" s="179">
        <v>20</v>
      </c>
      <c r="U9" s="165">
        <v>21</v>
      </c>
      <c r="V9" s="179">
        <v>22</v>
      </c>
      <c r="W9" s="165">
        <v>23</v>
      </c>
    </row>
    <row r="10" ht="21.75" customHeight="1" spans="1:23">
      <c r="A10" s="26" t="s">
        <v>247</v>
      </c>
      <c r="B10" s="166" t="s">
        <v>248</v>
      </c>
      <c r="C10" s="25" t="s">
        <v>249</v>
      </c>
      <c r="D10" s="25" t="s">
        <v>71</v>
      </c>
      <c r="E10" s="26" t="s">
        <v>102</v>
      </c>
      <c r="F10" s="26" t="s">
        <v>103</v>
      </c>
      <c r="G10" s="26" t="s">
        <v>250</v>
      </c>
      <c r="H10" s="26" t="s">
        <v>251</v>
      </c>
      <c r="I10" s="136">
        <v>708</v>
      </c>
      <c r="J10" s="136">
        <v>708</v>
      </c>
      <c r="K10" s="136">
        <v>708</v>
      </c>
      <c r="L10" s="116"/>
      <c r="M10" s="116"/>
      <c r="N10" s="116"/>
      <c r="O10" s="116"/>
      <c r="P10" s="116"/>
      <c r="Q10" s="116"/>
      <c r="R10" s="116"/>
      <c r="S10" s="116"/>
      <c r="T10" s="116"/>
      <c r="U10" s="116"/>
      <c r="V10" s="116"/>
      <c r="W10" s="116"/>
    </row>
    <row r="11" ht="21.75" customHeight="1" spans="1:23">
      <c r="A11" s="26" t="s">
        <v>247</v>
      </c>
      <c r="B11" s="166" t="s">
        <v>248</v>
      </c>
      <c r="C11" s="25" t="s">
        <v>249</v>
      </c>
      <c r="D11" s="25" t="s">
        <v>71</v>
      </c>
      <c r="E11" s="26" t="s">
        <v>102</v>
      </c>
      <c r="F11" s="26" t="s">
        <v>103</v>
      </c>
      <c r="G11" s="26" t="s">
        <v>202</v>
      </c>
      <c r="H11" s="26" t="s">
        <v>203</v>
      </c>
      <c r="I11" s="136">
        <v>119600</v>
      </c>
      <c r="J11" s="136">
        <v>119600</v>
      </c>
      <c r="K11" s="136">
        <v>119600</v>
      </c>
      <c r="L11" s="116"/>
      <c r="M11" s="116"/>
      <c r="N11" s="116"/>
      <c r="O11" s="116"/>
      <c r="P11" s="116"/>
      <c r="Q11" s="116"/>
      <c r="R11" s="116"/>
      <c r="S11" s="116"/>
      <c r="T11" s="116"/>
      <c r="U11" s="116"/>
      <c r="V11" s="116"/>
      <c r="W11" s="116"/>
    </row>
    <row r="12" ht="21.75" customHeight="1" spans="1:23">
      <c r="A12" s="26" t="s">
        <v>247</v>
      </c>
      <c r="B12" s="166" t="s">
        <v>248</v>
      </c>
      <c r="C12" s="25" t="s">
        <v>249</v>
      </c>
      <c r="D12" s="25" t="s">
        <v>71</v>
      </c>
      <c r="E12" s="26" t="s">
        <v>102</v>
      </c>
      <c r="F12" s="26" t="s">
        <v>103</v>
      </c>
      <c r="G12" s="26" t="s">
        <v>204</v>
      </c>
      <c r="H12" s="26" t="s">
        <v>205</v>
      </c>
      <c r="I12" s="136">
        <v>10000</v>
      </c>
      <c r="J12" s="136">
        <v>10000</v>
      </c>
      <c r="K12" s="136">
        <v>10000</v>
      </c>
      <c r="L12" s="116"/>
      <c r="M12" s="116"/>
      <c r="N12" s="116"/>
      <c r="O12" s="116"/>
      <c r="P12" s="116"/>
      <c r="Q12" s="116"/>
      <c r="R12" s="116"/>
      <c r="S12" s="116"/>
      <c r="T12" s="116"/>
      <c r="U12" s="116"/>
      <c r="V12" s="116"/>
      <c r="W12" s="116"/>
    </row>
    <row r="13" ht="21.75" customHeight="1" spans="1:23">
      <c r="A13" s="26" t="s">
        <v>247</v>
      </c>
      <c r="B13" s="166" t="s">
        <v>248</v>
      </c>
      <c r="C13" s="25" t="s">
        <v>249</v>
      </c>
      <c r="D13" s="25" t="s">
        <v>71</v>
      </c>
      <c r="E13" s="26" t="s">
        <v>102</v>
      </c>
      <c r="F13" s="26" t="s">
        <v>103</v>
      </c>
      <c r="G13" s="26" t="s">
        <v>252</v>
      </c>
      <c r="H13" s="26" t="s">
        <v>253</v>
      </c>
      <c r="I13" s="136">
        <v>6000</v>
      </c>
      <c r="J13" s="136">
        <v>6000</v>
      </c>
      <c r="K13" s="136">
        <v>6000</v>
      </c>
      <c r="L13" s="116"/>
      <c r="M13" s="116"/>
      <c r="N13" s="116"/>
      <c r="O13" s="116"/>
      <c r="P13" s="116"/>
      <c r="Q13" s="116"/>
      <c r="R13" s="116"/>
      <c r="S13" s="116"/>
      <c r="T13" s="116"/>
      <c r="U13" s="116"/>
      <c r="V13" s="116"/>
      <c r="W13" s="116"/>
    </row>
    <row r="14" ht="21.75" customHeight="1" spans="1:23">
      <c r="A14" s="26" t="s">
        <v>247</v>
      </c>
      <c r="B14" s="166" t="s">
        <v>248</v>
      </c>
      <c r="C14" s="25" t="s">
        <v>249</v>
      </c>
      <c r="D14" s="25" t="s">
        <v>71</v>
      </c>
      <c r="E14" s="26" t="s">
        <v>102</v>
      </c>
      <c r="F14" s="26" t="s">
        <v>103</v>
      </c>
      <c r="G14" s="26" t="s">
        <v>254</v>
      </c>
      <c r="H14" s="26" t="s">
        <v>255</v>
      </c>
      <c r="I14" s="136">
        <v>6000</v>
      </c>
      <c r="J14" s="136">
        <v>6000</v>
      </c>
      <c r="K14" s="136">
        <v>6000</v>
      </c>
      <c r="L14" s="116"/>
      <c r="M14" s="116"/>
      <c r="N14" s="116"/>
      <c r="O14" s="116"/>
      <c r="P14" s="116"/>
      <c r="Q14" s="116"/>
      <c r="R14" s="116"/>
      <c r="S14" s="116"/>
      <c r="T14" s="116"/>
      <c r="U14" s="116"/>
      <c r="V14" s="116"/>
      <c r="W14" s="116"/>
    </row>
    <row r="15" ht="21.75" customHeight="1" spans="1:23">
      <c r="A15" s="26" t="s">
        <v>247</v>
      </c>
      <c r="B15" s="166" t="s">
        <v>248</v>
      </c>
      <c r="C15" s="25" t="s">
        <v>249</v>
      </c>
      <c r="D15" s="25" t="s">
        <v>71</v>
      </c>
      <c r="E15" s="26" t="s">
        <v>102</v>
      </c>
      <c r="F15" s="26" t="s">
        <v>103</v>
      </c>
      <c r="G15" s="26" t="s">
        <v>256</v>
      </c>
      <c r="H15" s="26" t="s">
        <v>257</v>
      </c>
      <c r="I15" s="136">
        <v>117535</v>
      </c>
      <c r="J15" s="136">
        <v>117535</v>
      </c>
      <c r="K15" s="136">
        <v>117535</v>
      </c>
      <c r="L15" s="116"/>
      <c r="M15" s="116"/>
      <c r="N15" s="116"/>
      <c r="O15" s="116"/>
      <c r="P15" s="116"/>
      <c r="Q15" s="116"/>
      <c r="R15" s="116"/>
      <c r="S15" s="116"/>
      <c r="T15" s="116"/>
      <c r="U15" s="116"/>
      <c r="V15" s="116"/>
      <c r="W15" s="116"/>
    </row>
    <row r="16" ht="21.75" customHeight="1" spans="1:23">
      <c r="A16" s="26" t="s">
        <v>247</v>
      </c>
      <c r="B16" s="166" t="s">
        <v>248</v>
      </c>
      <c r="C16" s="25" t="s">
        <v>249</v>
      </c>
      <c r="D16" s="25" t="s">
        <v>71</v>
      </c>
      <c r="E16" s="26" t="s">
        <v>102</v>
      </c>
      <c r="F16" s="26" t="s">
        <v>103</v>
      </c>
      <c r="G16" s="26" t="s">
        <v>258</v>
      </c>
      <c r="H16" s="26" t="s">
        <v>259</v>
      </c>
      <c r="I16" s="136">
        <v>52903.46</v>
      </c>
      <c r="J16" s="136">
        <v>52903.46</v>
      </c>
      <c r="K16" s="136">
        <v>52903.46</v>
      </c>
      <c r="L16" s="116"/>
      <c r="M16" s="116"/>
      <c r="N16" s="116"/>
      <c r="O16" s="116"/>
      <c r="P16" s="116"/>
      <c r="Q16" s="116"/>
      <c r="R16" s="116"/>
      <c r="S16" s="116"/>
      <c r="T16" s="116"/>
      <c r="U16" s="116"/>
      <c r="V16" s="116"/>
      <c r="W16" s="116"/>
    </row>
    <row r="17" ht="21.75" customHeight="1" spans="1:23">
      <c r="A17" s="26" t="s">
        <v>247</v>
      </c>
      <c r="B17" s="166" t="s">
        <v>248</v>
      </c>
      <c r="C17" s="25" t="s">
        <v>249</v>
      </c>
      <c r="D17" s="25" t="s">
        <v>71</v>
      </c>
      <c r="E17" s="26" t="s">
        <v>102</v>
      </c>
      <c r="F17" s="26" t="s">
        <v>103</v>
      </c>
      <c r="G17" s="26" t="s">
        <v>260</v>
      </c>
      <c r="H17" s="26" t="s">
        <v>261</v>
      </c>
      <c r="I17" s="136">
        <v>6000</v>
      </c>
      <c r="J17" s="136">
        <v>6000</v>
      </c>
      <c r="K17" s="136">
        <v>6000</v>
      </c>
      <c r="L17" s="116"/>
      <c r="M17" s="116"/>
      <c r="N17" s="116"/>
      <c r="O17" s="116"/>
      <c r="P17" s="116"/>
      <c r="Q17" s="116"/>
      <c r="R17" s="116"/>
      <c r="S17" s="116"/>
      <c r="T17" s="116"/>
      <c r="U17" s="116"/>
      <c r="V17" s="116"/>
      <c r="W17" s="116"/>
    </row>
    <row r="18" ht="21.75" customHeight="1" spans="1:23">
      <c r="A18" s="26" t="s">
        <v>247</v>
      </c>
      <c r="B18" s="166" t="s">
        <v>248</v>
      </c>
      <c r="C18" s="25" t="s">
        <v>249</v>
      </c>
      <c r="D18" s="25" t="s">
        <v>71</v>
      </c>
      <c r="E18" s="26" t="s">
        <v>102</v>
      </c>
      <c r="F18" s="26" t="s">
        <v>103</v>
      </c>
      <c r="G18" s="26" t="s">
        <v>262</v>
      </c>
      <c r="H18" s="26" t="s">
        <v>263</v>
      </c>
      <c r="I18" s="136">
        <v>10000</v>
      </c>
      <c r="J18" s="136">
        <v>10000</v>
      </c>
      <c r="K18" s="136">
        <v>10000</v>
      </c>
      <c r="L18" s="116"/>
      <c r="M18" s="116"/>
      <c r="N18" s="116"/>
      <c r="O18" s="116"/>
      <c r="P18" s="116"/>
      <c r="Q18" s="116"/>
      <c r="R18" s="116"/>
      <c r="S18" s="116"/>
      <c r="T18" s="116"/>
      <c r="U18" s="116"/>
      <c r="V18" s="116"/>
      <c r="W18" s="116"/>
    </row>
    <row r="19" ht="21.75" customHeight="1" spans="1:23">
      <c r="A19" s="26" t="s">
        <v>264</v>
      </c>
      <c r="B19" s="166" t="s">
        <v>265</v>
      </c>
      <c r="C19" s="25" t="s">
        <v>266</v>
      </c>
      <c r="D19" s="25" t="s">
        <v>71</v>
      </c>
      <c r="E19" s="26" t="s">
        <v>106</v>
      </c>
      <c r="F19" s="26" t="s">
        <v>107</v>
      </c>
      <c r="G19" s="26" t="s">
        <v>256</v>
      </c>
      <c r="H19" s="26" t="s">
        <v>257</v>
      </c>
      <c r="I19" s="136">
        <v>48600</v>
      </c>
      <c r="J19" s="136">
        <v>48600</v>
      </c>
      <c r="K19" s="136">
        <v>48600</v>
      </c>
      <c r="L19" s="116"/>
      <c r="M19" s="116"/>
      <c r="N19" s="116"/>
      <c r="O19" s="116"/>
      <c r="P19" s="116"/>
      <c r="Q19" s="116"/>
      <c r="R19" s="116"/>
      <c r="S19" s="116"/>
      <c r="T19" s="116"/>
      <c r="U19" s="116"/>
      <c r="V19" s="116"/>
      <c r="W19" s="116"/>
    </row>
    <row r="20" ht="21.75" customHeight="1" spans="1:23">
      <c r="A20" s="26" t="s">
        <v>264</v>
      </c>
      <c r="B20" s="166" t="s">
        <v>267</v>
      </c>
      <c r="C20" s="25" t="s">
        <v>268</v>
      </c>
      <c r="D20" s="25" t="s">
        <v>71</v>
      </c>
      <c r="E20" s="26" t="s">
        <v>106</v>
      </c>
      <c r="F20" s="26" t="s">
        <v>107</v>
      </c>
      <c r="G20" s="26" t="s">
        <v>204</v>
      </c>
      <c r="H20" s="26" t="s">
        <v>205</v>
      </c>
      <c r="I20" s="136">
        <v>15000</v>
      </c>
      <c r="J20" s="136">
        <v>15000</v>
      </c>
      <c r="K20" s="136">
        <v>15000</v>
      </c>
      <c r="L20" s="116"/>
      <c r="M20" s="116"/>
      <c r="N20" s="116"/>
      <c r="O20" s="116"/>
      <c r="P20" s="116"/>
      <c r="Q20" s="116"/>
      <c r="R20" s="116"/>
      <c r="S20" s="116"/>
      <c r="T20" s="116"/>
      <c r="U20" s="116"/>
      <c r="V20" s="116"/>
      <c r="W20" s="116"/>
    </row>
    <row r="21" ht="21.75" customHeight="1" spans="1:23">
      <c r="A21" s="26" t="s">
        <v>264</v>
      </c>
      <c r="B21" s="166" t="s">
        <v>267</v>
      </c>
      <c r="C21" s="25" t="s">
        <v>268</v>
      </c>
      <c r="D21" s="25" t="s">
        <v>71</v>
      </c>
      <c r="E21" s="26" t="s">
        <v>106</v>
      </c>
      <c r="F21" s="26" t="s">
        <v>107</v>
      </c>
      <c r="G21" s="26" t="s">
        <v>202</v>
      </c>
      <c r="H21" s="26" t="s">
        <v>203</v>
      </c>
      <c r="I21" s="136">
        <v>230000</v>
      </c>
      <c r="J21" s="136">
        <v>230000</v>
      </c>
      <c r="K21" s="136">
        <v>230000</v>
      </c>
      <c r="L21" s="116"/>
      <c r="M21" s="116"/>
      <c r="N21" s="116"/>
      <c r="O21" s="116"/>
      <c r="P21" s="116"/>
      <c r="Q21" s="116"/>
      <c r="R21" s="116"/>
      <c r="S21" s="116"/>
      <c r="T21" s="116"/>
      <c r="U21" s="116"/>
      <c r="V21" s="116"/>
      <c r="W21" s="116"/>
    </row>
    <row r="22" ht="21.75" customHeight="1" spans="1:23">
      <c r="A22" s="26" t="s">
        <v>264</v>
      </c>
      <c r="B22" s="166" t="s">
        <v>267</v>
      </c>
      <c r="C22" s="25" t="s">
        <v>268</v>
      </c>
      <c r="D22" s="25" t="s">
        <v>71</v>
      </c>
      <c r="E22" s="26" t="s">
        <v>106</v>
      </c>
      <c r="F22" s="26" t="s">
        <v>107</v>
      </c>
      <c r="G22" s="26" t="s">
        <v>256</v>
      </c>
      <c r="H22" s="26" t="s">
        <v>257</v>
      </c>
      <c r="I22" s="136">
        <v>40000</v>
      </c>
      <c r="J22" s="136">
        <v>40000</v>
      </c>
      <c r="K22" s="136">
        <v>40000</v>
      </c>
      <c r="L22" s="116"/>
      <c r="M22" s="116"/>
      <c r="N22" s="116"/>
      <c r="O22" s="116"/>
      <c r="P22" s="116"/>
      <c r="Q22" s="116"/>
      <c r="R22" s="116"/>
      <c r="S22" s="116"/>
      <c r="T22" s="116"/>
      <c r="U22" s="116"/>
      <c r="V22" s="116"/>
      <c r="W22" s="116"/>
    </row>
    <row r="23" ht="21.75" customHeight="1" spans="1:23">
      <c r="A23" s="26" t="s">
        <v>264</v>
      </c>
      <c r="B23" s="166" t="s">
        <v>267</v>
      </c>
      <c r="C23" s="25" t="s">
        <v>268</v>
      </c>
      <c r="D23" s="25" t="s">
        <v>71</v>
      </c>
      <c r="E23" s="26" t="s">
        <v>106</v>
      </c>
      <c r="F23" s="26" t="s">
        <v>107</v>
      </c>
      <c r="G23" s="26" t="s">
        <v>262</v>
      </c>
      <c r="H23" s="26" t="s">
        <v>263</v>
      </c>
      <c r="I23" s="136">
        <v>15000</v>
      </c>
      <c r="J23" s="136">
        <v>15000</v>
      </c>
      <c r="K23" s="136">
        <v>15000</v>
      </c>
      <c r="L23" s="116"/>
      <c r="M23" s="116"/>
      <c r="N23" s="116"/>
      <c r="O23" s="116"/>
      <c r="P23" s="116"/>
      <c r="Q23" s="116"/>
      <c r="R23" s="116"/>
      <c r="S23" s="116"/>
      <c r="T23" s="116"/>
      <c r="U23" s="116"/>
      <c r="V23" s="116"/>
      <c r="W23" s="116"/>
    </row>
    <row r="24" ht="21.75" customHeight="1" spans="1:23">
      <c r="A24" s="26" t="s">
        <v>264</v>
      </c>
      <c r="B24" s="166" t="s">
        <v>269</v>
      </c>
      <c r="C24" s="25" t="s">
        <v>270</v>
      </c>
      <c r="D24" s="25" t="s">
        <v>71</v>
      </c>
      <c r="E24" s="26" t="s">
        <v>102</v>
      </c>
      <c r="F24" s="26" t="s">
        <v>103</v>
      </c>
      <c r="G24" s="26" t="s">
        <v>256</v>
      </c>
      <c r="H24" s="26" t="s">
        <v>257</v>
      </c>
      <c r="I24" s="136">
        <v>162000</v>
      </c>
      <c r="J24" s="136"/>
      <c r="K24" s="136"/>
      <c r="L24" s="116"/>
      <c r="M24" s="116"/>
      <c r="N24" s="116"/>
      <c r="O24" s="116"/>
      <c r="P24" s="116"/>
      <c r="Q24" s="116"/>
      <c r="R24" s="136">
        <v>162000</v>
      </c>
      <c r="S24" s="116"/>
      <c r="T24" s="116"/>
      <c r="U24" s="116"/>
      <c r="V24" s="116"/>
      <c r="W24" s="136">
        <v>162000</v>
      </c>
    </row>
    <row r="25" ht="18.75" customHeight="1" spans="1:23">
      <c r="A25" s="167" t="s">
        <v>168</v>
      </c>
      <c r="B25" s="168"/>
      <c r="C25" s="168"/>
      <c r="D25" s="168"/>
      <c r="E25" s="168"/>
      <c r="F25" s="168"/>
      <c r="G25" s="168"/>
      <c r="H25" s="169"/>
      <c r="I25" s="136">
        <v>839346.46</v>
      </c>
      <c r="J25" s="136">
        <v>677346.46</v>
      </c>
      <c r="K25" s="136">
        <v>677346.46</v>
      </c>
      <c r="L25" s="116"/>
      <c r="M25" s="116"/>
      <c r="N25" s="116"/>
      <c r="O25" s="116"/>
      <c r="P25" s="116"/>
      <c r="Q25" s="116"/>
      <c r="R25" s="136">
        <v>162000</v>
      </c>
      <c r="S25" s="116"/>
      <c r="T25" s="116"/>
      <c r="U25" s="116"/>
      <c r="V25" s="116"/>
      <c r="W25" s="136">
        <v>162000</v>
      </c>
    </row>
  </sheetData>
  <mergeCells count="28">
    <mergeCell ref="A3:W3"/>
    <mergeCell ref="A4:H4"/>
    <mergeCell ref="J5:M5"/>
    <mergeCell ref="N5:P5"/>
    <mergeCell ref="R5:W5"/>
    <mergeCell ref="A25:H25"/>
    <mergeCell ref="A5:A8"/>
    <mergeCell ref="B5:B8"/>
    <mergeCell ref="C5:C8"/>
    <mergeCell ref="D5:D8"/>
    <mergeCell ref="E5:E8"/>
    <mergeCell ref="F5:F8"/>
    <mergeCell ref="G5:G8"/>
    <mergeCell ref="H5:H8"/>
    <mergeCell ref="I5:I8"/>
    <mergeCell ref="L6:L8"/>
    <mergeCell ref="M6:M8"/>
    <mergeCell ref="N6:N8"/>
    <mergeCell ref="O6:O8"/>
    <mergeCell ref="P6:P8"/>
    <mergeCell ref="Q5:Q8"/>
    <mergeCell ref="R6:R8"/>
    <mergeCell ref="S6:S8"/>
    <mergeCell ref="T6:T8"/>
    <mergeCell ref="U6:U8"/>
    <mergeCell ref="V6:V8"/>
    <mergeCell ref="W6:W8"/>
    <mergeCell ref="J6:K7"/>
  </mergeCells>
  <printOptions horizontalCentered="1"/>
  <pageMargins left="0.37" right="0.37" top="0.56" bottom="0.56" header="0.48" footer="0.48"/>
  <pageSetup paperSize="9" scale="56"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36"/>
  <sheetViews>
    <sheetView showZeros="0" workbookViewId="0">
      <pane ySplit="1" topLeftCell="A2" activePane="bottomLeft" state="frozen"/>
      <selection/>
      <selection pane="bottomLeft" activeCell="E12" sqref="E12"/>
    </sheetView>
  </sheetViews>
  <sheetFormatPr defaultColWidth="9.14545454545454" defaultRowHeight="12" customHeight="1"/>
  <cols>
    <col min="1" max="1" width="34.2727272727273" style="2" customWidth="1"/>
    <col min="2" max="2" width="29" style="2" customWidth="1"/>
    <col min="3" max="5" width="23.5727272727273" style="2" customWidth="1"/>
    <col min="6" max="6" width="11.2727272727273" style="2" customWidth="1"/>
    <col min="7" max="7" width="25.1454545454545" style="2" customWidth="1"/>
    <col min="8" max="8" width="15.5727272727273" style="2" customWidth="1"/>
    <col min="9" max="9" width="13.4272727272727" style="2" customWidth="1"/>
    <col min="10" max="10" width="18.8545454545455" style="2" customWidth="1"/>
    <col min="11" max="16384" width="9.14545454545454" style="2"/>
  </cols>
  <sheetData>
    <row r="1" customHeight="1" spans="1:10">
      <c r="A1" s="3"/>
      <c r="B1" s="3"/>
      <c r="C1" s="3"/>
      <c r="D1" s="3"/>
      <c r="E1" s="3"/>
      <c r="F1" s="3"/>
      <c r="G1" s="3"/>
      <c r="H1" s="3"/>
      <c r="I1" s="3"/>
      <c r="J1" s="3"/>
    </row>
    <row r="2" ht="18" customHeight="1" spans="10:10">
      <c r="J2" s="5" t="s">
        <v>271</v>
      </c>
    </row>
    <row r="3" ht="39.75" customHeight="1" spans="1:10">
      <c r="A3" s="69" t="str">
        <f>"2025"&amp;"年部门项目支出绩效目标表"</f>
        <v>2025年部门项目支出绩效目标表</v>
      </c>
      <c r="B3" s="6"/>
      <c r="C3" s="6"/>
      <c r="D3" s="6"/>
      <c r="E3" s="6"/>
      <c r="F3" s="70"/>
      <c r="G3" s="6"/>
      <c r="H3" s="70"/>
      <c r="I3" s="70"/>
      <c r="J3" s="6"/>
    </row>
    <row r="4" ht="17.25" customHeight="1" spans="1:1">
      <c r="A4" s="7" t="str">
        <f>"单位名称：昆明市西山区第八幼儿园"&amp;""</f>
        <v>单位名称：昆明市西山区第八幼儿园</v>
      </c>
    </row>
    <row r="5" ht="44.25" customHeight="1" spans="1:10">
      <c r="A5" s="71" t="s">
        <v>181</v>
      </c>
      <c r="B5" s="71" t="s">
        <v>272</v>
      </c>
      <c r="C5" s="71" t="s">
        <v>273</v>
      </c>
      <c r="D5" s="71" t="s">
        <v>274</v>
      </c>
      <c r="E5" s="71" t="s">
        <v>275</v>
      </c>
      <c r="F5" s="72" t="s">
        <v>276</v>
      </c>
      <c r="G5" s="71" t="s">
        <v>277</v>
      </c>
      <c r="H5" s="72" t="s">
        <v>278</v>
      </c>
      <c r="I5" s="72" t="s">
        <v>279</v>
      </c>
      <c r="J5" s="71" t="s">
        <v>280</v>
      </c>
    </row>
    <row r="6" ht="18.75" customHeight="1" spans="1:10">
      <c r="A6" s="155">
        <v>1</v>
      </c>
      <c r="B6" s="155">
        <v>2</v>
      </c>
      <c r="C6" s="155">
        <v>3</v>
      </c>
      <c r="D6" s="155">
        <v>4</v>
      </c>
      <c r="E6" s="155">
        <v>5</v>
      </c>
      <c r="F6" s="43">
        <v>6</v>
      </c>
      <c r="G6" s="155">
        <v>7</v>
      </c>
      <c r="H6" s="43">
        <v>8</v>
      </c>
      <c r="I6" s="43">
        <v>9</v>
      </c>
      <c r="J6" s="155">
        <v>10</v>
      </c>
    </row>
    <row r="7" ht="30" customHeight="1" spans="1:10">
      <c r="A7" s="156" t="s">
        <v>249</v>
      </c>
      <c r="B7" s="157" t="s">
        <v>281</v>
      </c>
      <c r="C7" s="157" t="s">
        <v>282</v>
      </c>
      <c r="D7" s="157" t="s">
        <v>283</v>
      </c>
      <c r="E7" s="157" t="s">
        <v>284</v>
      </c>
      <c r="F7" s="157" t="s">
        <v>285</v>
      </c>
      <c r="G7" s="157" t="s">
        <v>286</v>
      </c>
      <c r="H7" s="157" t="s">
        <v>287</v>
      </c>
      <c r="I7" s="157" t="s">
        <v>288</v>
      </c>
      <c r="J7" s="157" t="s">
        <v>289</v>
      </c>
    </row>
    <row r="8" ht="30" customHeight="1" spans="1:10">
      <c r="A8" s="156"/>
      <c r="B8" s="157" t="s">
        <v>281</v>
      </c>
      <c r="C8" s="157" t="s">
        <v>282</v>
      </c>
      <c r="D8" s="157" t="s">
        <v>290</v>
      </c>
      <c r="E8" s="157" t="s">
        <v>291</v>
      </c>
      <c r="F8" s="157" t="s">
        <v>285</v>
      </c>
      <c r="G8" s="157" t="s">
        <v>292</v>
      </c>
      <c r="H8" s="157" t="s">
        <v>293</v>
      </c>
      <c r="I8" s="157" t="s">
        <v>288</v>
      </c>
      <c r="J8" s="157" t="s">
        <v>294</v>
      </c>
    </row>
    <row r="9" ht="30" customHeight="1" spans="1:10">
      <c r="A9" s="156"/>
      <c r="B9" s="157" t="s">
        <v>281</v>
      </c>
      <c r="C9" s="157" t="s">
        <v>282</v>
      </c>
      <c r="D9" s="157" t="s">
        <v>290</v>
      </c>
      <c r="E9" s="157" t="s">
        <v>295</v>
      </c>
      <c r="F9" s="157" t="s">
        <v>285</v>
      </c>
      <c r="G9" s="157" t="s">
        <v>292</v>
      </c>
      <c r="H9" s="157" t="s">
        <v>293</v>
      </c>
      <c r="I9" s="157" t="s">
        <v>288</v>
      </c>
      <c r="J9" s="157" t="s">
        <v>296</v>
      </c>
    </row>
    <row r="10" ht="30" customHeight="1" spans="1:10">
      <c r="A10" s="156"/>
      <c r="B10" s="157" t="s">
        <v>281</v>
      </c>
      <c r="C10" s="157" t="s">
        <v>282</v>
      </c>
      <c r="D10" s="157" t="s">
        <v>290</v>
      </c>
      <c r="E10" s="157" t="s">
        <v>297</v>
      </c>
      <c r="F10" s="157" t="s">
        <v>298</v>
      </c>
      <c r="G10" s="157" t="s">
        <v>299</v>
      </c>
      <c r="H10" s="157" t="s">
        <v>300</v>
      </c>
      <c r="I10" s="157" t="s">
        <v>301</v>
      </c>
      <c r="J10" s="157" t="s">
        <v>302</v>
      </c>
    </row>
    <row r="11" ht="30" customHeight="1" spans="1:10">
      <c r="A11" s="156"/>
      <c r="B11" s="157" t="s">
        <v>281</v>
      </c>
      <c r="C11" s="157" t="s">
        <v>282</v>
      </c>
      <c r="D11" s="157" t="s">
        <v>303</v>
      </c>
      <c r="E11" s="157" t="s">
        <v>304</v>
      </c>
      <c r="F11" s="157" t="s">
        <v>285</v>
      </c>
      <c r="G11" s="157" t="s">
        <v>305</v>
      </c>
      <c r="H11" s="157" t="s">
        <v>306</v>
      </c>
      <c r="I11" s="157" t="s">
        <v>288</v>
      </c>
      <c r="J11" s="157" t="s">
        <v>307</v>
      </c>
    </row>
    <row r="12" ht="30" customHeight="1" spans="1:10">
      <c r="A12" s="156"/>
      <c r="B12" s="157" t="s">
        <v>281</v>
      </c>
      <c r="C12" s="157" t="s">
        <v>282</v>
      </c>
      <c r="D12" s="157" t="s">
        <v>303</v>
      </c>
      <c r="E12" s="157" t="s">
        <v>308</v>
      </c>
      <c r="F12" s="157" t="s">
        <v>298</v>
      </c>
      <c r="G12" s="157" t="s">
        <v>309</v>
      </c>
      <c r="H12" s="157" t="s">
        <v>306</v>
      </c>
      <c r="I12" s="157" t="s">
        <v>288</v>
      </c>
      <c r="J12" s="157" t="s">
        <v>310</v>
      </c>
    </row>
    <row r="13" ht="30" customHeight="1" spans="1:10">
      <c r="A13" s="156"/>
      <c r="B13" s="157" t="s">
        <v>281</v>
      </c>
      <c r="C13" s="157" t="s">
        <v>282</v>
      </c>
      <c r="D13" s="157" t="s">
        <v>303</v>
      </c>
      <c r="E13" s="157" t="s">
        <v>311</v>
      </c>
      <c r="F13" s="157" t="s">
        <v>298</v>
      </c>
      <c r="G13" s="157" t="s">
        <v>312</v>
      </c>
      <c r="H13" s="157" t="s">
        <v>313</v>
      </c>
      <c r="I13" s="157" t="s">
        <v>288</v>
      </c>
      <c r="J13" s="157" t="s">
        <v>314</v>
      </c>
    </row>
    <row r="14" ht="30" customHeight="1" spans="1:10">
      <c r="A14" s="156"/>
      <c r="B14" s="157" t="s">
        <v>281</v>
      </c>
      <c r="C14" s="157" t="s">
        <v>315</v>
      </c>
      <c r="D14" s="157" t="s">
        <v>316</v>
      </c>
      <c r="E14" s="157" t="s">
        <v>317</v>
      </c>
      <c r="F14" s="157" t="s">
        <v>298</v>
      </c>
      <c r="G14" s="157" t="s">
        <v>318</v>
      </c>
      <c r="H14" s="157" t="s">
        <v>319</v>
      </c>
      <c r="I14" s="157" t="s">
        <v>288</v>
      </c>
      <c r="J14" s="157" t="s">
        <v>320</v>
      </c>
    </row>
    <row r="15" ht="30" customHeight="1" spans="1:10">
      <c r="A15" s="156"/>
      <c r="B15" s="157" t="s">
        <v>281</v>
      </c>
      <c r="C15" s="157" t="s">
        <v>315</v>
      </c>
      <c r="D15" s="157" t="s">
        <v>316</v>
      </c>
      <c r="E15" s="157" t="s">
        <v>321</v>
      </c>
      <c r="F15" s="157" t="s">
        <v>298</v>
      </c>
      <c r="G15" s="157" t="s">
        <v>322</v>
      </c>
      <c r="H15" s="157" t="s">
        <v>287</v>
      </c>
      <c r="I15" s="157" t="s">
        <v>288</v>
      </c>
      <c r="J15" s="157" t="s">
        <v>323</v>
      </c>
    </row>
    <row r="16" ht="30" customHeight="1" spans="1:10">
      <c r="A16" s="156"/>
      <c r="B16" s="157" t="s">
        <v>281</v>
      </c>
      <c r="C16" s="157" t="s">
        <v>315</v>
      </c>
      <c r="D16" s="157" t="s">
        <v>324</v>
      </c>
      <c r="E16" s="157" t="s">
        <v>325</v>
      </c>
      <c r="F16" s="157" t="s">
        <v>298</v>
      </c>
      <c r="G16" s="157" t="s">
        <v>85</v>
      </c>
      <c r="H16" s="157" t="s">
        <v>306</v>
      </c>
      <c r="I16" s="157" t="s">
        <v>301</v>
      </c>
      <c r="J16" s="157" t="s">
        <v>326</v>
      </c>
    </row>
    <row r="17" ht="30" customHeight="1" spans="1:10">
      <c r="A17" s="156"/>
      <c r="B17" s="157" t="s">
        <v>281</v>
      </c>
      <c r="C17" s="157" t="s">
        <v>327</v>
      </c>
      <c r="D17" s="157" t="s">
        <v>328</v>
      </c>
      <c r="E17" s="157" t="s">
        <v>329</v>
      </c>
      <c r="F17" s="157" t="s">
        <v>285</v>
      </c>
      <c r="G17" s="157" t="s">
        <v>330</v>
      </c>
      <c r="H17" s="157" t="s">
        <v>293</v>
      </c>
      <c r="I17" s="157" t="s">
        <v>288</v>
      </c>
      <c r="J17" s="157" t="s">
        <v>331</v>
      </c>
    </row>
    <row r="18" ht="30" customHeight="1" spans="1:10">
      <c r="A18" s="156"/>
      <c r="B18" s="157" t="s">
        <v>281</v>
      </c>
      <c r="C18" s="157" t="s">
        <v>327</v>
      </c>
      <c r="D18" s="157" t="s">
        <v>328</v>
      </c>
      <c r="E18" s="157" t="s">
        <v>332</v>
      </c>
      <c r="F18" s="157" t="s">
        <v>285</v>
      </c>
      <c r="G18" s="157" t="s">
        <v>330</v>
      </c>
      <c r="H18" s="157" t="s">
        <v>293</v>
      </c>
      <c r="I18" s="157" t="s">
        <v>288</v>
      </c>
      <c r="J18" s="157" t="s">
        <v>333</v>
      </c>
    </row>
    <row r="19" ht="30" customHeight="1" spans="1:10">
      <c r="A19" s="156" t="s">
        <v>268</v>
      </c>
      <c r="B19" s="157" t="s">
        <v>334</v>
      </c>
      <c r="C19" s="157" t="s">
        <v>282</v>
      </c>
      <c r="D19" s="157" t="s">
        <v>283</v>
      </c>
      <c r="E19" s="157" t="s">
        <v>335</v>
      </c>
      <c r="F19" s="157" t="s">
        <v>298</v>
      </c>
      <c r="G19" s="157" t="s">
        <v>83</v>
      </c>
      <c r="H19" s="157" t="s">
        <v>336</v>
      </c>
      <c r="I19" s="157" t="s">
        <v>288</v>
      </c>
      <c r="J19" s="157" t="s">
        <v>337</v>
      </c>
    </row>
    <row r="20" ht="30" customHeight="1" spans="1:10">
      <c r="A20" s="156"/>
      <c r="B20" s="157" t="s">
        <v>334</v>
      </c>
      <c r="C20" s="157" t="s">
        <v>282</v>
      </c>
      <c r="D20" s="157" t="s">
        <v>290</v>
      </c>
      <c r="E20" s="157" t="s">
        <v>338</v>
      </c>
      <c r="F20" s="157" t="s">
        <v>298</v>
      </c>
      <c r="G20" s="157" t="s">
        <v>88</v>
      </c>
      <c r="H20" s="157" t="s">
        <v>339</v>
      </c>
      <c r="I20" s="157" t="s">
        <v>288</v>
      </c>
      <c r="J20" s="157" t="s">
        <v>340</v>
      </c>
    </row>
    <row r="21" ht="30" customHeight="1" spans="1:10">
      <c r="A21" s="156"/>
      <c r="B21" s="157" t="s">
        <v>334</v>
      </c>
      <c r="C21" s="157" t="s">
        <v>282</v>
      </c>
      <c r="D21" s="157" t="s">
        <v>303</v>
      </c>
      <c r="E21" s="157" t="s">
        <v>341</v>
      </c>
      <c r="F21" s="157" t="s">
        <v>298</v>
      </c>
      <c r="G21" s="157" t="s">
        <v>94</v>
      </c>
      <c r="H21" s="157" t="s">
        <v>313</v>
      </c>
      <c r="I21" s="157" t="s">
        <v>288</v>
      </c>
      <c r="J21" s="157" t="s">
        <v>342</v>
      </c>
    </row>
    <row r="22" ht="30" customHeight="1" spans="1:10">
      <c r="A22" s="156"/>
      <c r="B22" s="157" t="s">
        <v>334</v>
      </c>
      <c r="C22" s="157" t="s">
        <v>315</v>
      </c>
      <c r="D22" s="157" t="s">
        <v>343</v>
      </c>
      <c r="E22" s="157" t="s">
        <v>344</v>
      </c>
      <c r="F22" s="157" t="s">
        <v>345</v>
      </c>
      <c r="G22" s="157" t="s">
        <v>346</v>
      </c>
      <c r="H22" s="157" t="s">
        <v>293</v>
      </c>
      <c r="I22" s="157" t="s">
        <v>288</v>
      </c>
      <c r="J22" s="157" t="s">
        <v>347</v>
      </c>
    </row>
    <row r="23" ht="30" customHeight="1" spans="1:10">
      <c r="A23" s="156"/>
      <c r="B23" s="157" t="s">
        <v>334</v>
      </c>
      <c r="C23" s="157" t="s">
        <v>315</v>
      </c>
      <c r="D23" s="157" t="s">
        <v>316</v>
      </c>
      <c r="E23" s="157" t="s">
        <v>348</v>
      </c>
      <c r="F23" s="157" t="s">
        <v>285</v>
      </c>
      <c r="G23" s="157" t="s">
        <v>330</v>
      </c>
      <c r="H23" s="157" t="s">
        <v>293</v>
      </c>
      <c r="I23" s="157" t="s">
        <v>288</v>
      </c>
      <c r="J23" s="157" t="s">
        <v>349</v>
      </c>
    </row>
    <row r="24" ht="30" customHeight="1" spans="1:10">
      <c r="A24" s="156"/>
      <c r="B24" s="157" t="s">
        <v>334</v>
      </c>
      <c r="C24" s="157" t="s">
        <v>315</v>
      </c>
      <c r="D24" s="157" t="s">
        <v>324</v>
      </c>
      <c r="E24" s="157" t="s">
        <v>350</v>
      </c>
      <c r="F24" s="157" t="s">
        <v>285</v>
      </c>
      <c r="G24" s="157" t="s">
        <v>330</v>
      </c>
      <c r="H24" s="157" t="s">
        <v>293</v>
      </c>
      <c r="I24" s="157" t="s">
        <v>288</v>
      </c>
      <c r="J24" s="157" t="s">
        <v>351</v>
      </c>
    </row>
    <row r="25" ht="30" customHeight="1" spans="1:10">
      <c r="A25" s="156"/>
      <c r="B25" s="157" t="s">
        <v>334</v>
      </c>
      <c r="C25" s="157" t="s">
        <v>327</v>
      </c>
      <c r="D25" s="157" t="s">
        <v>328</v>
      </c>
      <c r="E25" s="157" t="s">
        <v>352</v>
      </c>
      <c r="F25" s="157" t="s">
        <v>285</v>
      </c>
      <c r="G25" s="157" t="s">
        <v>353</v>
      </c>
      <c r="H25" s="157" t="s">
        <v>293</v>
      </c>
      <c r="I25" s="157" t="s">
        <v>288</v>
      </c>
      <c r="J25" s="157" t="s">
        <v>354</v>
      </c>
    </row>
    <row r="26" ht="30" customHeight="1" spans="1:10">
      <c r="A26" s="156" t="s">
        <v>270</v>
      </c>
      <c r="B26" s="157" t="s">
        <v>355</v>
      </c>
      <c r="C26" s="157" t="s">
        <v>282</v>
      </c>
      <c r="D26" s="157" t="s">
        <v>283</v>
      </c>
      <c r="E26" s="157" t="s">
        <v>356</v>
      </c>
      <c r="F26" s="157" t="s">
        <v>285</v>
      </c>
      <c r="G26" s="157" t="s">
        <v>84</v>
      </c>
      <c r="H26" s="157" t="s">
        <v>357</v>
      </c>
      <c r="I26" s="157" t="s">
        <v>288</v>
      </c>
      <c r="J26" s="157" t="s">
        <v>358</v>
      </c>
    </row>
    <row r="27" ht="30" customHeight="1" spans="1:10">
      <c r="A27" s="156"/>
      <c r="B27" s="157" t="s">
        <v>355</v>
      </c>
      <c r="C27" s="157" t="s">
        <v>282</v>
      </c>
      <c r="D27" s="157" t="s">
        <v>290</v>
      </c>
      <c r="E27" s="157" t="s">
        <v>359</v>
      </c>
      <c r="F27" s="157" t="s">
        <v>298</v>
      </c>
      <c r="G27" s="157" t="s">
        <v>292</v>
      </c>
      <c r="H27" s="157" t="s">
        <v>293</v>
      </c>
      <c r="I27" s="157" t="s">
        <v>288</v>
      </c>
      <c r="J27" s="157" t="s">
        <v>360</v>
      </c>
    </row>
    <row r="28" ht="30" customHeight="1" spans="1:10">
      <c r="A28" s="156"/>
      <c r="B28" s="157" t="s">
        <v>355</v>
      </c>
      <c r="C28" s="157" t="s">
        <v>315</v>
      </c>
      <c r="D28" s="157" t="s">
        <v>316</v>
      </c>
      <c r="E28" s="157" t="s">
        <v>361</v>
      </c>
      <c r="F28" s="157" t="s">
        <v>285</v>
      </c>
      <c r="G28" s="157" t="s">
        <v>346</v>
      </c>
      <c r="H28" s="157" t="s">
        <v>293</v>
      </c>
      <c r="I28" s="157" t="s">
        <v>301</v>
      </c>
      <c r="J28" s="157" t="s">
        <v>361</v>
      </c>
    </row>
    <row r="29" ht="30" customHeight="1" spans="1:10">
      <c r="A29" s="156"/>
      <c r="B29" s="157" t="s">
        <v>355</v>
      </c>
      <c r="C29" s="157" t="s">
        <v>327</v>
      </c>
      <c r="D29" s="157" t="s">
        <v>328</v>
      </c>
      <c r="E29" s="157" t="s">
        <v>352</v>
      </c>
      <c r="F29" s="157" t="s">
        <v>285</v>
      </c>
      <c r="G29" s="157" t="s">
        <v>353</v>
      </c>
      <c r="H29" s="157" t="s">
        <v>293</v>
      </c>
      <c r="I29" s="157" t="s">
        <v>288</v>
      </c>
      <c r="J29" s="157" t="s">
        <v>362</v>
      </c>
    </row>
    <row r="30" ht="30" customHeight="1" spans="1:10">
      <c r="A30" s="156" t="s">
        <v>266</v>
      </c>
      <c r="B30" s="157" t="s">
        <v>363</v>
      </c>
      <c r="C30" s="157" t="s">
        <v>282</v>
      </c>
      <c r="D30" s="157" t="s">
        <v>283</v>
      </c>
      <c r="E30" s="157" t="s">
        <v>364</v>
      </c>
      <c r="F30" s="157" t="s">
        <v>298</v>
      </c>
      <c r="G30" s="157" t="s">
        <v>91</v>
      </c>
      <c r="H30" s="157" t="s">
        <v>365</v>
      </c>
      <c r="I30" s="157" t="s">
        <v>288</v>
      </c>
      <c r="J30" s="157" t="s">
        <v>366</v>
      </c>
    </row>
    <row r="31" ht="30" customHeight="1" spans="1:10">
      <c r="A31" s="156"/>
      <c r="B31" s="157" t="s">
        <v>363</v>
      </c>
      <c r="C31" s="157" t="s">
        <v>282</v>
      </c>
      <c r="D31" s="157" t="s">
        <v>290</v>
      </c>
      <c r="E31" s="157" t="s">
        <v>367</v>
      </c>
      <c r="F31" s="157" t="s">
        <v>298</v>
      </c>
      <c r="G31" s="157" t="s">
        <v>292</v>
      </c>
      <c r="H31" s="157" t="s">
        <v>293</v>
      </c>
      <c r="I31" s="157" t="s">
        <v>288</v>
      </c>
      <c r="J31" s="157" t="s">
        <v>368</v>
      </c>
    </row>
    <row r="32" ht="30" customHeight="1" spans="1:10">
      <c r="A32" s="156"/>
      <c r="B32" s="157" t="s">
        <v>363</v>
      </c>
      <c r="C32" s="157" t="s">
        <v>282</v>
      </c>
      <c r="D32" s="157" t="s">
        <v>290</v>
      </c>
      <c r="E32" s="157" t="s">
        <v>369</v>
      </c>
      <c r="F32" s="157" t="s">
        <v>285</v>
      </c>
      <c r="G32" s="157" t="s">
        <v>292</v>
      </c>
      <c r="H32" s="157" t="s">
        <v>293</v>
      </c>
      <c r="I32" s="157" t="s">
        <v>288</v>
      </c>
      <c r="J32" s="157" t="s">
        <v>370</v>
      </c>
    </row>
    <row r="33" ht="30" customHeight="1" spans="1:10">
      <c r="A33" s="156"/>
      <c r="B33" s="157" t="s">
        <v>363</v>
      </c>
      <c r="C33" s="157" t="s">
        <v>282</v>
      </c>
      <c r="D33" s="157" t="s">
        <v>303</v>
      </c>
      <c r="E33" s="157" t="s">
        <v>371</v>
      </c>
      <c r="F33" s="157" t="s">
        <v>298</v>
      </c>
      <c r="G33" s="157" t="s">
        <v>292</v>
      </c>
      <c r="H33" s="157" t="s">
        <v>293</v>
      </c>
      <c r="I33" s="157" t="s">
        <v>288</v>
      </c>
      <c r="J33" s="157" t="s">
        <v>372</v>
      </c>
    </row>
    <row r="34" ht="30" customHeight="1" spans="1:10">
      <c r="A34" s="156"/>
      <c r="B34" s="157" t="s">
        <v>363</v>
      </c>
      <c r="C34" s="157" t="s">
        <v>315</v>
      </c>
      <c r="D34" s="157" t="s">
        <v>343</v>
      </c>
      <c r="E34" s="157" t="s">
        <v>373</v>
      </c>
      <c r="F34" s="157" t="s">
        <v>298</v>
      </c>
      <c r="G34" s="157" t="s">
        <v>374</v>
      </c>
      <c r="H34" s="157" t="s">
        <v>375</v>
      </c>
      <c r="I34" s="157" t="s">
        <v>288</v>
      </c>
      <c r="J34" s="157" t="s">
        <v>376</v>
      </c>
    </row>
    <row r="35" ht="30" customHeight="1" spans="1:10">
      <c r="A35" s="156"/>
      <c r="B35" s="157" t="s">
        <v>363</v>
      </c>
      <c r="C35" s="157" t="s">
        <v>315</v>
      </c>
      <c r="D35" s="157" t="s">
        <v>316</v>
      </c>
      <c r="E35" s="157" t="s">
        <v>361</v>
      </c>
      <c r="F35" s="157" t="s">
        <v>285</v>
      </c>
      <c r="G35" s="157" t="s">
        <v>330</v>
      </c>
      <c r="H35" s="157" t="s">
        <v>293</v>
      </c>
      <c r="I35" s="157" t="s">
        <v>288</v>
      </c>
      <c r="J35" s="157" t="s">
        <v>377</v>
      </c>
    </row>
    <row r="36" ht="30" customHeight="1" spans="1:10">
      <c r="A36" s="156"/>
      <c r="B36" s="157" t="s">
        <v>363</v>
      </c>
      <c r="C36" s="157" t="s">
        <v>327</v>
      </c>
      <c r="D36" s="157" t="s">
        <v>328</v>
      </c>
      <c r="E36" s="157" t="s">
        <v>378</v>
      </c>
      <c r="F36" s="157" t="s">
        <v>285</v>
      </c>
      <c r="G36" s="157" t="s">
        <v>330</v>
      </c>
      <c r="H36" s="157" t="s">
        <v>293</v>
      </c>
      <c r="I36" s="157" t="s">
        <v>288</v>
      </c>
      <c r="J36" s="157" t="s">
        <v>379</v>
      </c>
    </row>
  </sheetData>
  <autoFilter xmlns:etc="http://www.wps.cn/officeDocument/2017/etCustomData" ref="A5:J36" etc:filterBottomFollowUsedRange="0">
    <extLst/>
  </autoFilter>
  <mergeCells count="10">
    <mergeCell ref="A3:J3"/>
    <mergeCell ref="A4:H4"/>
    <mergeCell ref="A7:A18"/>
    <mergeCell ref="A19:A25"/>
    <mergeCell ref="A26:A29"/>
    <mergeCell ref="A30:A36"/>
    <mergeCell ref="B7:B18"/>
    <mergeCell ref="B19:B25"/>
    <mergeCell ref="B26:B29"/>
    <mergeCell ref="B30:B36"/>
  </mergeCells>
  <printOptions horizontalCentered="1"/>
  <pageMargins left="0.96" right="0.96" top="0.72" bottom="0.72"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对下转移支付预算表09-1</vt:lpstr>
      <vt:lpstr>对下转移支付绩效目标表09-2</vt:lpstr>
      <vt:lpstr>新增资产配置表10</vt:lpstr>
      <vt:lpstr>上级转移支付补助项目支出预算表11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程海堃</cp:lastModifiedBy>
  <dcterms:created xsi:type="dcterms:W3CDTF">2025-02-06T07:09:00Z</dcterms:created>
  <dcterms:modified xsi:type="dcterms:W3CDTF">2025-03-04T02:22:36Z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1A00A4DA7E8945B8BBD59C1948F9F40C</vt:lpwstr>
  </property>
  <property fmtid="{D5CDD505-2E9C-101B-9397-08002B2CF9AE}" pid="3" name="KSOProductBuildVer">
    <vt:lpwstr>2052-12.1.0.19302</vt:lpwstr>
  </property>
</Properties>
</file>