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tabRatio="894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8" hidden="1">'部门项目支出绩效目标表05-2'!$A$5:$J$163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<sst xmlns="http://schemas.openxmlformats.org/spreadsheetml/2006/main" count="2386" uniqueCount="677">
  <si>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</si>
  <si>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</si>
  <si>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</si>
  <si>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</si>
  <si>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</si>
  <si>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</si>
  <si>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</si>
  <si>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</si>
  <si>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</si>
  <si>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</si>
  <si>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</si>
  <si>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</si>
  <si>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</si>
  <si>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</si>
  <si>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</si>
  <si>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</si>
  <si>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</si>
  <si>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</si>
  <si>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</si>
  <si>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</si>
  <si>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</si>
  <si>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</si>
  <si>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</si>
  <si>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</si>
  <si>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</si>
  <si>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</si>
  <si>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</si>
  <si>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</si>
  <si>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</si>
  <si>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</si>
  <si>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</si>
  <si>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</si>
  <si>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</si>
  <si>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</si>
  <si>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</si>
  <si>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</si>
  <si>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</si>
  <si>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</si>
  <si>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</si>
  <si>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</si>
  <si>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</si>
  <si>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</si>
  <si>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</si>
  <si>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</si>
  <si>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</si>
  <si>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</si>
  <si>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</si>
  <si>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</si>
  <si>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</si>
  <si>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</si>
  <si>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</si>
  <si>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</si>
  <si>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</si>
  <si>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</si>
  <si>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</si>
  <si>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</si>
  <si>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</si>
  <si>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</si>
  <si>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</si>
  <si>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</si>
  <si>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</si>
  <si>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</si>
  <si>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</si>
  <si>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</si>
  <si>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</si>
  <si>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</si>
  <si>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</si>
  <si>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</si>
  <si>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</si>
  <si>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105070</t>
  </si>
  <si>
    <t>昆明滇池国家旅游度假区第二小学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</si>
  <si>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</si>
  <si>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</si>
  <si>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</si>
  <si>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</si>
  <si>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</si>
  <si>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</si>
  <si>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</si>
  <si>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</si>
  <si>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</si>
  <si>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</si>
  <si>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</si>
  <si>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</si>
  <si>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</si>
  <si>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</si>
  <si>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</si>
  <si>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</si>
  <si>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</si>
  <si>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</si>
  <si>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</si>
  <si>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</si>
  <si>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</si>
  <si>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</si>
  <si>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</si>
  <si>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</si>
  <si>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</si>
  <si>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</si>
  <si>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</si>
  <si>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</si>
  <si>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</si>
  <si>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</si>
  <si>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</si>
  <si>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</si>
  <si>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20507</t>
  </si>
  <si>
    <t>特殊教育</t>
  </si>
  <si>
    <t>2050701</t>
  </si>
  <si>
    <t>特殊学校教育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</si>
  <si>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</si>
  <si>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</si>
  <si>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</si>
  <si>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</si>
  <si>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</si>
  <si>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</si>
  <si>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</si>
  <si>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</si>
  <si>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</si>
  <si>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</si>
  <si>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</si>
  <si>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</si>
  <si>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</si>
  <si>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</si>
  <si>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</si>
  <si>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</si>
  <si>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</si>
  <si>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</si>
  <si>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</si>
  <si>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</si>
  <si>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</si>
  <si>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</si>
  <si>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</si>
  <si>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</si>
  <si>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</si>
  <si>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</si>
  <si>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</si>
  <si>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</si>
  <si>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</si>
  <si>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</si>
  <si>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</si>
  <si>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</si>
  <si>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</si>
  <si>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</si>
  <si>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</si>
  <si>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</si>
  <si>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</si>
  <si>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</si>
  <si>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</si>
  <si>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</si>
  <si>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</si>
  <si>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</si>
  <si>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</si>
  <si>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</si>
  <si>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</si>
  <si>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</si>
  <si>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</si>
  <si>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</si>
  <si>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</si>
  <si>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</si>
  <si>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</si>
  <si>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</si>
  <si>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</si>
  <si>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</si>
  <si>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</si>
  <si>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</si>
  <si>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</si>
  <si>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</si>
  <si>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</si>
  <si>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</si>
  <si>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</si>
  <si>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</si>
  <si>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</si>
  <si>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</si>
  <si>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</si>
  <si>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</si>
  <si>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</si>
  <si>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</si>
  <si>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</si>
  <si>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</si>
  <si>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</si>
  <si>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</si>
  <si>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</si>
  <si>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</si>
  <si>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</si>
  <si>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</si>
  <si>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</si>
  <si>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</si>
  <si>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空表说明：</t>
  </si>
  <si>
    <t>昆明滇池国家旅游度假区第二小学无一般公共预算“三公”经费支出，此表无数据。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</si>
  <si>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</si>
  <si>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</si>
  <si>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</si>
  <si>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</si>
  <si>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</si>
  <si>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</si>
  <si>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</si>
  <si>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</si>
  <si>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</si>
  <si>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</si>
  <si>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</si>
  <si>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</si>
  <si>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</si>
  <si>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</si>
  <si>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</si>
  <si>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</si>
  <si>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</si>
  <si>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</si>
  <si>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</si>
  <si>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昆明市西山区教育体育局</t>
  </si>
  <si>
    <t>530112210000000005472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</si>
  <si>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</si>
  <si>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</si>
  <si>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</si>
  <si>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</si>
  <si>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</si>
  <si>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</si>
  <si>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</si>
  <si>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</si>
  <si>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</si>
  <si>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530112221100000268499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</si>
  <si>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</si>
  <si>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</si>
  <si>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</si>
  <si>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</si>
  <si>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</si>
  <si>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</si>
  <si>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</si>
  <si>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</si>
  <si>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</si>
  <si>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</si>
  <si>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</si>
  <si>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530112231100001439361</t>
  </si>
  <si>
    <t>离退休人员福利费</t>
  </si>
  <si>
    <t>30229</t>
  </si>
  <si>
    <t>福利费</t>
  </si>
  <si>
    <t>530112210000000005477</t>
  </si>
  <si>
    <t>工会经费</t>
  </si>
  <si>
    <t>30228</t>
  </si>
  <si>
    <t>530112210000000005474</t>
  </si>
  <si>
    <t>30113</t>
  </si>
  <si>
    <t>530112241100002257791</t>
  </si>
  <si>
    <t>其他公用经费支出</t>
  </si>
  <si>
    <t>30201</t>
  </si>
  <si>
    <t>办公费</t>
  </si>
  <si>
    <t>530112231100001298966</t>
  </si>
  <si>
    <t>遗属补助</t>
  </si>
  <si>
    <t>30305</t>
  </si>
  <si>
    <t>生活补助</t>
  </si>
  <si>
    <t>530112241100002257799</t>
  </si>
  <si>
    <t>编外聘用人员支出</t>
  </si>
  <si>
    <t>30199</t>
  </si>
  <si>
    <t>其他工资福利支出</t>
  </si>
  <si>
    <t>一般公用经费支出</t>
  </si>
  <si>
    <t>30216</t>
  </si>
  <si>
    <t>培训费</t>
  </si>
  <si>
    <t>离退休人员支出</t>
  </si>
  <si>
    <t>30302</t>
  </si>
  <si>
    <t>退休费</t>
  </si>
  <si>
    <t>学校学生生均公用经费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</si>
  <si>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</si>
  <si>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</si>
  <si>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</si>
  <si>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</si>
  <si>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</si>
  <si>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</si>
  <si>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</si>
  <si>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</si>
  <si>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</si>
  <si>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</si>
  <si>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</si>
  <si>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</si>
  <si>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</si>
  <si>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</si>
  <si>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</si>
  <si>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</si>
  <si>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30227</t>
  </si>
  <si>
    <t>委托业务费</t>
  </si>
  <si>
    <t>530112231100001439381</t>
  </si>
  <si>
    <t>残疾人保障金</t>
  </si>
  <si>
    <t>30299</t>
  </si>
  <si>
    <t>其他商品和服务支出</t>
  </si>
  <si>
    <t>530112231100001439360</t>
  </si>
  <si>
    <t>事业人员绩效奖励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</si>
  <si>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</si>
  <si>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</si>
  <si>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</si>
  <si>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</si>
  <si>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</si>
  <si>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</si>
  <si>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</si>
  <si>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</si>
  <si>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5301112210000000004897</t>
  </si>
  <si>
    <t>提升办学专项经费</t>
  </si>
  <si>
    <t>专项业务类</t>
  </si>
  <si>
    <t>530112231100001333796</t>
  </si>
  <si>
    <t>西山区校园人防建设项目补助经费</t>
  </si>
  <si>
    <t>零星维修工程专项资金</t>
  </si>
  <si>
    <t>校园文化建设经费</t>
  </si>
  <si>
    <t>学校保洁及绿化物业服务采购经费</t>
  </si>
  <si>
    <t>佣金路校区教师培训经费</t>
  </si>
  <si>
    <t>中小学课后服务经费</t>
  </si>
  <si>
    <t>赵映红党建工作室经费</t>
  </si>
  <si>
    <t>民生类</t>
  </si>
  <si>
    <t>530112221100000265524</t>
  </si>
  <si>
    <t>城乡小学生均公用经费</t>
  </si>
  <si>
    <t>31002</t>
  </si>
  <si>
    <t>办公设备购置</t>
  </si>
  <si>
    <t>特殊教育补助经费</t>
  </si>
  <si>
    <t>度假区职能划转义务教育家庭经济困难学生生活补助经费</t>
  </si>
  <si>
    <t>30308</t>
  </si>
  <si>
    <t>助学金</t>
  </si>
  <si>
    <t>拥金路校区绿化及物业服务经费</t>
  </si>
  <si>
    <t>教师培训经费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</si>
  <si>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</si>
  <si>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</si>
  <si>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</si>
  <si>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</si>
  <si>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</si>
  <si>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</si>
  <si>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</si>
  <si>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</si>
  <si>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</si>
  <si>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</si>
  <si>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实现城乡义务教育在更高层次的均衡发展，促进教育公平、提高教育质量，促进基本公共服务均等化，构建社会主义和谐社会，建设人力资源强国。</t>
  </si>
  <si>
    <t>产出指标</t>
  </si>
  <si>
    <t>数量指标</t>
  </si>
  <si>
    <t>小学阶段应补助人数</t>
  </si>
  <si>
    <t>=</t>
  </si>
  <si>
    <t>3228</t>
  </si>
  <si>
    <t>人</t>
  </si>
  <si>
    <t>定量指标</t>
  </si>
  <si>
    <t>寄宿生应补助人数</t>
  </si>
  <si>
    <t>0</t>
  </si>
  <si>
    <t>质量指标</t>
  </si>
  <si>
    <t>补助范围占在校学生数比例</t>
  </si>
  <si>
    <t>100</t>
  </si>
  <si>
    <t>%</t>
  </si>
  <si>
    <t>教师培训费占学校年度公用经费的比例</t>
  </si>
  <si>
    <t>&gt;=</t>
  </si>
  <si>
    <t>时效指标</t>
  </si>
  <si>
    <t>补助资金当年到位率</t>
  </si>
  <si>
    <t>成本指标</t>
  </si>
  <si>
    <t>经济成本指标</t>
  </si>
  <si>
    <t>720元，寄宿制300元</t>
  </si>
  <si>
    <t>元/人</t>
  </si>
  <si>
    <t>补助标准</t>
  </si>
  <si>
    <t>效益指标</t>
  </si>
  <si>
    <t>社会效益</t>
  </si>
  <si>
    <t>九年义务教育巩固率</t>
  </si>
  <si>
    <t>93</t>
  </si>
  <si>
    <t>补助对象政策的知晓度</t>
  </si>
  <si>
    <t>可持续影响</t>
  </si>
  <si>
    <t>义务教育免费年限</t>
  </si>
  <si>
    <t>年</t>
  </si>
  <si>
    <t>满意度指标</t>
  </si>
  <si>
    <t>服务对象满意度</t>
  </si>
  <si>
    <t>学生满意度</t>
  </si>
  <si>
    <t>95</t>
  </si>
  <si>
    <t>家长满意度</t>
  </si>
  <si>
    <t>根据西教体（2023）156号文件，成立赵映红党建名师工作室，为保障工作室工作的顺利开展，根据西教体【2020】76号 《西山区教育体育局 西山区人才工作领导小组办公室关于名师工作室管理办法》的文件，经西山区教体局批准，赵映红党建工作室保障经费50000元/年。</t>
  </si>
  <si>
    <t>名师工作室数量</t>
  </si>
  <si>
    <t>项</t>
  </si>
  <si>
    <t>反映工作室数量。</t>
  </si>
  <si>
    <t>组织培训期数</t>
  </si>
  <si>
    <t>次</t>
  </si>
  <si>
    <t>反映预算部门（单位）组织开展各类培训的期数。</t>
  </si>
  <si>
    <t>培训参加人次</t>
  </si>
  <si>
    <t>20</t>
  </si>
  <si>
    <t>人次</t>
  </si>
  <si>
    <t>反映预算部门（单位）组织开展各类培训的人次。</t>
  </si>
  <si>
    <t>培训人员合格率</t>
  </si>
  <si>
    <t>定性指标</t>
  </si>
  <si>
    <t>反映预算部门（单位）组织开展各类培训的质量。
培训人员合格率=（合格的学员数量/培训总学员数量）*100%。</t>
  </si>
  <si>
    <t>培训出勤率</t>
  </si>
  <si>
    <t>反映预算部门（单位）组织开展各类培训中参训人员的出勤情况。
培训出勤率=（实际出勤学员数量/参加培训学员数量）*100%。</t>
  </si>
  <si>
    <t>参训率</t>
  </si>
  <si>
    <t>反映预算部门（单位）组织开展各类培训中预计参训情况。
参训率=（年参训人数/应参训人数）*100%。</t>
  </si>
  <si>
    <t>完成时限</t>
  </si>
  <si>
    <t>2024年内</t>
  </si>
  <si>
    <t>反映完成项目时限。</t>
  </si>
  <si>
    <t>50000</t>
  </si>
  <si>
    <t>元</t>
  </si>
  <si>
    <t>反映项目完成所需经费。</t>
  </si>
  <si>
    <t>区域影响力</t>
  </si>
  <si>
    <t>是否有影响</t>
  </si>
  <si>
    <t>是/否</t>
  </si>
  <si>
    <t>反映区域影响力。</t>
  </si>
  <si>
    <t>参训人员满意度</t>
  </si>
  <si>
    <t>空95</t>
  </si>
  <si>
    <t>反映参训人员对培训内容、讲师授课、课程设置和培训效果等的满意度。
参训人员满意度=（对培训整体满意的参训人数/参训总人数）*100%</t>
  </si>
  <si>
    <t>2025年完成二期建设，原计划投入80.00万元，主要以每层楼大厅为核心，辐射、引领学校特色文化建设，构建楼层特色。班级文化以及校园主干道建设，补充建设少先队队室。由于财政局预算指标调整，我校2025年该项经费调整为30万元。</t>
  </si>
  <si>
    <t>工程总量</t>
  </si>
  <si>
    <t>5000</t>
  </si>
  <si>
    <t>平方米/公里/立方/亩等</t>
  </si>
  <si>
    <t>反映新建、改造、修缮工程量完成情况。</t>
  </si>
  <si>
    <t>主体工程完成率</t>
  </si>
  <si>
    <t>反映主体工程完成情况。
主体工程完成率=（按计划完成主体工程的工程量/计划完成主体工程量）*100%。</t>
  </si>
  <si>
    <t>工程数量</t>
  </si>
  <si>
    <t>个/标段</t>
  </si>
  <si>
    <t>反映工程设计实现的功能数量或工程的相对独立单元的数量。</t>
  </si>
  <si>
    <t>配套设施完成率</t>
  </si>
  <si>
    <t>反映配套设施完成情况。
配套设施完成率=（按计划完成配套设施的工程量/计划完成配套设施工程量）*100%。</t>
  </si>
  <si>
    <t>安全事故发生率</t>
  </si>
  <si>
    <t>反映工程实施期间的安全目标。</t>
  </si>
  <si>
    <t>竣工验收合格率</t>
  </si>
  <si>
    <t>反映项目验收情况。
竣工验收合格率=（验收合格单元工程数量/完工单元工程总数）×100%。</t>
  </si>
  <si>
    <t>设计变更率</t>
  </si>
  <si>
    <t>反映项目设计变更情况。
设计变更率=（项目变更金额/项目总预算金额）*00%。</t>
  </si>
  <si>
    <t>计划完工率</t>
  </si>
  <si>
    <t>反映工程按计划完工情况。
计划完工率=实际完成工程项目个数/按计划应完成项目个数。</t>
  </si>
  <si>
    <t>计划开工率</t>
  </si>
  <si>
    <t>反映工程按计划开工情况。
项目按计划开工率=实际开工项目个数/按计划应开工项目个数×100%。</t>
  </si>
  <si>
    <t>工期控制率</t>
  </si>
  <si>
    <t>反映工期控制情况。
工期控制率=实际工期/计划工期×100%。</t>
  </si>
  <si>
    <t>300000</t>
  </si>
  <si>
    <t>投入成本</t>
  </si>
  <si>
    <t>综合使用率</t>
  </si>
  <si>
    <t>反映设施建成后的利用、使用的情况。
综合使用率=（投入使用的基础建设工程建设内容/完成建设内容）*100%</t>
  </si>
  <si>
    <t>设计功能实现率</t>
  </si>
  <si>
    <t>反映建设项目设施设计功能的实现情况。
设计功能实现率=（实际实现设计功能数/计划实现设计功能数）*100%</t>
  </si>
  <si>
    <t>受益人群覆盖率</t>
  </si>
  <si>
    <t>反映项目设计受益人群或地区的实现情况。
受益人群覆盖率=（实际实现受益人群数/计划实现受益人群数）*100%</t>
  </si>
  <si>
    <t>使用年限</t>
  </si>
  <si>
    <t>通过工程设计使用年限反映可持续的效果。</t>
  </si>
  <si>
    <t>受益人群满意度</t>
  </si>
  <si>
    <t>调查人群中对设施建设或设施运行的满意度。
受益人群覆盖率=（调查人群中对设施建设或设施运行的人数/问卷调查人数）*100%</t>
  </si>
  <si>
    <t>完成拥金路校区2025年1-12月绿化及物业采购。</t>
  </si>
  <si>
    <t>监督检查次数</t>
  </si>
  <si>
    <t>16</t>
  </si>
  <si>
    <t>反映委托单位对物业服务监督检查的次数的情况。</t>
  </si>
  <si>
    <t>设施设备（系统）检查检修次数</t>
  </si>
  <si>
    <t>次/月（季、年）</t>
  </si>
  <si>
    <t>反映电梯、空调、消防、安保、会议系统等设施设备检查检修次数的情况。（具体运用时，根据不同的设施对检查的要求进行检查频次的设置。）</t>
  </si>
  <si>
    <t>消防巡查次数</t>
  </si>
  <si>
    <t>次/天</t>
  </si>
  <si>
    <t>反映每天消防巡查次数的情况。</t>
  </si>
  <si>
    <t>零星修缮（维修）处理时限</t>
  </si>
  <si>
    <t>&lt;=</t>
  </si>
  <si>
    <t>小时</t>
  </si>
  <si>
    <t>反映零星修缮处理完成的时限情况。</t>
  </si>
  <si>
    <t>物业管理面积</t>
  </si>
  <si>
    <t>37381.09</t>
  </si>
  <si>
    <t>平方米</t>
  </si>
  <si>
    <t>反映物业管理合同约定的服务区域、办公区域室内外（含绿化）面积之和。</t>
  </si>
  <si>
    <t>绿化管养面积</t>
  </si>
  <si>
    <t>20221.95</t>
  </si>
  <si>
    <t>反映办公区室外绿化管养面积的情况。</t>
  </si>
  <si>
    <t>政府采购率</t>
  </si>
  <si>
    <t>反映实行政府采购的情况。政府采购率=实行政府采购的项目数/采购限额标准以上项目数*100%</t>
  </si>
  <si>
    <t>绿化存活率</t>
  </si>
  <si>
    <t>90</t>
  </si>
  <si>
    <t>反映绿化存活的情况。绿化存活率=存活绿化数（面积）/总绿化数（面积）*100%</t>
  </si>
  <si>
    <t>卫生保洁合格率</t>
  </si>
  <si>
    <t>反映卫生保洁检查验收合格的情况。卫生保洁合格率=卫生保洁检查验收合格次数/卫生保洁总次数*100%</t>
  </si>
  <si>
    <t>物管人员在岗率</t>
  </si>
  <si>
    <t>反映安保、消防服务人员等物管人员在岗的情况。物管人员在岗率=实际在岗工时/应在岗工时*100%</t>
  </si>
  <si>
    <t>零星修缮（维修）及时率</t>
  </si>
  <si>
    <t>反映零星修缮（维修）及时的情况。零星修缮（维修）及时率=在规定时间内完成零星修缮（维修）数量/报修数量*100%</t>
  </si>
  <si>
    <t>物业服务需求保障程度</t>
  </si>
  <si>
    <t>保障</t>
  </si>
  <si>
    <t>反映绿化、安保、安防、保洁等服务满足委托单位的程度。（实际运用时根据项目对物业的需求，主要通过整体评价的方式进行评价。）</t>
  </si>
  <si>
    <t>安全事故发生次数</t>
  </si>
  <si>
    <t>1空</t>
  </si>
  <si>
    <t>反映安全事故发生的次数情况。</t>
  </si>
  <si>
    <t>设施设备（系统)发生故障次数</t>
  </si>
  <si>
    <t>反映电梯、空调、消防、安保、会议系统等设施设备发生故障的情况。</t>
  </si>
  <si>
    <t>物管人员签订合同并培训的人数占</t>
  </si>
  <si>
    <t>反映物管人员中签订合同并参与培训的情况。物管人员签订合同并培训的人数占比=物管人员中签订合同并参与培训的人数/物管人员总数*100%</t>
  </si>
  <si>
    <t>服务受益人员满意度</t>
  </si>
  <si>
    <t>反映保安、保洁、餐饮服务、绿化养护服务受益人员满意程度。</t>
  </si>
  <si>
    <t>教学楼屋顶瓦片损坏需维修。项目已完工，财政资金紧张未支付款项。</t>
  </si>
  <si>
    <t>4000</t>
  </si>
  <si>
    <t>一是构建常态化、科学化的课堂评价机制。
二是构建诊断性、改进性的评价结果运用机制。
三是增强广大教师提升课堂教学质量的能力。
四是专家引领，指导学科教师探索新的教学模式，落实“双减+新课标”。
    2025年为促进我校教师专业化发展，为提升教育教学质量提供有利保障，特制订培训目标如下：1、根据学校工作实际，开展新老教师专项校本培训。2、根据教师专业发展需求，形成培训课程，内容涵盖师德师风及教育政策法规、教育教学、作业设计、班级管理、通识等多维度。3、根据学校发展需求，争取推出3节以上精品课参加课赛，15节以上示范课参与展示、交流。
    以上内容预计投入10万元。</t>
  </si>
  <si>
    <t>开设课程门数</t>
  </si>
  <si>
    <t>门</t>
  </si>
  <si>
    <t>反映预算部门（单位）组织开展各类培训开设课程的数量。</t>
  </si>
  <si>
    <t>71</t>
  </si>
  <si>
    <t>61</t>
  </si>
  <si>
    <t>2025年内</t>
  </si>
  <si>
    <t>反映项目实施时限。</t>
  </si>
  <si>
    <t>100000</t>
  </si>
  <si>
    <t>2025年该项目所需经费</t>
  </si>
  <si>
    <t>提高我校教师教育教学水平</t>
  </si>
  <si>
    <t>反映教师的教育教学水平</t>
  </si>
  <si>
    <t>带动区域教育发展</t>
  </si>
  <si>
    <t>反映师生满意度</t>
  </si>
  <si>
    <t>强化人防建设，建立业务素质过硬的保安队伍，消除校园安全隐患，构建和谐校园，为学生提供一个优质安全的校园环境，确保学生健康成长。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</si>
  <si>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</si>
  <si>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</si>
  <si>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</si>
  <si>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</si>
  <si>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</si>
  <si>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</si>
  <si>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</si>
  <si>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发放及时率</t>
  </si>
  <si>
    <t>反映发放单位及时发放补助资金的情况。
发放及时率=在时限内发放资金/应发放资金*100%</t>
  </si>
  <si>
    <t>经济效益</t>
  </si>
  <si>
    <t>民办补助标准</t>
  </si>
  <si>
    <t>2025</t>
  </si>
  <si>
    <t>元/人*月</t>
  </si>
  <si>
    <t>反映补助标准。</t>
  </si>
  <si>
    <t>公办补助标准</t>
  </si>
  <si>
    <t>4050</t>
  </si>
  <si>
    <t>政策知晓率</t>
  </si>
  <si>
    <t>反映补助政策的宣传效果情况。
政策知晓率=调查中补助政策知晓人数/调查总人数*100%</t>
  </si>
  <si>
    <t>校园安全及单位治安影响</t>
  </si>
  <si>
    <t>影响较大</t>
  </si>
  <si>
    <t>反映单位治安稳定。</t>
  </si>
  <si>
    <t>受益对象满意度</t>
  </si>
  <si>
    <t>反映获补助受益对象的满意程度。</t>
  </si>
  <si>
    <t>特殊教育学校和随班就读残疾学生生均公用经费拨款标准按照6000元/生.年执行，确保特殊教育学校公用经费补助资金能够有效保障学校正常运转，不因资金短缺而影响学校正常的教育教学秩序，残疾学生入学率逐步提高。</t>
  </si>
  <si>
    <t>补助人数覆盖率</t>
  </si>
  <si>
    <t>补助人数</t>
  </si>
  <si>
    <t>补助人数*6000*12.8%</t>
  </si>
  <si>
    <t>补助标准达标率</t>
  </si>
  <si>
    <t>补助资金到位率</t>
  </si>
  <si>
    <t>完成时间</t>
  </si>
  <si>
    <t>2024年11月</t>
  </si>
  <si>
    <t>月</t>
  </si>
  <si>
    <t>按时间完成</t>
  </si>
  <si>
    <t>6000</t>
  </si>
  <si>
    <t>残疾儿童入学率</t>
  </si>
  <si>
    <t>残疾儿童义务教育年限</t>
  </si>
  <si>
    <t>根据教体局基建科核定，我校2025年1-12月物业及绿化服务采购。为保障学校清洁卫生，营造良好的教育教学环境，学校采购物业公司为学校提供房屋养护维护、给排水设备运行维护、供电设备监控维护、消防系统维护、保洁服务、绿化管养服务（绿化部分）。2025年需物业采购经费388381.43元。</t>
  </si>
  <si>
    <t>24</t>
  </si>
  <si>
    <t>反映电梯、空调、消防、绿化、保洁、会议系统等设施设备检查检修次数的情况。（具体运用时，根据不同的设施对检查的要求进行检查频次的设置。）</t>
  </si>
  <si>
    <t>14000</t>
  </si>
  <si>
    <t>绿化更换完成率</t>
  </si>
  <si>
    <t>反映绿化更换的完成情况。绿化更换完成率=实际更换的绿化数量（面积）/应更换的绿化数量（面积）*100%</t>
  </si>
  <si>
    <t>反映保洁、绿化服务人员等物管人员在岗的情况。物管人员在岗率=实际在岗工时/应在岗工时*100%</t>
  </si>
  <si>
    <t>零星修缮验收合格率</t>
  </si>
  <si>
    <t>反映零星修缮达标的情况。零星修缮验收合格率=零星修缮验收合格数量/零星修缮提交验收数量*100%</t>
  </si>
  <si>
    <t>388381.43</t>
  </si>
  <si>
    <t>教体局核定2025年物业采购经费388381.43元</t>
  </si>
  <si>
    <t>按学校要求保障</t>
  </si>
  <si>
    <t>及时</t>
  </si>
  <si>
    <t>反映绿化、安防、保洁等服务满足委托单位的程度。（实际运用时根据项目对物业的需求，主要通过整体评价的方式进行评价。）</t>
  </si>
  <si>
    <t>物管人员签订合同并培训的人数占比</t>
  </si>
  <si>
    <t>反映保洁、绿化养护服务受益人员满意程度。</t>
  </si>
  <si>
    <t>一是构建常态化、科学化的课堂评价机制。
二是构建诊断性、改进性的评价结果运用机制。
三是增强广大教师提升课堂教学质量的能力。
四是专家引领，指导学科教师探索新的教学模式，落实“双减+新课标”。</t>
  </si>
  <si>
    <t>30</t>
  </si>
  <si>
    <t>60</t>
  </si>
  <si>
    <t>影响力</t>
  </si>
  <si>
    <t>影响</t>
  </si>
  <si>
    <t>是否</t>
  </si>
  <si>
    <t>反映后续影响力</t>
  </si>
  <si>
    <t>根据《昆明市城乡义务教育阶段寄宿学生生活费补助资金管理办法》义务教育家庭经济困难学生生活补助标椎为：宿制家庭经济困难学生小学1000元/ 生.学年，初中1250元/生.学年；非寄宿制建档立卡等四类家庭经济困难学生小学500元/生.学年，初中625元/生.学年；按照中央承担50%、省级承担10%、市级承担*8%、区级承担32%的比率资助义务教育阶段在籍在校的家庭经济困难学生。</t>
  </si>
  <si>
    <t>小学寄宿制资助人数</t>
  </si>
  <si>
    <t>脱贫家庭学生等四类家庭经济困难学生全覆盖，小学寄宿制资助标椎为1000元/生/学年，补助资金由中央、省级、市级和县区共同承担，其中中央承担50%、省级承担10%、市级承担*8%、区级资金32%。</t>
  </si>
  <si>
    <t>小学非寄宿制资助人数</t>
  </si>
  <si>
    <t>62</t>
  </si>
  <si>
    <t>脱贫家庭学生等四类家庭经济困难学生全覆盖，小学非寄宿制资助标椎为500元/生/学年，补助资金由中央、省级、市级和县区共同承担，其中中央承担50%、省级承担10%、市级承担*8%、区级资金32%。</t>
  </si>
  <si>
    <t>初中寄宿制资助人数</t>
  </si>
  <si>
    <t>脱贫家庭学生等四类家庭经济困难学生全覆盖，初中寄宿制资助标椎为1250元/生/学年，补助资金由中央、省级、市级和县区共同承担，其中中央承担50%、省级承担10%、市级承担*8%、区级资金32%。</t>
  </si>
  <si>
    <t>初中非寄宿制资助人数</t>
  </si>
  <si>
    <t>脱贫家庭学生等四类家庭经济困难学生全覆盖，初中非寄宿制资助标椎为625元/生/学年，补助资金由中央、省级、市级和县区共同承担，其中中央承担50%、省级承担10%、市级承担*8%、区级资金32%。</t>
  </si>
  <si>
    <t>脱贫家庭学生覆盖率</t>
  </si>
  <si>
    <t>根据政策要求，脱贫家庭学生覆盖率达到100%</t>
  </si>
  <si>
    <t>发放及时率在时限内发放资金/应发放资金*100%</t>
  </si>
  <si>
    <t>项目完成进度</t>
  </si>
  <si>
    <t>项目春季、秋季学期期末前完成资助名单上报及资金发放</t>
  </si>
  <si>
    <t>寄宿小1000元，中1250元；非寄宿小500元，中625元</t>
  </si>
  <si>
    <t>小学寄宿制资助标椎为1000元/生/学年，初中寄宿制资助标椎为1250元/生/学年，小学非寄宿制资助标椎为500元/生/学年，初中非寄宿制资助标椎为625元/生/学年，补助资金由中央、省级、市级和县区共同承担，其中中央承担50%、省级承担10%、市级承担*8%、区级资金32%。</t>
  </si>
  <si>
    <t>保障补助对象政策的知晓度100%</t>
  </si>
  <si>
    <t>九年义务教育巩固率达到93%以上</t>
  </si>
  <si>
    <t>受助学生满意度</t>
  </si>
  <si>
    <t>资助对象的满意程度高，切实落实资助政策</t>
  </si>
  <si>
    <t>家长的满意程度高，切实落实资助政策</t>
  </si>
  <si>
    <t>根据西教体通【2023】168号、169号文件，发放课后服务费用。</t>
  </si>
  <si>
    <t>参与教师数</t>
  </si>
  <si>
    <t>70</t>
  </si>
  <si>
    <t>反映参与课后服务教师人数。</t>
  </si>
  <si>
    <t>政策宣传次数</t>
  </si>
  <si>
    <t>反映政策的宣传力度情况。</t>
  </si>
  <si>
    <t>兑现准确率</t>
  </si>
  <si>
    <t>反映课后服务费准确发放的情况。
兑现准确率=兑付额/应付额*100%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</si>
  <si>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</si>
  <si>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</si>
  <si>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反映发放单位及时发放资金的情况。
发放及时率=在时限内发放资金/应发放资金*100%</t>
  </si>
  <si>
    <t>反映政策的宣传效果情况。
政策知晓率=调查中补助政策知晓人数/调查总人数*100%</t>
  </si>
  <si>
    <t>反映家长的满意程度。</t>
  </si>
  <si>
    <t>完成科技活动，法治教育基地内容更换。需经费40000元。</t>
  </si>
  <si>
    <t>科技活动涉及人数</t>
  </si>
  <si>
    <t>500</t>
  </si>
  <si>
    <t>计算机室面积</t>
  </si>
  <si>
    <t>科技活动覆盖率</t>
  </si>
  <si>
    <t>85</t>
  </si>
  <si>
    <t>计算机室使用率</t>
  </si>
  <si>
    <t>指标计划2024年内完成率</t>
  </si>
  <si>
    <t>指标计划2023年内完成率</t>
  </si>
  <si>
    <t>计算机室维护频率</t>
  </si>
  <si>
    <t>天</t>
  </si>
  <si>
    <t>科普教育基地维护频率</t>
  </si>
  <si>
    <t>科普教育基地、法治教育基地维护频率</t>
  </si>
  <si>
    <t>科普教育基地对外开放时间</t>
  </si>
  <si>
    <t>1.00</t>
  </si>
  <si>
    <t>科普教育基地法治教育基地对外开放时间</t>
  </si>
  <si>
    <t>科技活动人数范围</t>
  </si>
  <si>
    <t>科技活动对学生知识能力的影响</t>
  </si>
  <si>
    <t>&gt;</t>
  </si>
  <si>
    <t>科普教育实践示范基地对学生知识的拓展影响</t>
  </si>
  <si>
    <t>科普基地使用师生受益学生满意度</t>
  </si>
  <si>
    <t>98</t>
  </si>
  <si>
    <t>校园文化、环境、科普基地使用师生受益学生满意度
参训人员满意度=（对培训整体满意的参训人数/参训总人数）*100%</t>
  </si>
  <si>
    <t>社会满意度</t>
  </si>
  <si>
    <t>学生家长满意度</t>
  </si>
  <si>
    <t>预算06表</t>
  </si>
  <si>
    <t>政府性基金预算支出预算表</t>
  </si>
  <si>
    <t>单位名称：昆明市发展和改革委员会</t>
  </si>
  <si>
    <t>政府性基金预算支出</t>
  </si>
  <si>
    <t>昆明滇池国家旅游度假区第二小学无政府性基金预算支出，此表无数据。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</si>
  <si>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</si>
  <si>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</si>
  <si>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</si>
  <si>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</si>
  <si>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</si>
  <si>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</si>
  <si>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</si>
  <si>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</si>
  <si>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</si>
  <si>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</si>
  <si>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</si>
  <si>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保安服务</t>
  </si>
  <si>
    <t>西山教育系统人防建设项目采购</t>
  </si>
  <si>
    <t>个</t>
  </si>
  <si>
    <t>物业管理服务</t>
  </si>
  <si>
    <t>度假区第二小学后勤物业管理服务采购项目</t>
  </si>
  <si>
    <t>复印纸</t>
  </si>
  <si>
    <t>2025年复印纸采购</t>
  </si>
  <si>
    <t>箱</t>
  </si>
  <si>
    <t>公文用纸、资料汇编、信封印刷服务</t>
  </si>
  <si>
    <t>2025年印刷服务采购</t>
  </si>
  <si>
    <t>教具</t>
  </si>
  <si>
    <t>2025年鼓号队乐器及服装采购</t>
  </si>
  <si>
    <t>批</t>
  </si>
  <si>
    <t>便携式计算机</t>
  </si>
  <si>
    <t>2025年笔记本电脑采购</t>
  </si>
  <si>
    <t>台</t>
  </si>
  <si>
    <t>会议桌</t>
  </si>
  <si>
    <t>2025年会议桌椅采购</t>
  </si>
  <si>
    <t>套</t>
  </si>
  <si>
    <t>台式计算机</t>
  </si>
  <si>
    <t>2025年教师台式电脑采购</t>
  </si>
  <si>
    <t>度假区第二小学拥金路校区后勤物业管理服务采购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</si>
  <si>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</si>
  <si>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</si>
  <si>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</si>
  <si>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</si>
  <si>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</si>
  <si>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</si>
  <si>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</si>
  <si>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</si>
  <si>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昆明滇池国家旅游度假区第二小学无政府购买服务预算支出，此表无数据。</t>
  </si>
  <si>
    <t>预算09-1表</t>
  </si>
  <si>
    <t>单位名称（项目）</t>
  </si>
  <si>
    <t>地区</t>
  </si>
  <si>
    <t>昆明滇池国家旅游度假区第二小学无对下转移支付预算支出，此表无数据。</t>
  </si>
  <si>
    <t>预算09-2表</t>
  </si>
  <si>
    <t>昆明滇池国家旅游度假区第二小学无对下转移支付绩效目标支出，此表无数据。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</si>
  <si>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</si>
  <si>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</si>
  <si>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</si>
  <si>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</si>
  <si>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</si>
  <si>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</si>
  <si>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</si>
  <si>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</si>
  <si>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昆明滇池国家旅游度假区第二小学无新增资产配置支出，此表无数据。</t>
  </si>
  <si>
    <t>预算11表</t>
  </si>
  <si>
    <t>上级补助</t>
  </si>
  <si>
    <t>昆明滇池国家旅游度假区第二小学无上级补助项目支出，此表无数据。</t>
  </si>
  <si>
    <t>预算12表</t>
  </si>
  <si>
    <t>项目级次</t>
  </si>
  <si>
    <t>311 专项业务类</t>
  </si>
  <si>
    <t>本级</t>
  </si>
  <si>
    <t>312 民生类</t>
  </si>
  <si>
    <t>313 事业发展类</t>
  </si>
  <si>
    <t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</si>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</sst>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sz val="9"/>
      <name val="宋体"/>
      <charset val="1"/>
    </font>
    <font>
      <b/>
      <sz val="22"/>
      <color rgb="FF000000"/>
      <name val="宋体"/>
      <charset val="134"/>
    </font>
    <font>
      <sz val="11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6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15" fillId="0" borderId="7">
      <alignment horizontal="right" vertical="center"/>
    </xf>
    <xf numFmtId="177" fontId="15" fillId="0" borderId="7">
      <alignment horizontal="right" vertical="center"/>
    </xf>
    <xf numFmtId="10" fontId="15" fillId="0" borderId="7">
      <alignment horizontal="right" vertical="center"/>
    </xf>
    <xf numFmtId="178" fontId="15" fillId="0" borderId="7">
      <alignment horizontal="right" vertical="center"/>
    </xf>
    <xf numFmtId="49" fontId="15" fillId="0" borderId="7">
      <alignment horizontal="left" vertical="center" wrapText="1"/>
    </xf>
    <xf numFmtId="178" fontId="15" fillId="0" borderId="7">
      <alignment horizontal="right" vertical="center"/>
    </xf>
    <xf numFmtId="179" fontId="15" fillId="0" borderId="7">
      <alignment horizontal="right" vertical="center"/>
    </xf>
    <xf numFmtId="180" fontId="15" fillId="0" borderId="7">
      <alignment horizontal="right" vertical="center"/>
    </xf>
    <xf numFmtId="0" fontId="38" fillId="0" borderId="0">
      <alignment vertical="top"/>
      <protection locked="0"/>
    </xf>
  </cellStyleXfs>
  <cellXfs count="255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8" fontId="5" fillId="0" borderId="7" xfId="54" applyFont="1" applyAlignment="1">
      <alignment horizontal="left" vertical="center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/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7" fillId="0" borderId="0" xfId="57" applyFont="1" applyFill="1" applyBorder="1" applyAlignment="1" applyProtection="1">
      <alignment horizontal="right" vertical="center"/>
    </xf>
    <xf numFmtId="0" fontId="7" fillId="0" borderId="0" xfId="57" applyFont="1" applyFill="1" applyBorder="1" applyAlignment="1" applyProtection="1">
      <alignment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>
      <alignment vertical="top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10" fillId="0" borderId="0" xfId="57" applyFont="1" applyFill="1" applyBorder="1" applyAlignment="1" applyProtection="1">
      <alignment horizontal="right" vertical="center"/>
    </xf>
    <xf numFmtId="0" fontId="10" fillId="0" borderId="0" xfId="57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12" fillId="0" borderId="0" xfId="57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3" fillId="0" borderId="0" xfId="0" applyFont="1" applyFill="1" applyBorder="1" applyAlignment="1" applyProtection="1">
      <alignment horizontal="right"/>
      <protection locked="0"/>
    </xf>
    <xf numFmtId="49" fontId="13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49" fontId="7" fillId="0" borderId="0" xfId="57" applyNumberFormat="1" applyFont="1" applyFill="1" applyBorder="1" applyAlignment="1" applyProtection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49" fontId="5" fillId="0" borderId="7" xfId="53" applyFont="1" applyAlignment="1">
      <alignment horizontal="left" vertical="center" wrapText="1" indent="1"/>
    </xf>
    <xf numFmtId="49" fontId="5" fillId="0" borderId="7" xfId="53" applyFont="1" applyAlignment="1">
      <alignment horizontal="left" vertical="center" wrapText="1"/>
    </xf>
    <xf numFmtId="49" fontId="5" fillId="0" borderId="7" xfId="53" applyFont="1">
      <alignment horizontal="left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1" xfId="57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0" fillId="0" borderId="8" xfId="57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 vertical="center"/>
    </xf>
    <xf numFmtId="0" fontId="10" fillId="0" borderId="8" xfId="57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54" applyProtection="1">
      <alignment horizontal="righ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vertical="top" wrapText="1"/>
      <protection locked="0"/>
    </xf>
    <xf numFmtId="0" fontId="12" fillId="0" borderId="0" xfId="57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7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7" xfId="0" applyFont="1" applyFill="1" applyBorder="1" applyAlignment="1" applyProtection="1">
      <alignment horizontal="center" vertical="center" wrapText="1"/>
      <protection locked="0"/>
    </xf>
    <xf numFmtId="4" fontId="18" fillId="0" borderId="7" xfId="0" applyNumberFormat="1" applyFont="1" applyFill="1" applyBorder="1" applyAlignment="1" applyProtection="1">
      <alignment horizontal="right" vertical="center"/>
      <protection locked="0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6" xfId="0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7" xfId="0" applyFont="1" applyBorder="1" applyAlignment="1" quotePrefix="1">
      <alignment horizontal="left" vertical="center"/>
    </xf>
    <xf numFmtId="0" fontId="10" fillId="0" borderId="8" xfId="57" applyFont="1" applyFill="1" applyBorder="1" applyAlignment="1" applyProtection="1" quotePrefix="1">
      <alignment horizontal="left" vertical="center"/>
      <protection locked="0"/>
    </xf>
    <xf numFmtId="0" fontId="10" fillId="0" borderId="1" xfId="57" applyFont="1" applyFill="1" applyBorder="1" applyAlignment="1" applyProtection="1" quotePrefix="1">
      <alignment horizontal="center" vertical="center"/>
    </xf>
    <xf numFmtId="0" fontId="10" fillId="0" borderId="8" xfId="57" applyFont="1" applyFill="1" applyBorder="1" applyAlignment="1" applyProtection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11" sqref="D11:D29"/>
    </sheetView>
  </sheetViews>
  <sheetFormatPr defaultColWidth="8.57272727272727" defaultRowHeight="12.75" customHeight="1" outlineLevelCol="3"/>
  <cols>
    <col min="1" max="4" width="41" style="1" customWidth="1"/>
    <col min="5" max="16384" width="8.57272727272727" style="1"/>
  </cols>
  <sheetData>
    <row r="1" customHeight="1" spans="1:4">
      <c r="A1" s="2"/>
      <c r="B1" s="2"/>
      <c r="C1" s="2"/>
      <c r="D1" s="2"/>
    </row>
    <row r="2" ht="15" customHeight="1" spans="1:4">
      <c r="A2" s="48"/>
      <c r="B2" s="48"/>
      <c r="C2" s="48"/>
      <c r="D2" s="65" t="s">
        <v>0</v>
      </c>
    </row>
    <row r="3" ht="41.25" customHeight="1" spans="1:1">
      <c r="A3" s="43" t="str">
        <f>"2025"&amp;"年部门财务收支预算总表"</f>
        <v>2025年部门财务收支预算总表</v>
      </c>
    </row>
    <row r="4" ht="17.25" customHeight="1" spans="1:4">
      <c r="A4" s="46" t="str">
        <f>"单位名称："&amp;"昆明滇池国家旅游度假区第二小学"</f>
        <v>单位名称：昆明滇池国家旅游度假区第二小学</v>
      </c>
      <c r="B4" s="218"/>
      <c r="D4" s="208" t="s">
        <v>1</v>
      </c>
    </row>
    <row r="5" ht="23.25" customHeight="1" spans="1:4">
      <c r="A5" s="219" t="s">
        <v>2</v>
      </c>
      <c r="B5" s="220"/>
      <c r="C5" s="219" t="s">
        <v>3</v>
      </c>
      <c r="D5" s="220"/>
    </row>
    <row r="6" ht="24" customHeight="1" spans="1:4">
      <c r="A6" s="219" t="s">
        <v>4</v>
      </c>
      <c r="B6" s="219" t="s">
        <v>5</v>
      </c>
      <c r="C6" s="219" t="s">
        <v>6</v>
      </c>
      <c r="D6" s="219" t="s">
        <v>5</v>
      </c>
    </row>
    <row r="7" ht="17.25" customHeight="1" spans="1:4">
      <c r="A7" s="221" t="s">
        <v>7</v>
      </c>
      <c r="B7" s="81">
        <v>30648955.07</v>
      </c>
      <c r="C7" s="221" t="s">
        <v>8</v>
      </c>
      <c r="D7" s="81"/>
    </row>
    <row r="8" ht="17.25" customHeight="1" spans="1:4">
      <c r="A8" s="221" t="s">
        <v>9</v>
      </c>
      <c r="B8" s="81"/>
      <c r="C8" s="221" t="s">
        <v>10</v>
      </c>
      <c r="D8" s="81"/>
    </row>
    <row r="9" ht="17.25" customHeight="1" spans="1:4">
      <c r="A9" s="221" t="s">
        <v>11</v>
      </c>
      <c r="B9" s="81"/>
      <c r="C9" s="254" t="s">
        <v>12</v>
      </c>
      <c r="D9" s="81"/>
    </row>
    <row r="10" ht="17.25" customHeight="1" spans="1:4">
      <c r="A10" s="221" t="s">
        <v>13</v>
      </c>
      <c r="B10" s="81"/>
      <c r="C10" s="254" t="s">
        <v>14</v>
      </c>
      <c r="D10" s="81"/>
    </row>
    <row r="11" ht="17.25" customHeight="1" spans="1:4">
      <c r="A11" s="221" t="s">
        <v>15</v>
      </c>
      <c r="B11" s="81">
        <v>2400000</v>
      </c>
      <c r="C11" s="254" t="s">
        <v>16</v>
      </c>
      <c r="D11" s="81">
        <v>27679364.79</v>
      </c>
    </row>
    <row r="12" ht="17.25" customHeight="1" spans="1:4">
      <c r="A12" s="221" t="s">
        <v>17</v>
      </c>
      <c r="B12" s="81"/>
      <c r="C12" s="254" t="s">
        <v>18</v>
      </c>
      <c r="D12" s="81"/>
    </row>
    <row r="13" ht="17.25" customHeight="1" spans="1:4">
      <c r="A13" s="221" t="s">
        <v>19</v>
      </c>
      <c r="B13" s="81"/>
      <c r="C13" s="24" t="s">
        <v>20</v>
      </c>
      <c r="D13" s="81"/>
    </row>
    <row r="14" ht="17.25" customHeight="1" spans="1:4">
      <c r="A14" s="221" t="s">
        <v>21</v>
      </c>
      <c r="B14" s="81"/>
      <c r="C14" s="24" t="s">
        <v>22</v>
      </c>
      <c r="D14" s="81">
        <v>2772143.64</v>
      </c>
    </row>
    <row r="15" ht="17.25" customHeight="1" spans="1:4">
      <c r="A15" s="221" t="s">
        <v>23</v>
      </c>
      <c r="B15" s="81"/>
      <c r="C15" s="24" t="s">
        <v>24</v>
      </c>
      <c r="D15" s="81">
        <v>1250902.64</v>
      </c>
    </row>
    <row r="16" ht="17.25" customHeight="1" spans="1:4">
      <c r="A16" s="221" t="s">
        <v>25</v>
      </c>
      <c r="B16" s="81">
        <v>2400000</v>
      </c>
      <c r="C16" s="24" t="s">
        <v>26</v>
      </c>
      <c r="D16" s="81"/>
    </row>
    <row r="17" ht="17.25" customHeight="1" spans="1:4">
      <c r="A17" s="222"/>
      <c r="B17" s="81"/>
      <c r="C17" s="24" t="s">
        <v>27</v>
      </c>
      <c r="D17" s="81"/>
    </row>
    <row r="18" ht="17.25" customHeight="1" spans="1:4">
      <c r="A18" s="223"/>
      <c r="B18" s="81"/>
      <c r="C18" s="24" t="s">
        <v>28</v>
      </c>
      <c r="D18" s="81"/>
    </row>
    <row r="19" ht="17.25" customHeight="1" spans="1:4">
      <c r="A19" s="223"/>
      <c r="B19" s="81"/>
      <c r="C19" s="24" t="s">
        <v>29</v>
      </c>
      <c r="D19" s="81"/>
    </row>
    <row r="20" ht="17.25" customHeight="1" spans="1:4">
      <c r="A20" s="223"/>
      <c r="B20" s="81"/>
      <c r="C20" s="24" t="s">
        <v>30</v>
      </c>
      <c r="D20" s="81"/>
    </row>
    <row r="21" ht="17.25" customHeight="1" spans="1:4">
      <c r="A21" s="223"/>
      <c r="B21" s="81"/>
      <c r="C21" s="24" t="s">
        <v>31</v>
      </c>
      <c r="D21" s="81"/>
    </row>
    <row r="22" ht="17.25" customHeight="1" spans="1:4">
      <c r="A22" s="223"/>
      <c r="B22" s="81"/>
      <c r="C22" s="24" t="s">
        <v>32</v>
      </c>
      <c r="D22" s="81"/>
    </row>
    <row r="23" ht="17.25" customHeight="1" spans="1:4">
      <c r="A23" s="223"/>
      <c r="B23" s="81"/>
      <c r="C23" s="24" t="s">
        <v>33</v>
      </c>
      <c r="D23" s="81"/>
    </row>
    <row r="24" ht="17.25" customHeight="1" spans="1:4">
      <c r="A24" s="223"/>
      <c r="B24" s="81"/>
      <c r="C24" s="24" t="s">
        <v>34</v>
      </c>
      <c r="D24" s="81"/>
    </row>
    <row r="25" ht="17.25" customHeight="1" spans="1:4">
      <c r="A25" s="223"/>
      <c r="B25" s="81"/>
      <c r="C25" s="24" t="s">
        <v>35</v>
      </c>
      <c r="D25" s="81">
        <v>1346544</v>
      </c>
    </row>
    <row r="26" ht="17.25" customHeight="1" spans="1:4">
      <c r="A26" s="223"/>
      <c r="B26" s="81"/>
      <c r="C26" s="24" t="s">
        <v>36</v>
      </c>
      <c r="D26" s="81"/>
    </row>
    <row r="27" ht="17.25" customHeight="1" spans="1:4">
      <c r="A27" s="223"/>
      <c r="B27" s="81"/>
      <c r="C27" s="222" t="s">
        <v>37</v>
      </c>
      <c r="D27" s="81"/>
    </row>
    <row r="28" ht="17.25" customHeight="1" spans="1:4">
      <c r="A28" s="223"/>
      <c r="B28" s="81"/>
      <c r="C28" s="24" t="s">
        <v>38</v>
      </c>
      <c r="D28" s="81"/>
    </row>
    <row r="29" ht="16.5" customHeight="1" spans="1:4">
      <c r="A29" s="223"/>
      <c r="B29" s="81"/>
      <c r="C29" s="24" t="s">
        <v>39</v>
      </c>
      <c r="D29" s="81"/>
    </row>
    <row r="30" ht="16.5" customHeight="1" spans="1:4">
      <c r="A30" s="223"/>
      <c r="B30" s="81"/>
      <c r="C30" s="222" t="s">
        <v>40</v>
      </c>
      <c r="D30" s="81"/>
    </row>
    <row r="31" ht="17.25" customHeight="1" spans="1:4">
      <c r="A31" s="223"/>
      <c r="B31" s="81"/>
      <c r="C31" s="222" t="s">
        <v>41</v>
      </c>
      <c r="D31" s="81"/>
    </row>
    <row r="32" ht="17.25" customHeight="1" spans="1:4">
      <c r="A32" s="223"/>
      <c r="B32" s="81"/>
      <c r="C32" s="24" t="s">
        <v>42</v>
      </c>
      <c r="D32" s="81"/>
    </row>
    <row r="33" ht="16.5" customHeight="1" spans="1:4">
      <c r="A33" s="223" t="s">
        <v>43</v>
      </c>
      <c r="B33" s="81">
        <v>33048955.07</v>
      </c>
      <c r="C33" s="223" t="s">
        <v>44</v>
      </c>
      <c r="D33" s="81">
        <v>33048955.07</v>
      </c>
    </row>
    <row r="34" ht="16.5" customHeight="1" spans="1:4">
      <c r="A34" s="222" t="s">
        <v>45</v>
      </c>
      <c r="B34" s="81"/>
      <c r="C34" s="222" t="s">
        <v>46</v>
      </c>
      <c r="D34" s="81"/>
    </row>
    <row r="35" ht="16.5" customHeight="1" spans="1:4">
      <c r="A35" s="24" t="s">
        <v>47</v>
      </c>
      <c r="B35" s="81"/>
      <c r="C35" s="24" t="s">
        <v>47</v>
      </c>
      <c r="D35" s="81"/>
    </row>
    <row r="36" ht="16.5" customHeight="1" spans="1:4">
      <c r="A36" s="24" t="s">
        <v>48</v>
      </c>
      <c r="B36" s="81"/>
      <c r="C36" s="24" t="s">
        <v>49</v>
      </c>
      <c r="D36" s="81"/>
    </row>
    <row r="37" ht="16.5" customHeight="1" spans="1:4">
      <c r="A37" s="225" t="s">
        <v>50</v>
      </c>
      <c r="B37" s="81">
        <v>33048955.07</v>
      </c>
      <c r="C37" s="225" t="s">
        <v>51</v>
      </c>
      <c r="D37" s="81">
        <v>33048955.07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3" activePane="bottomLeft" state="frozen"/>
      <selection/>
      <selection pane="bottomLeft" activeCell="B8" sqref="B8"/>
    </sheetView>
  </sheetViews>
  <sheetFormatPr defaultColWidth="9.14545454545454" defaultRowHeight="14.25" customHeight="1" outlineLevelCol="5"/>
  <cols>
    <col min="1" max="1" width="32.1454545454545" style="1" customWidth="1"/>
    <col min="2" max="2" width="20.7090909090909" style="1" customWidth="1"/>
    <col min="3" max="3" width="32.1454545454545" style="1" customWidth="1"/>
    <col min="4" max="4" width="27.7090909090909" style="1" customWidth="1"/>
    <col min="5" max="6" width="36.7090909090909" style="1" customWidth="1"/>
    <col min="7" max="16384" width="9.14545454545454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9"/>
      <c r="B2" s="140"/>
      <c r="C2" s="139"/>
      <c r="D2" s="141"/>
      <c r="E2" s="141"/>
      <c r="F2" s="142" t="s">
        <v>604</v>
      </c>
    </row>
    <row r="3" ht="42" customHeight="1" spans="1:6">
      <c r="A3" s="143" t="str">
        <f>"2025"&amp;"年部门政府性基金预算支出预算表"</f>
        <v>2025年部门政府性基金预算支出预算表</v>
      </c>
      <c r="B3" s="143" t="s">
        <v>605</v>
      </c>
      <c r="C3" s="144"/>
      <c r="D3" s="145"/>
      <c r="E3" s="145"/>
      <c r="F3" s="145"/>
    </row>
    <row r="4" ht="13.5" customHeight="1" spans="1:6">
      <c r="A4" s="6" t="str">
        <f>"单位名称："&amp;"昆明滇池国家旅游度假区第二小学"</f>
        <v>单位名称：昆明滇池国家旅游度假区第二小学</v>
      </c>
      <c r="B4" s="6" t="s">
        <v>606</v>
      </c>
      <c r="C4" s="139"/>
      <c r="D4" s="141"/>
      <c r="E4" s="141"/>
      <c r="F4" s="142" t="s">
        <v>1</v>
      </c>
    </row>
    <row r="5" ht="19.5" customHeight="1" spans="1:6">
      <c r="A5" s="146" t="s">
        <v>189</v>
      </c>
      <c r="B5" s="147" t="s">
        <v>72</v>
      </c>
      <c r="C5" s="146" t="s">
        <v>73</v>
      </c>
      <c r="D5" s="12" t="s">
        <v>607</v>
      </c>
      <c r="E5" s="13"/>
      <c r="F5" s="14"/>
    </row>
    <row r="6" ht="18.75" customHeight="1" spans="1:6">
      <c r="A6" s="148"/>
      <c r="B6" s="149"/>
      <c r="C6" s="148"/>
      <c r="D6" s="17" t="s">
        <v>55</v>
      </c>
      <c r="E6" s="12" t="s">
        <v>75</v>
      </c>
      <c r="F6" s="17" t="s">
        <v>76</v>
      </c>
    </row>
    <row r="7" ht="18.75" customHeight="1" spans="1:6">
      <c r="A7" s="69">
        <v>1</v>
      </c>
      <c r="B7" s="150" t="s">
        <v>83</v>
      </c>
      <c r="C7" s="69">
        <v>3</v>
      </c>
      <c r="D7" s="151">
        <v>4</v>
      </c>
      <c r="E7" s="151">
        <v>5</v>
      </c>
      <c r="F7" s="151">
        <v>6</v>
      </c>
    </row>
    <row r="8" ht="21" customHeight="1" spans="1:6">
      <c r="A8" s="24"/>
      <c r="B8" s="24"/>
      <c r="C8" s="24"/>
      <c r="D8" s="81"/>
      <c r="E8" s="81"/>
      <c r="F8" s="81"/>
    </row>
    <row r="9" ht="21" customHeight="1" spans="1:6">
      <c r="A9" s="24"/>
      <c r="B9" s="24"/>
      <c r="C9" s="24"/>
      <c r="D9" s="81"/>
      <c r="E9" s="81"/>
      <c r="F9" s="81"/>
    </row>
    <row r="10" ht="18.75" customHeight="1" spans="1:6">
      <c r="A10" s="152" t="s">
        <v>177</v>
      </c>
      <c r="B10" s="152" t="s">
        <v>177</v>
      </c>
      <c r="C10" s="153" t="s">
        <v>177</v>
      </c>
      <c r="D10" s="81"/>
      <c r="E10" s="81"/>
      <c r="F10" s="81"/>
    </row>
    <row r="11" customHeight="1" spans="1:2">
      <c r="A11" s="36" t="s">
        <v>185</v>
      </c>
      <c r="B11" s="154" t="s">
        <v>608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0"/>
  <sheetViews>
    <sheetView showZeros="0" topLeftCell="C1" workbookViewId="0">
      <pane ySplit="1" topLeftCell="A2" activePane="bottomLeft" state="frozen"/>
      <selection/>
      <selection pane="bottomLeft" activeCell="C11" sqref="C11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ht="15.75" customHeight="1" spans="2:19">
      <c r="B2" s="84"/>
      <c r="C2" s="84"/>
      <c r="R2" s="136"/>
      <c r="S2" s="136" t="s">
        <v>609</v>
      </c>
    </row>
    <row r="3" ht="41.25" customHeight="1" spans="1:19">
      <c r="A3" s="85" t="str">
        <f>"2025"&amp;"年部门政府采购预算表"</f>
        <v>2025年部门政府采购预算表</v>
      </c>
      <c r="B3" s="86"/>
      <c r="C3" s="86"/>
      <c r="D3" s="124"/>
      <c r="E3" s="124"/>
      <c r="F3" s="124"/>
      <c r="G3" s="124"/>
      <c r="H3" s="124"/>
      <c r="I3" s="124"/>
      <c r="J3" s="124"/>
      <c r="K3" s="124"/>
      <c r="L3" s="124"/>
      <c r="M3" s="86"/>
      <c r="N3" s="124"/>
      <c r="O3" s="124"/>
      <c r="P3" s="86"/>
      <c r="Q3" s="124"/>
      <c r="R3" s="86"/>
      <c r="S3" s="86"/>
    </row>
    <row r="4" ht="18.75" customHeight="1" spans="1:19">
      <c r="A4" s="125" t="str">
        <f>"单位名称："&amp;"昆明滇池国家旅游度假区第二小学"</f>
        <v>单位名称：昆明滇池国家旅游度假区第二小学</v>
      </c>
      <c r="B4" s="89"/>
      <c r="C4" s="89"/>
      <c r="D4" s="126"/>
      <c r="E4" s="126"/>
      <c r="F4" s="126"/>
      <c r="G4" s="126"/>
      <c r="H4" s="126"/>
      <c r="I4" s="126"/>
      <c r="J4" s="126"/>
      <c r="K4" s="126"/>
      <c r="L4" s="126"/>
      <c r="R4" s="137"/>
      <c r="S4" s="138" t="s">
        <v>1</v>
      </c>
    </row>
    <row r="5" ht="15.75" customHeight="1" spans="1:19">
      <c r="A5" s="91" t="s">
        <v>188</v>
      </c>
      <c r="B5" s="92" t="s">
        <v>189</v>
      </c>
      <c r="C5" s="92" t="s">
        <v>610</v>
      </c>
      <c r="D5" s="93" t="s">
        <v>611</v>
      </c>
      <c r="E5" s="93" t="s">
        <v>612</v>
      </c>
      <c r="F5" s="93" t="s">
        <v>613</v>
      </c>
      <c r="G5" s="93" t="s">
        <v>614</v>
      </c>
      <c r="H5" s="93" t="s">
        <v>615</v>
      </c>
      <c r="I5" s="111" t="s">
        <v>196</v>
      </c>
      <c r="J5" s="111"/>
      <c r="K5" s="111"/>
      <c r="L5" s="111"/>
      <c r="M5" s="112"/>
      <c r="N5" s="111"/>
      <c r="O5" s="111"/>
      <c r="P5" s="120"/>
      <c r="Q5" s="111"/>
      <c r="R5" s="112"/>
      <c r="S5" s="121"/>
    </row>
    <row r="6" ht="17.25" customHeight="1" spans="1:19">
      <c r="A6" s="94"/>
      <c r="B6" s="95"/>
      <c r="C6" s="95"/>
      <c r="D6" s="96"/>
      <c r="E6" s="96"/>
      <c r="F6" s="96"/>
      <c r="G6" s="96"/>
      <c r="H6" s="96"/>
      <c r="I6" s="96" t="s">
        <v>55</v>
      </c>
      <c r="J6" s="96" t="s">
        <v>58</v>
      </c>
      <c r="K6" s="96" t="s">
        <v>616</v>
      </c>
      <c r="L6" s="96" t="s">
        <v>617</v>
      </c>
      <c r="M6" s="113" t="s">
        <v>618</v>
      </c>
      <c r="N6" s="114" t="s">
        <v>619</v>
      </c>
      <c r="O6" s="114"/>
      <c r="P6" s="122"/>
      <c r="Q6" s="114"/>
      <c r="R6" s="123"/>
      <c r="S6" s="98"/>
    </row>
    <row r="7" ht="54" customHeight="1" spans="1:19">
      <c r="A7" s="97"/>
      <c r="B7" s="98"/>
      <c r="C7" s="98"/>
      <c r="D7" s="99"/>
      <c r="E7" s="99"/>
      <c r="F7" s="99"/>
      <c r="G7" s="99"/>
      <c r="H7" s="99"/>
      <c r="I7" s="99"/>
      <c r="J7" s="99" t="s">
        <v>57</v>
      </c>
      <c r="K7" s="99"/>
      <c r="L7" s="99"/>
      <c r="M7" s="115"/>
      <c r="N7" s="99" t="s">
        <v>57</v>
      </c>
      <c r="O7" s="99" t="s">
        <v>64</v>
      </c>
      <c r="P7" s="98" t="s">
        <v>65</v>
      </c>
      <c r="Q7" s="99" t="s">
        <v>66</v>
      </c>
      <c r="R7" s="115" t="s">
        <v>67</v>
      </c>
      <c r="S7" s="98" t="s">
        <v>68</v>
      </c>
    </row>
    <row r="8" ht="18" customHeight="1" spans="1:19">
      <c r="A8" s="127">
        <v>1</v>
      </c>
      <c r="B8" s="127" t="s">
        <v>83</v>
      </c>
      <c r="C8" s="128">
        <v>3</v>
      </c>
      <c r="D8" s="128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</row>
    <row r="9" ht="21" customHeight="1" spans="1:19">
      <c r="A9" s="31" t="s">
        <v>206</v>
      </c>
      <c r="B9" s="23" t="s">
        <v>70</v>
      </c>
      <c r="C9" s="23" t="s">
        <v>293</v>
      </c>
      <c r="D9" s="31" t="s">
        <v>620</v>
      </c>
      <c r="E9" s="31" t="s">
        <v>621</v>
      </c>
      <c r="F9" s="31" t="s">
        <v>622</v>
      </c>
      <c r="G9" s="129">
        <v>12</v>
      </c>
      <c r="H9" s="116"/>
      <c r="I9" s="134">
        <v>583200</v>
      </c>
      <c r="J9" s="134">
        <v>583200</v>
      </c>
      <c r="K9" s="116"/>
      <c r="L9" s="116"/>
      <c r="M9" s="116"/>
      <c r="N9" s="116"/>
      <c r="O9" s="116"/>
      <c r="P9" s="116"/>
      <c r="Q9" s="116"/>
      <c r="R9" s="116"/>
      <c r="S9" s="116"/>
    </row>
    <row r="10" ht="21" customHeight="1" spans="1:19">
      <c r="A10" s="31" t="s">
        <v>206</v>
      </c>
      <c r="B10" s="23" t="s">
        <v>70</v>
      </c>
      <c r="C10" s="23" t="s">
        <v>296</v>
      </c>
      <c r="D10" s="31" t="s">
        <v>623</v>
      </c>
      <c r="E10" s="31" t="s">
        <v>624</v>
      </c>
      <c r="F10" s="31" t="s">
        <v>359</v>
      </c>
      <c r="G10" s="129">
        <v>1</v>
      </c>
      <c r="H10" s="116"/>
      <c r="I10" s="134">
        <v>388381.43</v>
      </c>
      <c r="J10" s="134">
        <v>388381.43</v>
      </c>
      <c r="K10" s="116"/>
      <c r="L10" s="116"/>
      <c r="M10" s="116"/>
      <c r="N10" s="116"/>
      <c r="O10" s="116"/>
      <c r="P10" s="116"/>
      <c r="Q10" s="116"/>
      <c r="R10" s="116"/>
      <c r="S10" s="116"/>
    </row>
    <row r="11" ht="21" customHeight="1" spans="1:19">
      <c r="A11" s="31" t="s">
        <v>206</v>
      </c>
      <c r="B11" s="23" t="s">
        <v>70</v>
      </c>
      <c r="C11" s="23" t="s">
        <v>256</v>
      </c>
      <c r="D11" s="31" t="s">
        <v>625</v>
      </c>
      <c r="E11" s="31" t="s">
        <v>626</v>
      </c>
      <c r="F11" s="31" t="s">
        <v>627</v>
      </c>
      <c r="G11" s="129">
        <v>50</v>
      </c>
      <c r="H11" s="116"/>
      <c r="I11" s="134">
        <v>6000</v>
      </c>
      <c r="J11" s="134">
        <v>6000</v>
      </c>
      <c r="K11" s="116"/>
      <c r="L11" s="116"/>
      <c r="M11" s="116"/>
      <c r="N11" s="116"/>
      <c r="O11" s="116"/>
      <c r="P11" s="116"/>
      <c r="Q11" s="116"/>
      <c r="R11" s="116"/>
      <c r="S11" s="116"/>
    </row>
    <row r="12" ht="21" customHeight="1" spans="1:19">
      <c r="A12" s="31" t="s">
        <v>206</v>
      </c>
      <c r="B12" s="23" t="s">
        <v>70</v>
      </c>
      <c r="C12" s="23" t="s">
        <v>256</v>
      </c>
      <c r="D12" s="31" t="s">
        <v>628</v>
      </c>
      <c r="E12" s="31" t="s">
        <v>629</v>
      </c>
      <c r="F12" s="31" t="s">
        <v>359</v>
      </c>
      <c r="G12" s="129">
        <v>1</v>
      </c>
      <c r="H12" s="116"/>
      <c r="I12" s="134">
        <v>62010</v>
      </c>
      <c r="J12" s="134">
        <v>62010</v>
      </c>
      <c r="K12" s="116"/>
      <c r="L12" s="116"/>
      <c r="M12" s="116"/>
      <c r="N12" s="116"/>
      <c r="O12" s="116"/>
      <c r="P12" s="116"/>
      <c r="Q12" s="116"/>
      <c r="R12" s="116"/>
      <c r="S12" s="116"/>
    </row>
    <row r="13" ht="21" customHeight="1" spans="1:19">
      <c r="A13" s="31" t="s">
        <v>206</v>
      </c>
      <c r="B13" s="23" t="s">
        <v>70</v>
      </c>
      <c r="C13" s="23" t="s">
        <v>256</v>
      </c>
      <c r="D13" s="31" t="s">
        <v>630</v>
      </c>
      <c r="E13" s="31" t="s">
        <v>631</v>
      </c>
      <c r="F13" s="31" t="s">
        <v>632</v>
      </c>
      <c r="G13" s="129">
        <v>1</v>
      </c>
      <c r="H13" s="116"/>
      <c r="I13" s="134">
        <v>53000</v>
      </c>
      <c r="J13" s="134">
        <v>53000</v>
      </c>
      <c r="K13" s="116"/>
      <c r="L13" s="116"/>
      <c r="M13" s="116"/>
      <c r="N13" s="116"/>
      <c r="O13" s="116"/>
      <c r="P13" s="116"/>
      <c r="Q13" s="116"/>
      <c r="R13" s="116"/>
      <c r="S13" s="116"/>
    </row>
    <row r="14" ht="21" customHeight="1" spans="1:19">
      <c r="A14" s="31" t="s">
        <v>206</v>
      </c>
      <c r="B14" s="23" t="s">
        <v>70</v>
      </c>
      <c r="C14" s="23" t="s">
        <v>302</v>
      </c>
      <c r="D14" s="31" t="s">
        <v>633</v>
      </c>
      <c r="E14" s="31" t="s">
        <v>634</v>
      </c>
      <c r="F14" s="31" t="s">
        <v>635</v>
      </c>
      <c r="G14" s="129">
        <v>11</v>
      </c>
      <c r="H14" s="116"/>
      <c r="I14" s="134">
        <v>66000</v>
      </c>
      <c r="J14" s="134">
        <v>66000</v>
      </c>
      <c r="K14" s="116"/>
      <c r="L14" s="116"/>
      <c r="M14" s="116"/>
      <c r="N14" s="116"/>
      <c r="O14" s="116"/>
      <c r="P14" s="116"/>
      <c r="Q14" s="116"/>
      <c r="R14" s="116"/>
      <c r="S14" s="116"/>
    </row>
    <row r="15" ht="21" customHeight="1" spans="1:19">
      <c r="A15" s="31" t="s">
        <v>206</v>
      </c>
      <c r="B15" s="23" t="s">
        <v>70</v>
      </c>
      <c r="C15" s="23" t="s">
        <v>302</v>
      </c>
      <c r="D15" s="31" t="s">
        <v>636</v>
      </c>
      <c r="E15" s="31" t="s">
        <v>637</v>
      </c>
      <c r="F15" s="31" t="s">
        <v>638</v>
      </c>
      <c r="G15" s="129">
        <v>9</v>
      </c>
      <c r="H15" s="116"/>
      <c r="I15" s="134">
        <v>14400</v>
      </c>
      <c r="J15" s="134">
        <v>14400</v>
      </c>
      <c r="K15" s="116"/>
      <c r="L15" s="116"/>
      <c r="M15" s="116"/>
      <c r="N15" s="116"/>
      <c r="O15" s="116"/>
      <c r="P15" s="116"/>
      <c r="Q15" s="116"/>
      <c r="R15" s="116"/>
      <c r="S15" s="116"/>
    </row>
    <row r="16" ht="21" customHeight="1" spans="1:19">
      <c r="A16" s="31" t="s">
        <v>206</v>
      </c>
      <c r="B16" s="23" t="s">
        <v>70</v>
      </c>
      <c r="C16" s="23" t="s">
        <v>302</v>
      </c>
      <c r="D16" s="31" t="s">
        <v>636</v>
      </c>
      <c r="E16" s="31" t="s">
        <v>637</v>
      </c>
      <c r="F16" s="31" t="s">
        <v>638</v>
      </c>
      <c r="G16" s="129">
        <v>50</v>
      </c>
      <c r="H16" s="116"/>
      <c r="I16" s="134">
        <v>50000</v>
      </c>
      <c r="J16" s="134">
        <v>50000</v>
      </c>
      <c r="K16" s="116"/>
      <c r="L16" s="116"/>
      <c r="M16" s="116"/>
      <c r="N16" s="116"/>
      <c r="O16" s="116"/>
      <c r="P16" s="116"/>
      <c r="Q16" s="116"/>
      <c r="R16" s="116"/>
      <c r="S16" s="116"/>
    </row>
    <row r="17" ht="21" customHeight="1" spans="1:19">
      <c r="A17" s="31" t="s">
        <v>206</v>
      </c>
      <c r="B17" s="23" t="s">
        <v>70</v>
      </c>
      <c r="C17" s="23" t="s">
        <v>302</v>
      </c>
      <c r="D17" s="31" t="s">
        <v>639</v>
      </c>
      <c r="E17" s="31" t="s">
        <v>640</v>
      </c>
      <c r="F17" s="31" t="s">
        <v>635</v>
      </c>
      <c r="G17" s="129">
        <v>4</v>
      </c>
      <c r="H17" s="116"/>
      <c r="I17" s="134">
        <v>20000</v>
      </c>
      <c r="J17" s="134">
        <v>20000</v>
      </c>
      <c r="K17" s="116"/>
      <c r="L17" s="116"/>
      <c r="M17" s="116"/>
      <c r="N17" s="116"/>
      <c r="O17" s="116"/>
      <c r="P17" s="116"/>
      <c r="Q17" s="116"/>
      <c r="R17" s="116"/>
      <c r="S17" s="116"/>
    </row>
    <row r="18" ht="21" customHeight="1" spans="1:19">
      <c r="A18" s="31" t="s">
        <v>206</v>
      </c>
      <c r="B18" s="23" t="s">
        <v>70</v>
      </c>
      <c r="C18" s="23" t="s">
        <v>309</v>
      </c>
      <c r="D18" s="31" t="s">
        <v>623</v>
      </c>
      <c r="E18" s="31" t="s">
        <v>641</v>
      </c>
      <c r="F18" s="31" t="s">
        <v>359</v>
      </c>
      <c r="G18" s="129">
        <v>1</v>
      </c>
      <c r="H18" s="116"/>
      <c r="I18" s="134">
        <v>1479353.26</v>
      </c>
      <c r="J18" s="134">
        <v>1479353.26</v>
      </c>
      <c r="K18" s="116"/>
      <c r="L18" s="116"/>
      <c r="M18" s="116"/>
      <c r="N18" s="116"/>
      <c r="O18" s="116"/>
      <c r="P18" s="116"/>
      <c r="Q18" s="116"/>
      <c r="R18" s="116"/>
      <c r="S18" s="116"/>
    </row>
    <row r="19" ht="21" customHeight="1" spans="1:19">
      <c r="A19" s="104" t="s">
        <v>177</v>
      </c>
      <c r="B19" s="105"/>
      <c r="C19" s="105"/>
      <c r="D19" s="106"/>
      <c r="E19" s="106"/>
      <c r="F19" s="106"/>
      <c r="G19" s="130"/>
      <c r="H19" s="116"/>
      <c r="I19" s="135">
        <v>2722344.69</v>
      </c>
      <c r="J19" s="135">
        <v>2722344.69</v>
      </c>
      <c r="K19" s="116"/>
      <c r="L19" s="116"/>
      <c r="M19" s="116"/>
      <c r="N19" s="116"/>
      <c r="O19" s="116"/>
      <c r="P19" s="116"/>
      <c r="Q19" s="116"/>
      <c r="R19" s="116"/>
      <c r="S19" s="116"/>
    </row>
    <row r="20" ht="21" customHeight="1" spans="1:19">
      <c r="A20" s="125" t="s">
        <v>642</v>
      </c>
      <c r="B20" s="131"/>
      <c r="C20" s="131"/>
      <c r="D20" s="125"/>
      <c r="E20" s="125"/>
      <c r="F20" s="125"/>
      <c r="G20" s="132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</row>
  </sheetData>
  <mergeCells count="19">
    <mergeCell ref="A3:S3"/>
    <mergeCell ref="A4:H4"/>
    <mergeCell ref="I5:S5"/>
    <mergeCell ref="N6:S6"/>
    <mergeCell ref="A19:G19"/>
    <mergeCell ref="A20:S20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33" sqref="B33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109"/>
      <c r="O2" s="83"/>
      <c r="P2" s="83"/>
      <c r="Q2" s="84"/>
      <c r="R2" s="83"/>
      <c r="S2" s="118"/>
      <c r="T2" s="118" t="s">
        <v>643</v>
      </c>
    </row>
    <row r="3" ht="41.25" customHeight="1" spans="1:20">
      <c r="A3" s="85" t="str">
        <f>"2025"&amp;"年部门政府购买服务预算表"</f>
        <v>2025年部门政府购买服务预算表</v>
      </c>
      <c r="B3" s="86"/>
      <c r="C3" s="86"/>
      <c r="D3" s="86"/>
      <c r="E3" s="86"/>
      <c r="F3" s="86"/>
      <c r="G3" s="86"/>
      <c r="H3" s="87"/>
      <c r="I3" s="87"/>
      <c r="J3" s="87"/>
      <c r="K3" s="87"/>
      <c r="L3" s="87"/>
      <c r="M3" s="87"/>
      <c r="N3" s="110"/>
      <c r="O3" s="87"/>
      <c r="P3" s="87"/>
      <c r="Q3" s="86"/>
      <c r="R3" s="87"/>
      <c r="S3" s="110"/>
      <c r="T3" s="86"/>
    </row>
    <row r="4" ht="22.5" customHeight="1" spans="1:20">
      <c r="A4" s="88" t="str">
        <f>"单位名称："&amp;"昆明滇池国家旅游度假区第二小学"</f>
        <v>单位名称：昆明滇池国家旅游度假区第二小学</v>
      </c>
      <c r="B4" s="89"/>
      <c r="C4" s="89"/>
      <c r="D4" s="89"/>
      <c r="E4" s="89"/>
      <c r="F4" s="89"/>
      <c r="G4" s="89"/>
      <c r="H4" s="90"/>
      <c r="I4" s="90"/>
      <c r="J4" s="90"/>
      <c r="K4" s="90"/>
      <c r="L4" s="90"/>
      <c r="M4" s="90"/>
      <c r="N4" s="109"/>
      <c r="O4" s="83"/>
      <c r="P4" s="83"/>
      <c r="Q4" s="84"/>
      <c r="R4" s="83"/>
      <c r="S4" s="119"/>
      <c r="T4" s="118" t="s">
        <v>1</v>
      </c>
    </row>
    <row r="5" ht="24" customHeight="1" spans="1:20">
      <c r="A5" s="91" t="s">
        <v>188</v>
      </c>
      <c r="B5" s="92" t="s">
        <v>189</v>
      </c>
      <c r="C5" s="92" t="s">
        <v>610</v>
      </c>
      <c r="D5" s="92" t="s">
        <v>644</v>
      </c>
      <c r="E5" s="92" t="s">
        <v>645</v>
      </c>
      <c r="F5" s="92" t="s">
        <v>646</v>
      </c>
      <c r="G5" s="92" t="s">
        <v>647</v>
      </c>
      <c r="H5" s="93" t="s">
        <v>648</v>
      </c>
      <c r="I5" s="93" t="s">
        <v>649</v>
      </c>
      <c r="J5" s="111" t="s">
        <v>196</v>
      </c>
      <c r="K5" s="111"/>
      <c r="L5" s="111"/>
      <c r="M5" s="111"/>
      <c r="N5" s="112"/>
      <c r="O5" s="111"/>
      <c r="P5" s="111"/>
      <c r="Q5" s="120"/>
      <c r="R5" s="111"/>
      <c r="S5" s="112"/>
      <c r="T5" s="121"/>
    </row>
    <row r="6" ht="24" customHeight="1" spans="1:20">
      <c r="A6" s="94"/>
      <c r="B6" s="95"/>
      <c r="C6" s="95"/>
      <c r="D6" s="95"/>
      <c r="E6" s="95"/>
      <c r="F6" s="95"/>
      <c r="G6" s="95"/>
      <c r="H6" s="96"/>
      <c r="I6" s="96"/>
      <c r="J6" s="96" t="s">
        <v>55</v>
      </c>
      <c r="K6" s="96" t="s">
        <v>58</v>
      </c>
      <c r="L6" s="96" t="s">
        <v>616</v>
      </c>
      <c r="M6" s="96" t="s">
        <v>617</v>
      </c>
      <c r="N6" s="113" t="s">
        <v>618</v>
      </c>
      <c r="O6" s="114" t="s">
        <v>619</v>
      </c>
      <c r="P6" s="114"/>
      <c r="Q6" s="122"/>
      <c r="R6" s="114"/>
      <c r="S6" s="123"/>
      <c r="T6" s="98"/>
    </row>
    <row r="7" ht="54" customHeight="1" spans="1:20">
      <c r="A7" s="97"/>
      <c r="B7" s="98"/>
      <c r="C7" s="98"/>
      <c r="D7" s="98"/>
      <c r="E7" s="98"/>
      <c r="F7" s="98"/>
      <c r="G7" s="98"/>
      <c r="H7" s="99"/>
      <c r="I7" s="99"/>
      <c r="J7" s="99"/>
      <c r="K7" s="99" t="s">
        <v>57</v>
      </c>
      <c r="L7" s="99"/>
      <c r="M7" s="99"/>
      <c r="N7" s="115"/>
      <c r="O7" s="99" t="s">
        <v>57</v>
      </c>
      <c r="P7" s="99" t="s">
        <v>64</v>
      </c>
      <c r="Q7" s="98" t="s">
        <v>65</v>
      </c>
      <c r="R7" s="99" t="s">
        <v>66</v>
      </c>
      <c r="S7" s="115" t="s">
        <v>67</v>
      </c>
      <c r="T7" s="98" t="s">
        <v>68</v>
      </c>
    </row>
    <row r="8" ht="17.25" customHeight="1" spans="1:20">
      <c r="A8" s="100">
        <v>1</v>
      </c>
      <c r="B8" s="98">
        <v>2</v>
      </c>
      <c r="C8" s="100">
        <v>3</v>
      </c>
      <c r="D8" s="100">
        <v>4</v>
      </c>
      <c r="E8" s="98">
        <v>5</v>
      </c>
      <c r="F8" s="100">
        <v>6</v>
      </c>
      <c r="G8" s="100">
        <v>7</v>
      </c>
      <c r="H8" s="98">
        <v>8</v>
      </c>
      <c r="I8" s="100">
        <v>9</v>
      </c>
      <c r="J8" s="100">
        <v>10</v>
      </c>
      <c r="K8" s="98">
        <v>11</v>
      </c>
      <c r="L8" s="100">
        <v>12</v>
      </c>
      <c r="M8" s="100">
        <v>13</v>
      </c>
      <c r="N8" s="98">
        <v>14</v>
      </c>
      <c r="O8" s="100">
        <v>15</v>
      </c>
      <c r="P8" s="100">
        <v>16</v>
      </c>
      <c r="Q8" s="98">
        <v>17</v>
      </c>
      <c r="R8" s="100">
        <v>18</v>
      </c>
      <c r="S8" s="100">
        <v>19</v>
      </c>
      <c r="T8" s="100">
        <v>20</v>
      </c>
    </row>
    <row r="9" ht="21" customHeight="1" spans="1:20">
      <c r="A9" s="101"/>
      <c r="B9" s="102"/>
      <c r="C9" s="102"/>
      <c r="D9" s="102"/>
      <c r="E9" s="102"/>
      <c r="F9" s="102"/>
      <c r="G9" s="102"/>
      <c r="H9" s="103"/>
      <c r="I9" s="103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</row>
    <row r="10" ht="21" customHeight="1" spans="1:20">
      <c r="A10" s="104" t="s">
        <v>177</v>
      </c>
      <c r="B10" s="105"/>
      <c r="C10" s="105"/>
      <c r="D10" s="105"/>
      <c r="E10" s="105"/>
      <c r="F10" s="105"/>
      <c r="G10" s="105"/>
      <c r="H10" s="106"/>
      <c r="I10" s="117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customHeight="1" spans="1:2">
      <c r="A11" s="107" t="s">
        <v>185</v>
      </c>
      <c r="B11" s="108" t="s">
        <v>650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4545454545454" defaultRowHeight="14.25" customHeight="1" outlineLevelCol="4"/>
  <cols>
    <col min="1" max="1" width="37.7090909090909" style="1" customWidth="1"/>
    <col min="2" max="5" width="20" style="1" customWidth="1"/>
    <col min="6" max="16384" width="9.14545454545454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2"/>
      <c r="E2" s="4" t="s">
        <v>651</v>
      </c>
    </row>
    <row r="3" ht="41.25" customHeight="1" spans="1:5">
      <c r="A3" s="73" t="str">
        <f>"2025"&amp;"年对下转移支付预算表"</f>
        <v>2025年对下转移支付预算表</v>
      </c>
      <c r="B3" s="5"/>
      <c r="C3" s="5"/>
      <c r="D3" s="5"/>
      <c r="E3" s="67"/>
    </row>
    <row r="4" ht="18" customHeight="1" spans="1:5">
      <c r="A4" s="74" t="str">
        <f>"单位名称："&amp;"昆明滇池国家旅游度假区第二小学"</f>
        <v>单位名称：昆明滇池国家旅游度假区第二小学</v>
      </c>
      <c r="B4" s="75"/>
      <c r="C4" s="75"/>
      <c r="D4" s="76"/>
      <c r="E4" s="9" t="s">
        <v>1</v>
      </c>
    </row>
    <row r="5" ht="19.5" customHeight="1" spans="1:5">
      <c r="A5" s="17" t="s">
        <v>652</v>
      </c>
      <c r="B5" s="12" t="s">
        <v>196</v>
      </c>
      <c r="C5" s="13"/>
      <c r="D5" s="13"/>
      <c r="E5" s="77" t="s">
        <v>653</v>
      </c>
    </row>
    <row r="6" ht="40.5" customHeight="1" spans="1:5">
      <c r="A6" s="20"/>
      <c r="B6" s="30" t="s">
        <v>55</v>
      </c>
      <c r="C6" s="11" t="s">
        <v>58</v>
      </c>
      <c r="D6" s="78" t="s">
        <v>616</v>
      </c>
      <c r="E6" s="77"/>
    </row>
    <row r="7" ht="19.5" customHeight="1" spans="1:5">
      <c r="A7" s="21">
        <v>1</v>
      </c>
      <c r="B7" s="21">
        <v>2</v>
      </c>
      <c r="C7" s="21">
        <v>3</v>
      </c>
      <c r="D7" s="79">
        <v>4</v>
      </c>
      <c r="E7" s="80">
        <v>5</v>
      </c>
    </row>
    <row r="8" ht="19.5" customHeight="1" spans="1:5">
      <c r="A8" s="31"/>
      <c r="B8" s="81"/>
      <c r="C8" s="81"/>
      <c r="D8" s="81"/>
      <c r="E8" s="81"/>
    </row>
    <row r="9" ht="19.5" customHeight="1" spans="1:5">
      <c r="A9" s="70"/>
      <c r="B9" s="81"/>
      <c r="C9" s="81"/>
      <c r="D9" s="81"/>
      <c r="E9" s="81"/>
    </row>
    <row r="10" customHeight="1" spans="1:2">
      <c r="A10" s="36" t="s">
        <v>185</v>
      </c>
      <c r="B10" s="37" t="s">
        <v>654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1" customWidth="1"/>
    <col min="7" max="7" width="25.1454545454545" style="1" customWidth="1"/>
    <col min="8" max="8" width="15.5727272727273" style="1" customWidth="1"/>
    <col min="9" max="9" width="13.4272727272727" style="1" customWidth="1"/>
    <col min="10" max="10" width="18.8545454545455" style="1" customWidth="1"/>
    <col min="11" max="16384" width="9.14545454545454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655</v>
      </c>
    </row>
    <row r="3" ht="41.25" customHeight="1" spans="1:10">
      <c r="A3" s="66" t="str">
        <f>"2025"&amp;"年对下转移支付绩效目标表"</f>
        <v>2025年对下转移支付绩效目标表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tr">
        <f>"单位名称："&amp;"昆明滇池国家旅游度假区第二小学"</f>
        <v>单位名称：昆明滇池国家旅游度假区第二小学</v>
      </c>
    </row>
    <row r="5" ht="44.25" customHeight="1" spans="1:10">
      <c r="A5" s="68" t="s">
        <v>652</v>
      </c>
      <c r="B5" s="68" t="s">
        <v>312</v>
      </c>
      <c r="C5" s="68" t="s">
        <v>313</v>
      </c>
      <c r="D5" s="68" t="s">
        <v>314</v>
      </c>
      <c r="E5" s="68" t="s">
        <v>315</v>
      </c>
      <c r="F5" s="69" t="s">
        <v>316</v>
      </c>
      <c r="G5" s="68" t="s">
        <v>317</v>
      </c>
      <c r="H5" s="69" t="s">
        <v>318</v>
      </c>
      <c r="I5" s="69" t="s">
        <v>319</v>
      </c>
      <c r="J5" s="68" t="s">
        <v>320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1"/>
      <c r="B7" s="70"/>
      <c r="C7" s="70"/>
      <c r="D7" s="70"/>
      <c r="E7" s="52"/>
      <c r="F7" s="71"/>
      <c r="G7" s="52"/>
      <c r="H7" s="71"/>
      <c r="I7" s="71"/>
      <c r="J7" s="52"/>
    </row>
    <row r="8" ht="42" customHeight="1" spans="1:10">
      <c r="A8" s="31"/>
      <c r="B8" s="24"/>
      <c r="C8" s="24"/>
      <c r="D8" s="24"/>
      <c r="E8" s="31"/>
      <c r="F8" s="24"/>
      <c r="G8" s="31"/>
      <c r="H8" s="24"/>
      <c r="I8" s="24"/>
      <c r="J8" s="31"/>
    </row>
    <row r="9" customHeight="1" spans="1:2">
      <c r="A9" s="36" t="s">
        <v>185</v>
      </c>
      <c r="B9" s="37" t="s">
        <v>656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8" sqref="B8"/>
    </sheetView>
  </sheetViews>
  <sheetFormatPr defaultColWidth="10.4272727272727" defaultRowHeight="14.25" customHeight="1"/>
  <cols>
    <col min="1" max="3" width="33.7090909090909" style="1" customWidth="1"/>
    <col min="4" max="4" width="45.5727272727273" style="1" customWidth="1"/>
    <col min="5" max="5" width="27.5727272727273" style="1" customWidth="1"/>
    <col min="6" max="6" width="21.7090909090909" style="1" customWidth="1"/>
    <col min="7" max="9" width="26.2818181818182" style="1" customWidth="1"/>
    <col min="10" max="16384" width="10.4272727272727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0" t="s">
        <v>657</v>
      </c>
      <c r="B2" s="41"/>
      <c r="C2" s="41"/>
      <c r="D2" s="42"/>
      <c r="E2" s="42"/>
      <c r="F2" s="42"/>
      <c r="G2" s="41"/>
      <c r="H2" s="41"/>
      <c r="I2" s="42"/>
    </row>
    <row r="3" ht="41.25" customHeight="1" spans="1:9">
      <c r="A3" s="43" t="str">
        <f>"2025"&amp;"年新增资产配置预算表"</f>
        <v>2025年新增资产配置预算表</v>
      </c>
      <c r="B3" s="44"/>
      <c r="C3" s="44"/>
      <c r="D3" s="45"/>
      <c r="E3" s="45"/>
      <c r="F3" s="45"/>
      <c r="G3" s="44"/>
      <c r="H3" s="44"/>
      <c r="I3" s="45"/>
    </row>
    <row r="4" customHeight="1" spans="1:9">
      <c r="A4" s="46" t="str">
        <f>"单位名称："&amp;"昆明滇池国家旅游度假区第二小学"</f>
        <v>单位名称：昆明滇池国家旅游度假区第二小学</v>
      </c>
      <c r="B4" s="47"/>
      <c r="C4" s="47"/>
      <c r="D4" s="48"/>
      <c r="F4" s="45"/>
      <c r="G4" s="44"/>
      <c r="H4" s="44"/>
      <c r="I4" s="65" t="s">
        <v>1</v>
      </c>
    </row>
    <row r="5" ht="28.5" customHeight="1" spans="1:9">
      <c r="A5" s="49" t="s">
        <v>188</v>
      </c>
      <c r="B5" s="38" t="s">
        <v>189</v>
      </c>
      <c r="C5" s="49" t="s">
        <v>658</v>
      </c>
      <c r="D5" s="49" t="s">
        <v>659</v>
      </c>
      <c r="E5" s="49" t="s">
        <v>660</v>
      </c>
      <c r="F5" s="49" t="s">
        <v>661</v>
      </c>
      <c r="G5" s="38" t="s">
        <v>662</v>
      </c>
      <c r="H5" s="38"/>
      <c r="I5" s="49"/>
    </row>
    <row r="6" ht="21" customHeight="1" spans="1:9">
      <c r="A6" s="49"/>
      <c r="B6" s="50"/>
      <c r="C6" s="50"/>
      <c r="D6" s="51"/>
      <c r="E6" s="50"/>
      <c r="F6" s="50"/>
      <c r="G6" s="38" t="s">
        <v>614</v>
      </c>
      <c r="H6" s="38" t="s">
        <v>663</v>
      </c>
      <c r="I6" s="38" t="s">
        <v>664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31"/>
      <c r="B8" s="24"/>
      <c r="C8" s="24"/>
      <c r="D8" s="31"/>
      <c r="E8" s="24"/>
      <c r="F8" s="56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2">
      <c r="A10" s="63" t="s">
        <v>185</v>
      </c>
      <c r="B10" s="64" t="s">
        <v>665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B5" sqref="B5:B7"/>
    </sheetView>
  </sheetViews>
  <sheetFormatPr defaultColWidth="9.14545454545454" defaultRowHeight="14.25" customHeight="1"/>
  <cols>
    <col min="1" max="1" width="19.2818181818182" style="1" customWidth="1"/>
    <col min="2" max="2" width="33.8454545454545" style="1" customWidth="1"/>
    <col min="3" max="3" width="23.8545454545455" style="1" customWidth="1"/>
    <col min="4" max="4" width="11.1454545454545" style="1" customWidth="1"/>
    <col min="5" max="5" width="17.7090909090909" style="1" customWidth="1"/>
    <col min="6" max="6" width="9.85454545454546" style="1" customWidth="1"/>
    <col min="7" max="7" width="17.7090909090909" style="1" customWidth="1"/>
    <col min="8" max="11" width="23.1454545454545" style="1" customWidth="1"/>
    <col min="12" max="16384" width="9.14545454545454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666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"单位名称："&amp;"昆明滇池国家旅游度假区第二小学"</f>
        <v>单位名称：昆明滇池国家旅游度假区第二小学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282</v>
      </c>
      <c r="B5" s="10" t="s">
        <v>191</v>
      </c>
      <c r="C5" s="10" t="s">
        <v>283</v>
      </c>
      <c r="D5" s="11" t="s">
        <v>192</v>
      </c>
      <c r="E5" s="11" t="s">
        <v>193</v>
      </c>
      <c r="F5" s="11" t="s">
        <v>284</v>
      </c>
      <c r="G5" s="11" t="s">
        <v>285</v>
      </c>
      <c r="H5" s="17" t="s">
        <v>55</v>
      </c>
      <c r="I5" s="12" t="s">
        <v>667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0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8">
        <v>10</v>
      </c>
      <c r="K8" s="38">
        <v>11</v>
      </c>
    </row>
    <row r="9" ht="18.75" customHeight="1" spans="1:11">
      <c r="A9" s="31"/>
      <c r="B9" s="24"/>
      <c r="C9" s="31"/>
      <c r="D9" s="31"/>
      <c r="E9" s="31"/>
      <c r="F9" s="31"/>
      <c r="G9" s="31"/>
      <c r="H9" s="32"/>
      <c r="I9" s="39"/>
      <c r="J9" s="39"/>
      <c r="K9" s="32"/>
    </row>
    <row r="10" ht="18.75" customHeight="1" spans="1:11">
      <c r="A10" s="24"/>
      <c r="B10" s="24"/>
      <c r="C10" s="24"/>
      <c r="D10" s="24"/>
      <c r="E10" s="24"/>
      <c r="F10" s="24"/>
      <c r="G10" s="24"/>
      <c r="H10" s="25"/>
      <c r="I10" s="25"/>
      <c r="J10" s="25"/>
      <c r="K10" s="32"/>
    </row>
    <row r="11" ht="18.75" customHeight="1" spans="1:11">
      <c r="A11" s="33" t="s">
        <v>177</v>
      </c>
      <c r="B11" s="34"/>
      <c r="C11" s="34"/>
      <c r="D11" s="34"/>
      <c r="E11" s="34"/>
      <c r="F11" s="34"/>
      <c r="G11" s="35"/>
      <c r="H11" s="25"/>
      <c r="I11" s="25"/>
      <c r="J11" s="25"/>
      <c r="K11" s="32"/>
    </row>
    <row r="12" customHeight="1" spans="1:2">
      <c r="A12" s="36" t="s">
        <v>185</v>
      </c>
      <c r="B12" s="37" t="s">
        <v>668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15"/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25" sqref="F25"/>
    </sheetView>
  </sheetViews>
  <sheetFormatPr defaultColWidth="9.14545454545454" defaultRowHeight="14.25" customHeight="1" outlineLevelCol="6"/>
  <cols>
    <col min="1" max="1" width="35.2818181818182" style="1" customWidth="1"/>
    <col min="2" max="4" width="28" style="1" customWidth="1"/>
    <col min="5" max="7" width="23.8545454545455" style="1" customWidth="1"/>
    <col min="8" max="16384" width="9.14545454545454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669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"单位名称："&amp;"昆明滇池国家旅游度假区第二小学"</f>
        <v>单位名称：昆明滇池国家旅游度假区第二小学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283</v>
      </c>
      <c r="B5" s="10" t="s">
        <v>282</v>
      </c>
      <c r="C5" s="10" t="s">
        <v>191</v>
      </c>
      <c r="D5" s="11" t="s">
        <v>670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70</v>
      </c>
      <c r="B9" s="23" t="s">
        <v>671</v>
      </c>
      <c r="C9" s="23" t="s">
        <v>293</v>
      </c>
      <c r="D9" s="24" t="s">
        <v>672</v>
      </c>
      <c r="E9" s="25">
        <v>583200</v>
      </c>
      <c r="F9" s="25">
        <v>680400</v>
      </c>
      <c r="G9" s="25">
        <v>680400</v>
      </c>
    </row>
    <row r="10" ht="17.25" customHeight="1" spans="1:7">
      <c r="A10" s="22" t="s">
        <v>70</v>
      </c>
      <c r="B10" s="23" t="s">
        <v>671</v>
      </c>
      <c r="C10" s="23" t="s">
        <v>299</v>
      </c>
      <c r="D10" s="24" t="s">
        <v>672</v>
      </c>
      <c r="E10" s="25">
        <v>50000</v>
      </c>
      <c r="F10" s="25">
        <v>50000</v>
      </c>
      <c r="G10" s="25">
        <v>50000</v>
      </c>
    </row>
    <row r="11" ht="17.25" customHeight="1" spans="1:7">
      <c r="A11" s="22" t="s">
        <v>70</v>
      </c>
      <c r="B11" s="23" t="s">
        <v>673</v>
      </c>
      <c r="C11" s="23" t="s">
        <v>302</v>
      </c>
      <c r="D11" s="24" t="s">
        <v>672</v>
      </c>
      <c r="E11" s="25">
        <v>297492.48</v>
      </c>
      <c r="F11" s="25">
        <v>297492.48</v>
      </c>
      <c r="G11" s="25">
        <v>297492.48</v>
      </c>
    </row>
    <row r="12" ht="17.25" customHeight="1" spans="1:7">
      <c r="A12" s="22" t="s">
        <v>70</v>
      </c>
      <c r="B12" s="23" t="s">
        <v>673</v>
      </c>
      <c r="C12" s="23" t="s">
        <v>305</v>
      </c>
      <c r="D12" s="24" t="s">
        <v>672</v>
      </c>
      <c r="E12" s="25">
        <v>3072</v>
      </c>
      <c r="F12" s="25">
        <v>3072</v>
      </c>
      <c r="G12" s="25">
        <v>3072</v>
      </c>
    </row>
    <row r="13" ht="17.25" customHeight="1" spans="1:7">
      <c r="A13" s="22" t="s">
        <v>70</v>
      </c>
      <c r="B13" s="23" t="s">
        <v>673</v>
      </c>
      <c r="C13" s="23" t="s">
        <v>306</v>
      </c>
      <c r="D13" s="24" t="s">
        <v>672</v>
      </c>
      <c r="E13" s="25">
        <v>22400</v>
      </c>
      <c r="F13" s="25">
        <v>22400</v>
      </c>
      <c r="G13" s="25">
        <v>22400</v>
      </c>
    </row>
    <row r="14" ht="17.25" customHeight="1" spans="1:7">
      <c r="A14" s="22" t="s">
        <v>70</v>
      </c>
      <c r="B14" s="23" t="s">
        <v>674</v>
      </c>
      <c r="C14" s="23" t="s">
        <v>290</v>
      </c>
      <c r="D14" s="24" t="s">
        <v>672</v>
      </c>
      <c r="E14" s="25">
        <v>40000</v>
      </c>
      <c r="F14" s="25">
        <v>40000</v>
      </c>
      <c r="G14" s="25">
        <v>40000</v>
      </c>
    </row>
    <row r="15" ht="17.25" customHeight="1" spans="1:7">
      <c r="A15" s="22" t="s">
        <v>70</v>
      </c>
      <c r="B15" s="23" t="s">
        <v>674</v>
      </c>
      <c r="C15" s="23" t="s">
        <v>294</v>
      </c>
      <c r="D15" s="24" t="s">
        <v>672</v>
      </c>
      <c r="E15" s="25">
        <v>150000</v>
      </c>
      <c r="F15" s="25">
        <v>150000</v>
      </c>
      <c r="G15" s="25">
        <v>150000</v>
      </c>
    </row>
    <row r="16" ht="17.25" customHeight="1" spans="1:7">
      <c r="A16" s="22" t="s">
        <v>70</v>
      </c>
      <c r="B16" s="23" t="s">
        <v>674</v>
      </c>
      <c r="C16" s="23" t="s">
        <v>295</v>
      </c>
      <c r="D16" s="24" t="s">
        <v>672</v>
      </c>
      <c r="E16" s="25">
        <v>300000</v>
      </c>
      <c r="F16" s="25">
        <v>1270000</v>
      </c>
      <c r="G16" s="25">
        <v>1270000</v>
      </c>
    </row>
    <row r="17" ht="17.25" customHeight="1" spans="1:7">
      <c r="A17" s="22" t="s">
        <v>70</v>
      </c>
      <c r="B17" s="23" t="s">
        <v>674</v>
      </c>
      <c r="C17" s="23" t="s">
        <v>296</v>
      </c>
      <c r="D17" s="24" t="s">
        <v>672</v>
      </c>
      <c r="E17" s="25">
        <v>388381.43</v>
      </c>
      <c r="F17" s="25">
        <v>388381.43</v>
      </c>
      <c r="G17" s="25">
        <v>388381.43</v>
      </c>
    </row>
    <row r="18" ht="17.25" customHeight="1" spans="1:7">
      <c r="A18" s="22" t="s">
        <v>70</v>
      </c>
      <c r="B18" s="23" t="s">
        <v>674</v>
      </c>
      <c r="C18" s="23" t="s">
        <v>297</v>
      </c>
      <c r="D18" s="24" t="s">
        <v>672</v>
      </c>
      <c r="E18" s="25">
        <v>100000</v>
      </c>
      <c r="F18" s="25">
        <v>100000</v>
      </c>
      <c r="G18" s="25">
        <v>100000</v>
      </c>
    </row>
    <row r="19" ht="17.25" customHeight="1" spans="1:7">
      <c r="A19" s="22" t="s">
        <v>70</v>
      </c>
      <c r="B19" s="23" t="s">
        <v>674</v>
      </c>
      <c r="C19" s="23" t="s">
        <v>298</v>
      </c>
      <c r="D19" s="24" t="s">
        <v>672</v>
      </c>
      <c r="E19" s="25">
        <v>2400000</v>
      </c>
      <c r="F19" s="25">
        <v>2400000</v>
      </c>
      <c r="G19" s="25">
        <v>2400000</v>
      </c>
    </row>
    <row r="20" ht="17.25" customHeight="1" spans="1:7">
      <c r="A20" s="22" t="s">
        <v>70</v>
      </c>
      <c r="B20" s="23" t="s">
        <v>674</v>
      </c>
      <c r="C20" s="23" t="s">
        <v>309</v>
      </c>
      <c r="D20" s="24" t="s">
        <v>672</v>
      </c>
      <c r="E20" s="25">
        <v>1479353.26</v>
      </c>
      <c r="F20" s="25">
        <v>1669809.53</v>
      </c>
      <c r="G20" s="25">
        <v>1669809.53</v>
      </c>
    </row>
    <row r="21" ht="17.25" customHeight="1" spans="1:7">
      <c r="A21" s="22" t="s">
        <v>70</v>
      </c>
      <c r="B21" s="23" t="s">
        <v>674</v>
      </c>
      <c r="C21" s="23" t="s">
        <v>310</v>
      </c>
      <c r="D21" s="24" t="s">
        <v>672</v>
      </c>
      <c r="E21" s="25">
        <v>50000</v>
      </c>
      <c r="F21" s="25">
        <v>100000</v>
      </c>
      <c r="G21" s="25">
        <v>100000</v>
      </c>
    </row>
    <row r="22" ht="18.75" customHeight="1" spans="1:7">
      <c r="A22" s="26" t="s">
        <v>55</v>
      </c>
      <c r="B22" s="27" t="s">
        <v>675</v>
      </c>
      <c r="C22" s="27"/>
      <c r="D22" s="28"/>
      <c r="E22" s="25">
        <v>5863899.17</v>
      </c>
      <c r="F22" s="25">
        <v>7171555.44</v>
      </c>
      <c r="G22" s="25">
        <v>7171555.44</v>
      </c>
    </row>
    <row r="23" customHeight="1" spans="5:7">
      <c r="E23" s="1" t="s">
        <v>676</v>
      </c>
      <c r="F23" s="1" t="s">
        <v>676</v>
      </c>
      <c r="G23" s="1" t="s">
        <v>676</v>
      </c>
    </row>
    <row r="25" customHeight="1" spans="6:6">
      <c r="F25" s="29"/>
    </row>
  </sheetData>
  <mergeCells count="11">
    <mergeCell ref="A3:G3"/>
    <mergeCell ref="A4:D4"/>
    <mergeCell ref="E5:G5"/>
    <mergeCell ref="A22:D2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E10" sqref="E10"/>
    </sheetView>
  </sheetViews>
  <sheetFormatPr defaultColWidth="8.57272727272727" defaultRowHeight="12.75" customHeight="1"/>
  <cols>
    <col min="1" max="1" width="15.8909090909091" style="1" customWidth="1"/>
    <col min="2" max="2" width="35" style="1" customWidth="1"/>
    <col min="3" max="19" width="22" style="1" customWidth="1"/>
    <col min="20" max="16384" width="8.57272727272727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5" t="s">
        <v>52</v>
      </c>
    </row>
    <row r="3" ht="41.25" customHeight="1" spans="1:1">
      <c r="A3" s="43" t="str">
        <f>"2025"&amp;"年部门收入预算表"</f>
        <v>2025年部门收入预算表</v>
      </c>
    </row>
    <row r="4" ht="17.25" customHeight="1" spans="1:19">
      <c r="A4" s="46" t="str">
        <f>"单位名称："&amp;"昆明滇池国家旅游度假区第二小学"</f>
        <v>单位名称：昆明滇池国家旅游度假区第二小学</v>
      </c>
      <c r="S4" s="48" t="s">
        <v>1</v>
      </c>
    </row>
    <row r="5" ht="21.75" customHeight="1" spans="1:19">
      <c r="A5" s="241" t="s">
        <v>53</v>
      </c>
      <c r="B5" s="242" t="s">
        <v>54</v>
      </c>
      <c r="C5" s="242" t="s">
        <v>55</v>
      </c>
      <c r="D5" s="243" t="s">
        <v>56</v>
      </c>
      <c r="E5" s="243"/>
      <c r="F5" s="243"/>
      <c r="G5" s="243"/>
      <c r="H5" s="243"/>
      <c r="I5" s="152"/>
      <c r="J5" s="243"/>
      <c r="K5" s="243"/>
      <c r="L5" s="243"/>
      <c r="M5" s="243"/>
      <c r="N5" s="249"/>
      <c r="O5" s="243" t="s">
        <v>45</v>
      </c>
      <c r="P5" s="243"/>
      <c r="Q5" s="243"/>
      <c r="R5" s="243"/>
      <c r="S5" s="249"/>
    </row>
    <row r="6" ht="27" customHeight="1" spans="1:19">
      <c r="A6" s="244"/>
      <c r="B6" s="245"/>
      <c r="C6" s="245"/>
      <c r="D6" s="245" t="s">
        <v>57</v>
      </c>
      <c r="E6" s="245" t="s">
        <v>58</v>
      </c>
      <c r="F6" s="245" t="s">
        <v>59</v>
      </c>
      <c r="G6" s="245" t="s">
        <v>60</v>
      </c>
      <c r="H6" s="245" t="s">
        <v>61</v>
      </c>
      <c r="I6" s="250" t="s">
        <v>62</v>
      </c>
      <c r="J6" s="251"/>
      <c r="K6" s="251"/>
      <c r="L6" s="251"/>
      <c r="M6" s="251"/>
      <c r="N6" s="252"/>
      <c r="O6" s="245" t="s">
        <v>57</v>
      </c>
      <c r="P6" s="245" t="s">
        <v>58</v>
      </c>
      <c r="Q6" s="245" t="s">
        <v>59</v>
      </c>
      <c r="R6" s="245" t="s">
        <v>60</v>
      </c>
      <c r="S6" s="245" t="s">
        <v>63</v>
      </c>
    </row>
    <row r="7" ht="30" customHeight="1" spans="1:19">
      <c r="A7" s="246"/>
      <c r="B7" s="247"/>
      <c r="C7" s="248"/>
      <c r="D7" s="248"/>
      <c r="E7" s="248"/>
      <c r="F7" s="248"/>
      <c r="G7" s="248"/>
      <c r="H7" s="248"/>
      <c r="I7" s="71" t="s">
        <v>57</v>
      </c>
      <c r="J7" s="252" t="s">
        <v>64</v>
      </c>
      <c r="K7" s="252" t="s">
        <v>65</v>
      </c>
      <c r="L7" s="252" t="s">
        <v>66</v>
      </c>
      <c r="M7" s="252" t="s">
        <v>67</v>
      </c>
      <c r="N7" s="252" t="s">
        <v>68</v>
      </c>
      <c r="O7" s="253"/>
      <c r="P7" s="253"/>
      <c r="Q7" s="253"/>
      <c r="R7" s="253"/>
      <c r="S7" s="248"/>
    </row>
    <row r="8" ht="15" customHeight="1" spans="1:19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71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</row>
    <row r="9" ht="18" customHeight="1" spans="1:19">
      <c r="A9" s="24" t="s">
        <v>69</v>
      </c>
      <c r="B9" s="24" t="s">
        <v>70</v>
      </c>
      <c r="C9" s="81">
        <v>33048955.07</v>
      </c>
      <c r="D9" s="81">
        <v>30648955.07</v>
      </c>
      <c r="E9" s="81">
        <v>30648955.07</v>
      </c>
      <c r="F9" s="81"/>
      <c r="G9" s="81"/>
      <c r="H9" s="81"/>
      <c r="I9" s="81">
        <v>2400000</v>
      </c>
      <c r="J9" s="81"/>
      <c r="K9" s="81"/>
      <c r="L9" s="81"/>
      <c r="M9" s="81"/>
      <c r="N9" s="81">
        <v>2400000</v>
      </c>
      <c r="O9" s="81"/>
      <c r="P9" s="81"/>
      <c r="Q9" s="81"/>
      <c r="R9" s="81"/>
      <c r="S9" s="81"/>
    </row>
    <row r="10" ht="18" customHeight="1" spans="1:19">
      <c r="A10" s="49" t="s">
        <v>55</v>
      </c>
      <c r="B10" s="205"/>
      <c r="C10" s="81">
        <v>33048955.07</v>
      </c>
      <c r="D10" s="81">
        <v>30648955.07</v>
      </c>
      <c r="E10" s="81">
        <v>30648955.07</v>
      </c>
      <c r="F10" s="81"/>
      <c r="G10" s="81"/>
      <c r="H10" s="81"/>
      <c r="I10" s="81">
        <v>2400000</v>
      </c>
      <c r="J10" s="81"/>
      <c r="K10" s="81"/>
      <c r="L10" s="81"/>
      <c r="M10" s="81"/>
      <c r="N10" s="81">
        <v>2400000</v>
      </c>
      <c r="O10" s="81"/>
      <c r="P10" s="81"/>
      <c r="Q10" s="81"/>
      <c r="R10" s="81"/>
      <c r="S10" s="81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topLeftCell="D1" workbookViewId="0">
      <pane ySplit="1" topLeftCell="A12" activePane="bottomLeft" state="frozen"/>
      <selection/>
      <selection pane="bottomLeft" activeCell="F29" sqref="F29:J29"/>
    </sheetView>
  </sheetViews>
  <sheetFormatPr defaultColWidth="8.57272727272727" defaultRowHeight="12.75" customHeight="1"/>
  <cols>
    <col min="1" max="1" width="14.2818181818182" style="1" customWidth="1"/>
    <col min="2" max="2" width="37.5727272727273" style="1" customWidth="1"/>
    <col min="3" max="8" width="24.5727272727273" style="1" customWidth="1"/>
    <col min="9" max="9" width="26.7090909090909" style="1" customWidth="1"/>
    <col min="10" max="11" width="24.4272727272727" style="1" customWidth="1"/>
    <col min="12" max="15" width="24.5727272727273" style="1" customWidth="1"/>
    <col min="16" max="16384" width="8.57272727272727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8" t="s">
        <v>71</v>
      </c>
    </row>
    <row r="3" ht="41.25" customHeight="1" spans="1:1">
      <c r="A3" s="43" t="str">
        <f>"2025"&amp;"年部门支出预算表"</f>
        <v>2025年部门支出预算表</v>
      </c>
    </row>
    <row r="4" ht="17.25" customHeight="1" spans="1:15">
      <c r="A4" s="46" t="str">
        <f>"单位名称："&amp;"昆明滇池国家旅游度假区第二小学"</f>
        <v>单位名称：昆明滇池国家旅游度假区第二小学</v>
      </c>
      <c r="O4" s="48" t="s">
        <v>1</v>
      </c>
    </row>
    <row r="5" ht="27" customHeight="1" spans="1:15">
      <c r="A5" s="227" t="s">
        <v>72</v>
      </c>
      <c r="B5" s="227" t="s">
        <v>73</v>
      </c>
      <c r="C5" s="227" t="s">
        <v>55</v>
      </c>
      <c r="D5" s="228" t="s">
        <v>58</v>
      </c>
      <c r="E5" s="229"/>
      <c r="F5" s="230"/>
      <c r="G5" s="231" t="s">
        <v>59</v>
      </c>
      <c r="H5" s="231" t="s">
        <v>60</v>
      </c>
      <c r="I5" s="231" t="s">
        <v>74</v>
      </c>
      <c r="J5" s="228" t="s">
        <v>62</v>
      </c>
      <c r="K5" s="229"/>
      <c r="L5" s="229"/>
      <c r="M5" s="229"/>
      <c r="N5" s="239"/>
      <c r="O5" s="240"/>
    </row>
    <row r="6" ht="42" customHeight="1" spans="1:15">
      <c r="A6" s="232"/>
      <c r="B6" s="232"/>
      <c r="C6" s="233"/>
      <c r="D6" s="234" t="s">
        <v>57</v>
      </c>
      <c r="E6" s="234" t="s">
        <v>75</v>
      </c>
      <c r="F6" s="234" t="s">
        <v>76</v>
      </c>
      <c r="G6" s="233"/>
      <c r="H6" s="233"/>
      <c r="I6" s="232"/>
      <c r="J6" s="234" t="s">
        <v>57</v>
      </c>
      <c r="K6" s="219" t="s">
        <v>77</v>
      </c>
      <c r="L6" s="219" t="s">
        <v>78</v>
      </c>
      <c r="M6" s="219" t="s">
        <v>79</v>
      </c>
      <c r="N6" s="219" t="s">
        <v>80</v>
      </c>
      <c r="O6" s="219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21" customHeight="1" spans="1:15">
      <c r="A8" s="235" t="s">
        <v>97</v>
      </c>
      <c r="B8" s="235" t="s">
        <v>98</v>
      </c>
      <c r="C8" s="134">
        <v>27679364.79</v>
      </c>
      <c r="D8" s="135">
        <v>25279364.79</v>
      </c>
      <c r="E8" s="135">
        <v>21815465.62</v>
      </c>
      <c r="F8" s="135">
        <v>3463899.17</v>
      </c>
      <c r="G8" s="81"/>
      <c r="H8" s="81"/>
      <c r="I8" s="81"/>
      <c r="J8" s="135">
        <v>2400000</v>
      </c>
      <c r="K8" s="135"/>
      <c r="L8" s="135"/>
      <c r="M8" s="135"/>
      <c r="N8" s="134"/>
      <c r="O8" s="134">
        <v>2400000</v>
      </c>
    </row>
    <row r="9" ht="21" customHeight="1" spans="1:15">
      <c r="A9" s="236" t="s">
        <v>99</v>
      </c>
      <c r="B9" s="236" t="s">
        <v>100</v>
      </c>
      <c r="C9" s="134">
        <v>27671400.79</v>
      </c>
      <c r="D9" s="135">
        <v>25271400.79</v>
      </c>
      <c r="E9" s="135">
        <v>21810573.62</v>
      </c>
      <c r="F9" s="135">
        <v>3460827.17</v>
      </c>
      <c r="G9" s="81"/>
      <c r="H9" s="81"/>
      <c r="I9" s="81"/>
      <c r="J9" s="135">
        <v>2400000</v>
      </c>
      <c r="K9" s="135"/>
      <c r="L9" s="135"/>
      <c r="M9" s="135"/>
      <c r="N9" s="134"/>
      <c r="O9" s="134">
        <v>2400000</v>
      </c>
    </row>
    <row r="10" ht="21" customHeight="1" spans="1:15">
      <c r="A10" s="237" t="s">
        <v>101</v>
      </c>
      <c r="B10" s="237" t="s">
        <v>102</v>
      </c>
      <c r="C10" s="134">
        <v>27671400.79</v>
      </c>
      <c r="D10" s="135">
        <v>25271400.79</v>
      </c>
      <c r="E10" s="135">
        <v>21810573.62</v>
      </c>
      <c r="F10" s="135">
        <v>3460827.17</v>
      </c>
      <c r="G10" s="81"/>
      <c r="H10" s="81"/>
      <c r="I10" s="81"/>
      <c r="J10" s="135">
        <v>2400000</v>
      </c>
      <c r="K10" s="135"/>
      <c r="L10" s="135"/>
      <c r="M10" s="135"/>
      <c r="N10" s="134"/>
      <c r="O10" s="134">
        <v>2400000</v>
      </c>
    </row>
    <row r="11" ht="21" customHeight="1" spans="1:15">
      <c r="A11" s="236" t="s">
        <v>103</v>
      </c>
      <c r="B11" s="236" t="s">
        <v>104</v>
      </c>
      <c r="C11" s="134">
        <v>7964</v>
      </c>
      <c r="D11" s="135">
        <v>7964</v>
      </c>
      <c r="E11" s="135">
        <v>4892</v>
      </c>
      <c r="F11" s="135">
        <v>3072</v>
      </c>
      <c r="G11" s="81"/>
      <c r="H11" s="81"/>
      <c r="I11" s="81"/>
      <c r="J11" s="135"/>
      <c r="K11" s="135"/>
      <c r="L11" s="135"/>
      <c r="M11" s="135"/>
      <c r="N11" s="134"/>
      <c r="O11" s="134"/>
    </row>
    <row r="12" ht="21" customHeight="1" spans="1:15">
      <c r="A12" s="237" t="s">
        <v>105</v>
      </c>
      <c r="B12" s="237" t="s">
        <v>106</v>
      </c>
      <c r="C12" s="134">
        <v>7964</v>
      </c>
      <c r="D12" s="135">
        <v>7964</v>
      </c>
      <c r="E12" s="135">
        <v>4892</v>
      </c>
      <c r="F12" s="135">
        <v>3072</v>
      </c>
      <c r="G12" s="81"/>
      <c r="H12" s="81"/>
      <c r="I12" s="81"/>
      <c r="J12" s="135"/>
      <c r="K12" s="135"/>
      <c r="L12" s="135"/>
      <c r="M12" s="135"/>
      <c r="N12" s="134"/>
      <c r="O12" s="134"/>
    </row>
    <row r="13" ht="21" customHeight="1" spans="1:15">
      <c r="A13" s="235" t="s">
        <v>107</v>
      </c>
      <c r="B13" s="235" t="s">
        <v>108</v>
      </c>
      <c r="C13" s="134">
        <v>2772143.64</v>
      </c>
      <c r="D13" s="135">
        <v>2772143.64</v>
      </c>
      <c r="E13" s="135">
        <v>2772143.64</v>
      </c>
      <c r="F13" s="135"/>
      <c r="G13" s="81"/>
      <c r="H13" s="81"/>
      <c r="I13" s="81"/>
      <c r="J13" s="135"/>
      <c r="K13" s="135"/>
      <c r="L13" s="135"/>
      <c r="M13" s="135"/>
      <c r="N13" s="134"/>
      <c r="O13" s="134"/>
    </row>
    <row r="14" ht="21" customHeight="1" spans="1:15">
      <c r="A14" s="236" t="s">
        <v>109</v>
      </c>
      <c r="B14" s="236" t="s">
        <v>110</v>
      </c>
      <c r="C14" s="134">
        <v>2751273.24</v>
      </c>
      <c r="D14" s="135">
        <v>2751273.24</v>
      </c>
      <c r="E14" s="135">
        <v>2751273.24</v>
      </c>
      <c r="F14" s="135"/>
      <c r="G14" s="81"/>
      <c r="H14" s="81"/>
      <c r="I14" s="81"/>
      <c r="J14" s="135"/>
      <c r="K14" s="135"/>
      <c r="L14" s="135"/>
      <c r="M14" s="135"/>
      <c r="N14" s="134"/>
      <c r="O14" s="134"/>
    </row>
    <row r="15" ht="21" customHeight="1" spans="1:15">
      <c r="A15" s="237" t="s">
        <v>111</v>
      </c>
      <c r="B15" s="237" t="s">
        <v>112</v>
      </c>
      <c r="C15" s="134">
        <v>115048.68</v>
      </c>
      <c r="D15" s="135">
        <v>115048.68</v>
      </c>
      <c r="E15" s="135">
        <v>115048.68</v>
      </c>
      <c r="F15" s="135"/>
      <c r="G15" s="81"/>
      <c r="H15" s="81"/>
      <c r="I15" s="81"/>
      <c r="J15" s="135"/>
      <c r="K15" s="135"/>
      <c r="L15" s="135"/>
      <c r="M15" s="135"/>
      <c r="N15" s="134"/>
      <c r="O15" s="134"/>
    </row>
    <row r="16" ht="21" customHeight="1" spans="1:15">
      <c r="A16" s="237" t="s">
        <v>113</v>
      </c>
      <c r="B16" s="237" t="s">
        <v>114</v>
      </c>
      <c r="C16" s="134">
        <v>1545126</v>
      </c>
      <c r="D16" s="135">
        <v>1545126</v>
      </c>
      <c r="E16" s="135">
        <v>1545126</v>
      </c>
      <c r="F16" s="135"/>
      <c r="G16" s="81"/>
      <c r="H16" s="81"/>
      <c r="I16" s="81"/>
      <c r="J16" s="135"/>
      <c r="K16" s="135"/>
      <c r="L16" s="135"/>
      <c r="M16" s="135"/>
      <c r="N16" s="134"/>
      <c r="O16" s="134"/>
    </row>
    <row r="17" ht="21" customHeight="1" spans="1:15">
      <c r="A17" s="237" t="s">
        <v>115</v>
      </c>
      <c r="B17" s="237" t="s">
        <v>116</v>
      </c>
      <c r="C17" s="134">
        <v>703498.56</v>
      </c>
      <c r="D17" s="135">
        <v>703498.56</v>
      </c>
      <c r="E17" s="135">
        <v>703498.56</v>
      </c>
      <c r="F17" s="135"/>
      <c r="G17" s="81"/>
      <c r="H17" s="81"/>
      <c r="I17" s="81"/>
      <c r="J17" s="135"/>
      <c r="K17" s="135"/>
      <c r="L17" s="135"/>
      <c r="M17" s="135"/>
      <c r="N17" s="134"/>
      <c r="O17" s="134"/>
    </row>
    <row r="18" ht="21" customHeight="1" spans="1:15">
      <c r="A18" s="237" t="s">
        <v>117</v>
      </c>
      <c r="B18" s="237" t="s">
        <v>118</v>
      </c>
      <c r="C18" s="134">
        <v>387600</v>
      </c>
      <c r="D18" s="135">
        <v>387600</v>
      </c>
      <c r="E18" s="135">
        <v>387600</v>
      </c>
      <c r="F18" s="135"/>
      <c r="G18" s="81"/>
      <c r="H18" s="81"/>
      <c r="I18" s="81"/>
      <c r="J18" s="135"/>
      <c r="K18" s="135"/>
      <c r="L18" s="135"/>
      <c r="M18" s="135"/>
      <c r="N18" s="134"/>
      <c r="O18" s="134"/>
    </row>
    <row r="19" ht="21" customHeight="1" spans="1:15">
      <c r="A19" s="236" t="s">
        <v>119</v>
      </c>
      <c r="B19" s="236" t="s">
        <v>120</v>
      </c>
      <c r="C19" s="134">
        <v>20870.4</v>
      </c>
      <c r="D19" s="135">
        <v>20870.4</v>
      </c>
      <c r="E19" s="135">
        <v>20870.4</v>
      </c>
      <c r="F19" s="135"/>
      <c r="G19" s="81"/>
      <c r="H19" s="81"/>
      <c r="I19" s="81"/>
      <c r="J19" s="135"/>
      <c r="K19" s="135"/>
      <c r="L19" s="135"/>
      <c r="M19" s="135"/>
      <c r="N19" s="134"/>
      <c r="O19" s="134"/>
    </row>
    <row r="20" ht="21" customHeight="1" spans="1:15">
      <c r="A20" s="237" t="s">
        <v>121</v>
      </c>
      <c r="B20" s="237" t="s">
        <v>122</v>
      </c>
      <c r="C20" s="134">
        <v>20870.4</v>
      </c>
      <c r="D20" s="135">
        <v>20870.4</v>
      </c>
      <c r="E20" s="135">
        <v>20870.4</v>
      </c>
      <c r="F20" s="135"/>
      <c r="G20" s="81"/>
      <c r="H20" s="81"/>
      <c r="I20" s="81"/>
      <c r="J20" s="135"/>
      <c r="K20" s="135"/>
      <c r="L20" s="135"/>
      <c r="M20" s="135"/>
      <c r="N20" s="134"/>
      <c r="O20" s="134"/>
    </row>
    <row r="21" ht="21" customHeight="1" spans="1:15">
      <c r="A21" s="235" t="s">
        <v>123</v>
      </c>
      <c r="B21" s="235" t="s">
        <v>124</v>
      </c>
      <c r="C21" s="134">
        <v>1250902.64</v>
      </c>
      <c r="D21" s="135">
        <v>1250902.64</v>
      </c>
      <c r="E21" s="135">
        <v>1250902.64</v>
      </c>
      <c r="F21" s="135"/>
      <c r="G21" s="81"/>
      <c r="H21" s="81"/>
      <c r="I21" s="81"/>
      <c r="J21" s="135"/>
      <c r="K21" s="135"/>
      <c r="L21" s="135"/>
      <c r="M21" s="135"/>
      <c r="N21" s="134"/>
      <c r="O21" s="134"/>
    </row>
    <row r="22" ht="21" customHeight="1" spans="1:15">
      <c r="A22" s="236" t="s">
        <v>125</v>
      </c>
      <c r="B22" s="236" t="s">
        <v>126</v>
      </c>
      <c r="C22" s="134">
        <v>1250902.64</v>
      </c>
      <c r="D22" s="135">
        <v>1250902.64</v>
      </c>
      <c r="E22" s="135">
        <v>1250902.64</v>
      </c>
      <c r="F22" s="135"/>
      <c r="G22" s="81"/>
      <c r="H22" s="81"/>
      <c r="I22" s="81"/>
      <c r="J22" s="135"/>
      <c r="K22" s="135"/>
      <c r="L22" s="135"/>
      <c r="M22" s="135"/>
      <c r="N22" s="134"/>
      <c r="O22" s="134"/>
    </row>
    <row r="23" ht="21" customHeight="1" spans="1:15">
      <c r="A23" s="237" t="s">
        <v>127</v>
      </c>
      <c r="B23" s="237" t="s">
        <v>128</v>
      </c>
      <c r="C23" s="134">
        <v>707496</v>
      </c>
      <c r="D23" s="135">
        <v>707496</v>
      </c>
      <c r="E23" s="135">
        <v>707496</v>
      </c>
      <c r="F23" s="135"/>
      <c r="G23" s="81"/>
      <c r="H23" s="81"/>
      <c r="I23" s="81"/>
      <c r="J23" s="135"/>
      <c r="K23" s="135"/>
      <c r="L23" s="135"/>
      <c r="M23" s="135"/>
      <c r="N23" s="134"/>
      <c r="O23" s="134"/>
    </row>
    <row r="24" ht="21" customHeight="1" spans="1:15">
      <c r="A24" s="237" t="s">
        <v>129</v>
      </c>
      <c r="B24" s="237" t="s">
        <v>130</v>
      </c>
      <c r="C24" s="134">
        <v>460055</v>
      </c>
      <c r="D24" s="135">
        <v>460055</v>
      </c>
      <c r="E24" s="135">
        <v>460055</v>
      </c>
      <c r="F24" s="135"/>
      <c r="G24" s="81"/>
      <c r="H24" s="81"/>
      <c r="I24" s="81"/>
      <c r="J24" s="135"/>
      <c r="K24" s="135"/>
      <c r="L24" s="135"/>
      <c r="M24" s="135"/>
      <c r="N24" s="134"/>
      <c r="O24" s="134"/>
    </row>
    <row r="25" ht="21" customHeight="1" spans="1:15">
      <c r="A25" s="237" t="s">
        <v>131</v>
      </c>
      <c r="B25" s="237" t="s">
        <v>132</v>
      </c>
      <c r="C25" s="134">
        <v>83351.64</v>
      </c>
      <c r="D25" s="135">
        <v>83351.64</v>
      </c>
      <c r="E25" s="135">
        <v>83351.64</v>
      </c>
      <c r="F25" s="135"/>
      <c r="G25" s="81"/>
      <c r="H25" s="81"/>
      <c r="I25" s="81"/>
      <c r="J25" s="135"/>
      <c r="K25" s="135"/>
      <c r="L25" s="135"/>
      <c r="M25" s="135"/>
      <c r="N25" s="134"/>
      <c r="O25" s="134"/>
    </row>
    <row r="26" ht="21" customHeight="1" spans="1:15">
      <c r="A26" s="235" t="s">
        <v>133</v>
      </c>
      <c r="B26" s="235" t="s">
        <v>134</v>
      </c>
      <c r="C26" s="134">
        <v>1346544</v>
      </c>
      <c r="D26" s="135">
        <v>1346544</v>
      </c>
      <c r="E26" s="135">
        <v>1346544</v>
      </c>
      <c r="F26" s="135"/>
      <c r="G26" s="81"/>
      <c r="H26" s="81"/>
      <c r="I26" s="81"/>
      <c r="J26" s="135"/>
      <c r="K26" s="135"/>
      <c r="L26" s="135"/>
      <c r="M26" s="135"/>
      <c r="N26" s="134"/>
      <c r="O26" s="134"/>
    </row>
    <row r="27" ht="21" customHeight="1" spans="1:15">
      <c r="A27" s="236" t="s">
        <v>135</v>
      </c>
      <c r="B27" s="236" t="s">
        <v>136</v>
      </c>
      <c r="C27" s="134">
        <v>1346544</v>
      </c>
      <c r="D27" s="135">
        <v>1346544</v>
      </c>
      <c r="E27" s="135">
        <v>1346544</v>
      </c>
      <c r="F27" s="135"/>
      <c r="G27" s="81"/>
      <c r="H27" s="81"/>
      <c r="I27" s="81"/>
      <c r="J27" s="135"/>
      <c r="K27" s="135"/>
      <c r="L27" s="135"/>
      <c r="M27" s="135"/>
      <c r="N27" s="134"/>
      <c r="O27" s="134"/>
    </row>
    <row r="28" ht="21" customHeight="1" spans="1:15">
      <c r="A28" s="237" t="s">
        <v>137</v>
      </c>
      <c r="B28" s="237" t="s">
        <v>138</v>
      </c>
      <c r="C28" s="134">
        <v>1346544</v>
      </c>
      <c r="D28" s="135">
        <v>1346544</v>
      </c>
      <c r="E28" s="135">
        <v>1346544</v>
      </c>
      <c r="F28" s="135"/>
      <c r="G28" s="81"/>
      <c r="H28" s="81"/>
      <c r="I28" s="81"/>
      <c r="J28" s="135"/>
      <c r="K28" s="135"/>
      <c r="L28" s="135"/>
      <c r="M28" s="135"/>
      <c r="N28" s="134"/>
      <c r="O28" s="134"/>
    </row>
    <row r="29" ht="21" customHeight="1" spans="1:15">
      <c r="A29" s="238" t="s">
        <v>55</v>
      </c>
      <c r="B29" s="35"/>
      <c r="C29" s="81">
        <v>33048955.07</v>
      </c>
      <c r="D29" s="135">
        <v>30648955.07</v>
      </c>
      <c r="E29" s="135">
        <v>27185055.9</v>
      </c>
      <c r="F29" s="135">
        <v>3463899.17</v>
      </c>
      <c r="G29" s="81"/>
      <c r="H29" s="81"/>
      <c r="I29" s="81"/>
      <c r="J29" s="135">
        <v>2400000</v>
      </c>
      <c r="K29" s="135"/>
      <c r="L29" s="135"/>
      <c r="M29" s="135"/>
      <c r="N29" s="135"/>
      <c r="O29" s="135">
        <v>2400000</v>
      </c>
    </row>
  </sheetData>
  <mergeCells count="12">
    <mergeCell ref="A2:O2"/>
    <mergeCell ref="A3:O3"/>
    <mergeCell ref="A4:B4"/>
    <mergeCell ref="D5:F5"/>
    <mergeCell ref="J5:O5"/>
    <mergeCell ref="A29:B29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0" activePane="bottomLeft" state="frozen"/>
      <selection/>
      <selection pane="bottomLeft" activeCell="D12" sqref="D12:D27"/>
    </sheetView>
  </sheetViews>
  <sheetFormatPr defaultColWidth="8.57272727272727" defaultRowHeight="12.75" customHeight="1" outlineLevelCol="3"/>
  <cols>
    <col min="1" max="4" width="35.5727272727273" style="1" customWidth="1"/>
    <col min="5" max="16384" width="8.57272727272727" style="1"/>
  </cols>
  <sheetData>
    <row r="1" customHeight="1" spans="1:4">
      <c r="A1" s="2"/>
      <c r="B1" s="2"/>
      <c r="C1" s="2"/>
      <c r="D1" s="2"/>
    </row>
    <row r="2" ht="15" customHeight="1" spans="1:4">
      <c r="A2" s="44"/>
      <c r="B2" s="48"/>
      <c r="C2" s="48"/>
      <c r="D2" s="48" t="s">
        <v>139</v>
      </c>
    </row>
    <row r="3" ht="41.25" customHeight="1" spans="1:1">
      <c r="A3" s="43" t="str">
        <f>"2025"&amp;"年部门财政拨款收支预算总表"</f>
        <v>2025年部门财政拨款收支预算总表</v>
      </c>
    </row>
    <row r="4" ht="17.25" customHeight="1" spans="1:4">
      <c r="A4" s="46" t="str">
        <f>"单位名称："&amp;"昆明滇池国家旅游度假区第二小学"</f>
        <v>单位名称：昆明滇池国家旅游度假区第二小学</v>
      </c>
      <c r="B4" s="218"/>
      <c r="D4" s="48" t="s">
        <v>1</v>
      </c>
    </row>
    <row r="5" ht="17.25" customHeight="1" spans="1:4">
      <c r="A5" s="219" t="s">
        <v>2</v>
      </c>
      <c r="B5" s="220"/>
      <c r="C5" s="219" t="s">
        <v>3</v>
      </c>
      <c r="D5" s="220"/>
    </row>
    <row r="6" ht="18.75" customHeight="1" spans="1:4">
      <c r="A6" s="219" t="s">
        <v>4</v>
      </c>
      <c r="B6" s="219" t="s">
        <v>5</v>
      </c>
      <c r="C6" s="219" t="s">
        <v>6</v>
      </c>
      <c r="D6" s="219" t="s">
        <v>5</v>
      </c>
    </row>
    <row r="7" ht="16.5" customHeight="1" spans="1:4">
      <c r="A7" s="221" t="s">
        <v>140</v>
      </c>
      <c r="B7" s="58">
        <v>30648955.07</v>
      </c>
      <c r="C7" s="221" t="s">
        <v>141</v>
      </c>
      <c r="D7" s="58">
        <v>30648955.07</v>
      </c>
    </row>
    <row r="8" ht="16.5" customHeight="1" spans="1:4">
      <c r="A8" s="221" t="s">
        <v>142</v>
      </c>
      <c r="B8" s="58">
        <v>30648955.07</v>
      </c>
      <c r="C8" s="221" t="s">
        <v>143</v>
      </c>
      <c r="D8" s="58"/>
    </row>
    <row r="9" ht="16.5" customHeight="1" spans="1:4">
      <c r="A9" s="221" t="s">
        <v>144</v>
      </c>
      <c r="B9" s="58"/>
      <c r="C9" s="221" t="s">
        <v>145</v>
      </c>
      <c r="D9" s="58"/>
    </row>
    <row r="10" ht="16.5" customHeight="1" spans="1:4">
      <c r="A10" s="221" t="s">
        <v>146</v>
      </c>
      <c r="B10" s="58"/>
      <c r="C10" s="221" t="s">
        <v>147</v>
      </c>
      <c r="D10" s="58"/>
    </row>
    <row r="11" ht="16.5" customHeight="1" spans="1:4">
      <c r="A11" s="221" t="s">
        <v>148</v>
      </c>
      <c r="B11" s="58"/>
      <c r="C11" s="221" t="s">
        <v>149</v>
      </c>
      <c r="D11" s="58"/>
    </row>
    <row r="12" ht="16.5" customHeight="1" spans="1:4">
      <c r="A12" s="221" t="s">
        <v>142</v>
      </c>
      <c r="B12" s="58"/>
      <c r="C12" s="221" t="s">
        <v>150</v>
      </c>
      <c r="D12" s="58">
        <v>25279364.79</v>
      </c>
    </row>
    <row r="13" ht="16.5" customHeight="1" spans="1:4">
      <c r="A13" s="222" t="s">
        <v>144</v>
      </c>
      <c r="B13" s="134"/>
      <c r="C13" s="70" t="s">
        <v>151</v>
      </c>
      <c r="D13" s="134"/>
    </row>
    <row r="14" ht="16.5" customHeight="1" spans="1:4">
      <c r="A14" s="222" t="s">
        <v>146</v>
      </c>
      <c r="B14" s="134"/>
      <c r="C14" s="70" t="s">
        <v>152</v>
      </c>
      <c r="D14" s="134"/>
    </row>
    <row r="15" ht="16.5" customHeight="1" spans="1:4">
      <c r="A15" s="223"/>
      <c r="B15" s="224"/>
      <c r="C15" s="70" t="s">
        <v>153</v>
      </c>
      <c r="D15" s="134">
        <v>2772143.64</v>
      </c>
    </row>
    <row r="16" ht="16.5" customHeight="1" spans="1:4">
      <c r="A16" s="223"/>
      <c r="B16" s="224"/>
      <c r="C16" s="70" t="s">
        <v>154</v>
      </c>
      <c r="D16" s="134">
        <v>1250902.64</v>
      </c>
    </row>
    <row r="17" ht="16.5" customHeight="1" spans="1:4">
      <c r="A17" s="223"/>
      <c r="B17" s="224"/>
      <c r="C17" s="70" t="s">
        <v>155</v>
      </c>
      <c r="D17" s="134"/>
    </row>
    <row r="18" ht="16.5" customHeight="1" spans="1:4">
      <c r="A18" s="223"/>
      <c r="B18" s="224"/>
      <c r="C18" s="70" t="s">
        <v>156</v>
      </c>
      <c r="D18" s="134"/>
    </row>
    <row r="19" ht="16.5" customHeight="1" spans="1:4">
      <c r="A19" s="223"/>
      <c r="B19" s="224"/>
      <c r="C19" s="70" t="s">
        <v>157</v>
      </c>
      <c r="D19" s="134"/>
    </row>
    <row r="20" ht="16.5" customHeight="1" spans="1:4">
      <c r="A20" s="223"/>
      <c r="B20" s="224"/>
      <c r="C20" s="70" t="s">
        <v>158</v>
      </c>
      <c r="D20" s="134"/>
    </row>
    <row r="21" ht="16.5" customHeight="1" spans="1:4">
      <c r="A21" s="223"/>
      <c r="B21" s="224"/>
      <c r="C21" s="70" t="s">
        <v>159</v>
      </c>
      <c r="D21" s="134"/>
    </row>
    <row r="22" ht="16.5" customHeight="1" spans="1:4">
      <c r="A22" s="223"/>
      <c r="B22" s="224"/>
      <c r="C22" s="70" t="s">
        <v>160</v>
      </c>
      <c r="D22" s="134"/>
    </row>
    <row r="23" ht="16.5" customHeight="1" spans="1:4">
      <c r="A23" s="223"/>
      <c r="B23" s="224"/>
      <c r="C23" s="70" t="s">
        <v>161</v>
      </c>
      <c r="D23" s="134"/>
    </row>
    <row r="24" ht="16.5" customHeight="1" spans="1:4">
      <c r="A24" s="223"/>
      <c r="B24" s="224"/>
      <c r="C24" s="70" t="s">
        <v>162</v>
      </c>
      <c r="D24" s="134"/>
    </row>
    <row r="25" ht="16.5" customHeight="1" spans="1:4">
      <c r="A25" s="223"/>
      <c r="B25" s="224"/>
      <c r="C25" s="70" t="s">
        <v>163</v>
      </c>
      <c r="D25" s="134"/>
    </row>
    <row r="26" ht="16.5" customHeight="1" spans="1:4">
      <c r="A26" s="223"/>
      <c r="B26" s="224"/>
      <c r="C26" s="70" t="s">
        <v>164</v>
      </c>
      <c r="D26" s="134">
        <v>1346544</v>
      </c>
    </row>
    <row r="27" ht="16.5" customHeight="1" spans="1:4">
      <c r="A27" s="223"/>
      <c r="B27" s="224"/>
      <c r="C27" s="70" t="s">
        <v>165</v>
      </c>
      <c r="D27" s="134"/>
    </row>
    <row r="28" ht="16.5" customHeight="1" spans="1:4">
      <c r="A28" s="223"/>
      <c r="B28" s="224"/>
      <c r="C28" s="70" t="s">
        <v>166</v>
      </c>
      <c r="D28" s="134"/>
    </row>
    <row r="29" ht="16.5" customHeight="1" spans="1:4">
      <c r="A29" s="223"/>
      <c r="B29" s="224"/>
      <c r="C29" s="70" t="s">
        <v>167</v>
      </c>
      <c r="D29" s="134"/>
    </row>
    <row r="30" ht="16.5" customHeight="1" spans="1:4">
      <c r="A30" s="223"/>
      <c r="B30" s="224"/>
      <c r="C30" s="70" t="s">
        <v>168</v>
      </c>
      <c r="D30" s="134"/>
    </row>
    <row r="31" ht="16.5" customHeight="1" spans="1:4">
      <c r="A31" s="223"/>
      <c r="B31" s="224"/>
      <c r="C31" s="70" t="s">
        <v>169</v>
      </c>
      <c r="D31" s="134"/>
    </row>
    <row r="32" ht="16.5" customHeight="1" spans="1:4">
      <c r="A32" s="223"/>
      <c r="B32" s="224"/>
      <c r="C32" s="222" t="s">
        <v>170</v>
      </c>
      <c r="D32" s="134"/>
    </row>
    <row r="33" ht="16.5" customHeight="1" spans="1:4">
      <c r="A33" s="223"/>
      <c r="B33" s="224"/>
      <c r="C33" s="222" t="s">
        <v>171</v>
      </c>
      <c r="D33" s="134"/>
    </row>
    <row r="34" ht="16.5" customHeight="1" spans="1:4">
      <c r="A34" s="223"/>
      <c r="B34" s="224"/>
      <c r="C34" s="31" t="s">
        <v>172</v>
      </c>
      <c r="D34" s="62"/>
    </row>
    <row r="35" ht="15" customHeight="1" spans="1:4">
      <c r="A35" s="225" t="s">
        <v>50</v>
      </c>
      <c r="B35" s="226">
        <v>30648955.07</v>
      </c>
      <c r="C35" s="225" t="s">
        <v>51</v>
      </c>
      <c r="D35" s="226">
        <v>30648955.07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workbookViewId="0">
      <pane ySplit="1" topLeftCell="A2" activePane="bottomLeft" state="frozen"/>
      <selection/>
      <selection pane="bottomLeft" activeCell="D29" sqref="D29"/>
    </sheetView>
  </sheetViews>
  <sheetFormatPr defaultColWidth="9.14545454545454" defaultRowHeight="14.25" customHeight="1" outlineLevelCol="6"/>
  <cols>
    <col min="1" max="1" width="20.1454545454545" style="1" customWidth="1"/>
    <col min="2" max="2" width="44" style="1" customWidth="1"/>
    <col min="3" max="7" width="24.1454545454545" style="1" customWidth="1"/>
    <col min="8" max="16384" width="9.14545454545454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207"/>
      <c r="F2" s="72"/>
      <c r="G2" s="208" t="s">
        <v>173</v>
      </c>
    </row>
    <row r="3" ht="41.25" customHeight="1" spans="1:7">
      <c r="A3" s="145" t="str">
        <f>"2025"&amp;"年一般公共预算支出预算表（按功能科目分类）"</f>
        <v>2025年一般公共预算支出预算表（按功能科目分类）</v>
      </c>
      <c r="B3" s="145"/>
      <c r="C3" s="145"/>
      <c r="D3" s="145"/>
      <c r="E3" s="145"/>
      <c r="F3" s="145"/>
      <c r="G3" s="145"/>
    </row>
    <row r="4" ht="18" customHeight="1" spans="1:7">
      <c r="A4" s="6" t="str">
        <f>"单位名称："&amp;"昆明滇池国家旅游度假区第二小学"</f>
        <v>单位名称：昆明滇池国家旅游度假区第二小学</v>
      </c>
      <c r="F4" s="141"/>
      <c r="G4" s="208" t="s">
        <v>1</v>
      </c>
    </row>
    <row r="5" ht="20.25" customHeight="1" spans="1:7">
      <c r="A5" s="209" t="s">
        <v>174</v>
      </c>
      <c r="B5" s="210"/>
      <c r="C5" s="146" t="s">
        <v>55</v>
      </c>
      <c r="D5" s="211" t="s">
        <v>75</v>
      </c>
      <c r="E5" s="13"/>
      <c r="F5" s="14"/>
      <c r="G5" s="212" t="s">
        <v>76</v>
      </c>
    </row>
    <row r="6" ht="20.25" customHeight="1" spans="1:7">
      <c r="A6" s="213" t="s">
        <v>72</v>
      </c>
      <c r="B6" s="213" t="s">
        <v>73</v>
      </c>
      <c r="C6" s="20"/>
      <c r="D6" s="151" t="s">
        <v>57</v>
      </c>
      <c r="E6" s="151" t="s">
        <v>175</v>
      </c>
      <c r="F6" s="151" t="s">
        <v>176</v>
      </c>
      <c r="G6" s="214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1" t="s">
        <v>97</v>
      </c>
      <c r="B8" s="31" t="s">
        <v>98</v>
      </c>
      <c r="C8" s="25">
        <v>25279364.79</v>
      </c>
      <c r="D8" s="32">
        <v>21815465.62</v>
      </c>
      <c r="E8" s="32">
        <v>19746587.88</v>
      </c>
      <c r="F8" s="32">
        <v>2068877.74</v>
      </c>
      <c r="G8" s="32">
        <v>3463899.17</v>
      </c>
    </row>
    <row r="9" ht="18" customHeight="1" spans="1:7">
      <c r="A9" s="215" t="s">
        <v>99</v>
      </c>
      <c r="B9" s="215" t="s">
        <v>100</v>
      </c>
      <c r="C9" s="25">
        <v>25271400.79</v>
      </c>
      <c r="D9" s="32">
        <v>21810573.62</v>
      </c>
      <c r="E9" s="32">
        <v>19746587.88</v>
      </c>
      <c r="F9" s="32">
        <v>2063985.74</v>
      </c>
      <c r="G9" s="32">
        <v>3460827.17</v>
      </c>
    </row>
    <row r="10" ht="18" customHeight="1" spans="1:7">
      <c r="A10" s="216" t="s">
        <v>101</v>
      </c>
      <c r="B10" s="216" t="s">
        <v>102</v>
      </c>
      <c r="C10" s="25">
        <v>25271400.79</v>
      </c>
      <c r="D10" s="32">
        <v>21810573.62</v>
      </c>
      <c r="E10" s="32">
        <v>19746587.88</v>
      </c>
      <c r="F10" s="32">
        <v>2063985.74</v>
      </c>
      <c r="G10" s="32">
        <v>3460827.17</v>
      </c>
    </row>
    <row r="11" ht="18" customHeight="1" spans="1:7">
      <c r="A11" s="215" t="s">
        <v>103</v>
      </c>
      <c r="B11" s="215" t="s">
        <v>104</v>
      </c>
      <c r="C11" s="25">
        <v>7964</v>
      </c>
      <c r="D11" s="32">
        <v>4892</v>
      </c>
      <c r="E11" s="32"/>
      <c r="F11" s="32">
        <v>4892</v>
      </c>
      <c r="G11" s="32">
        <v>3072</v>
      </c>
    </row>
    <row r="12" ht="18" customHeight="1" spans="1:7">
      <c r="A12" s="216" t="s">
        <v>105</v>
      </c>
      <c r="B12" s="216" t="s">
        <v>106</v>
      </c>
      <c r="C12" s="25">
        <v>7964</v>
      </c>
      <c r="D12" s="32">
        <v>4892</v>
      </c>
      <c r="E12" s="32"/>
      <c r="F12" s="32">
        <v>4892</v>
      </c>
      <c r="G12" s="32">
        <v>3072</v>
      </c>
    </row>
    <row r="13" ht="18" customHeight="1" spans="1:7">
      <c r="A13" s="31" t="s">
        <v>107</v>
      </c>
      <c r="B13" s="31" t="s">
        <v>108</v>
      </c>
      <c r="C13" s="25">
        <v>2772143.64</v>
      </c>
      <c r="D13" s="32">
        <v>2772143.64</v>
      </c>
      <c r="E13" s="32">
        <v>2772143.64</v>
      </c>
      <c r="F13" s="32"/>
      <c r="G13" s="32"/>
    </row>
    <row r="14" ht="18" customHeight="1" spans="1:7">
      <c r="A14" s="215" t="s">
        <v>109</v>
      </c>
      <c r="B14" s="215" t="s">
        <v>110</v>
      </c>
      <c r="C14" s="25">
        <v>2751273.24</v>
      </c>
      <c r="D14" s="32">
        <v>2751273.24</v>
      </c>
      <c r="E14" s="32">
        <v>2751273.24</v>
      </c>
      <c r="F14" s="32"/>
      <c r="G14" s="32"/>
    </row>
    <row r="15" ht="18" customHeight="1" spans="1:7">
      <c r="A15" s="216" t="s">
        <v>111</v>
      </c>
      <c r="B15" s="216" t="s">
        <v>112</v>
      </c>
      <c r="C15" s="25">
        <v>115048.68</v>
      </c>
      <c r="D15" s="32">
        <v>115048.68</v>
      </c>
      <c r="E15" s="32">
        <v>115048.68</v>
      </c>
      <c r="F15" s="32"/>
      <c r="G15" s="32"/>
    </row>
    <row r="16" ht="18" customHeight="1" spans="1:7">
      <c r="A16" s="216" t="s">
        <v>113</v>
      </c>
      <c r="B16" s="216" t="s">
        <v>114</v>
      </c>
      <c r="C16" s="25">
        <v>1545126</v>
      </c>
      <c r="D16" s="32">
        <v>1545126</v>
      </c>
      <c r="E16" s="32">
        <v>1545126</v>
      </c>
      <c r="F16" s="32"/>
      <c r="G16" s="32"/>
    </row>
    <row r="17" ht="18" customHeight="1" spans="1:7">
      <c r="A17" s="216" t="s">
        <v>115</v>
      </c>
      <c r="B17" s="216" t="s">
        <v>116</v>
      </c>
      <c r="C17" s="25">
        <v>703498.56</v>
      </c>
      <c r="D17" s="32">
        <v>703498.56</v>
      </c>
      <c r="E17" s="32">
        <v>703498.56</v>
      </c>
      <c r="F17" s="32"/>
      <c r="G17" s="32"/>
    </row>
    <row r="18" ht="18" customHeight="1" spans="1:7">
      <c r="A18" s="216" t="s">
        <v>117</v>
      </c>
      <c r="B18" s="216" t="s">
        <v>118</v>
      </c>
      <c r="C18" s="25">
        <v>387600</v>
      </c>
      <c r="D18" s="32">
        <v>387600</v>
      </c>
      <c r="E18" s="32">
        <v>387600</v>
      </c>
      <c r="F18" s="32"/>
      <c r="G18" s="32"/>
    </row>
    <row r="19" ht="18" customHeight="1" spans="1:7">
      <c r="A19" s="215" t="s">
        <v>119</v>
      </c>
      <c r="B19" s="215" t="s">
        <v>120</v>
      </c>
      <c r="C19" s="25">
        <v>20870.4</v>
      </c>
      <c r="D19" s="32">
        <v>20870.4</v>
      </c>
      <c r="E19" s="32">
        <v>20870.4</v>
      </c>
      <c r="F19" s="32"/>
      <c r="G19" s="32"/>
    </row>
    <row r="20" ht="18" customHeight="1" spans="1:7">
      <c r="A20" s="216" t="s">
        <v>121</v>
      </c>
      <c r="B20" s="216" t="s">
        <v>122</v>
      </c>
      <c r="C20" s="25">
        <v>20870.4</v>
      </c>
      <c r="D20" s="32">
        <v>20870.4</v>
      </c>
      <c r="E20" s="32">
        <v>20870.4</v>
      </c>
      <c r="F20" s="32"/>
      <c r="G20" s="32"/>
    </row>
    <row r="21" ht="18" customHeight="1" spans="1:7">
      <c r="A21" s="31" t="s">
        <v>123</v>
      </c>
      <c r="B21" s="31" t="s">
        <v>124</v>
      </c>
      <c r="C21" s="25">
        <v>1250902.64</v>
      </c>
      <c r="D21" s="32">
        <v>1250902.64</v>
      </c>
      <c r="E21" s="32">
        <v>1250902.64</v>
      </c>
      <c r="F21" s="32"/>
      <c r="G21" s="32"/>
    </row>
    <row r="22" ht="18" customHeight="1" spans="1:7">
      <c r="A22" s="215" t="s">
        <v>125</v>
      </c>
      <c r="B22" s="215" t="s">
        <v>126</v>
      </c>
      <c r="C22" s="25">
        <v>1250902.64</v>
      </c>
      <c r="D22" s="32">
        <v>1250902.64</v>
      </c>
      <c r="E22" s="32">
        <v>1250902.64</v>
      </c>
      <c r="F22" s="32"/>
      <c r="G22" s="32"/>
    </row>
    <row r="23" ht="18" customHeight="1" spans="1:7">
      <c r="A23" s="216" t="s">
        <v>127</v>
      </c>
      <c r="B23" s="216" t="s">
        <v>128</v>
      </c>
      <c r="C23" s="25">
        <v>707496</v>
      </c>
      <c r="D23" s="32">
        <v>707496</v>
      </c>
      <c r="E23" s="32">
        <v>707496</v>
      </c>
      <c r="F23" s="32"/>
      <c r="G23" s="32"/>
    </row>
    <row r="24" ht="18" customHeight="1" spans="1:7">
      <c r="A24" s="216" t="s">
        <v>129</v>
      </c>
      <c r="B24" s="216" t="s">
        <v>130</v>
      </c>
      <c r="C24" s="25">
        <v>460055</v>
      </c>
      <c r="D24" s="32">
        <v>460055</v>
      </c>
      <c r="E24" s="32">
        <v>460055</v>
      </c>
      <c r="F24" s="32"/>
      <c r="G24" s="32"/>
    </row>
    <row r="25" ht="18" customHeight="1" spans="1:7">
      <c r="A25" s="216" t="s">
        <v>131</v>
      </c>
      <c r="B25" s="216" t="s">
        <v>132</v>
      </c>
      <c r="C25" s="25">
        <v>83351.64</v>
      </c>
      <c r="D25" s="32">
        <v>83351.64</v>
      </c>
      <c r="E25" s="32">
        <v>83351.64</v>
      </c>
      <c r="F25" s="32"/>
      <c r="G25" s="32"/>
    </row>
    <row r="26" ht="18" customHeight="1" spans="1:7">
      <c r="A26" s="31" t="s">
        <v>133</v>
      </c>
      <c r="B26" s="31" t="s">
        <v>134</v>
      </c>
      <c r="C26" s="25">
        <v>1346544</v>
      </c>
      <c r="D26" s="32">
        <v>1346544</v>
      </c>
      <c r="E26" s="32">
        <v>1346544</v>
      </c>
      <c r="F26" s="32"/>
      <c r="G26" s="32"/>
    </row>
    <row r="27" ht="18" customHeight="1" spans="1:7">
      <c r="A27" s="215" t="s">
        <v>135</v>
      </c>
      <c r="B27" s="215" t="s">
        <v>136</v>
      </c>
      <c r="C27" s="25">
        <v>1346544</v>
      </c>
      <c r="D27" s="32">
        <v>1346544</v>
      </c>
      <c r="E27" s="32">
        <v>1346544</v>
      </c>
      <c r="F27" s="32"/>
      <c r="G27" s="32"/>
    </row>
    <row r="28" ht="18" customHeight="1" spans="1:7">
      <c r="A28" s="216" t="s">
        <v>137</v>
      </c>
      <c r="B28" s="216" t="s">
        <v>138</v>
      </c>
      <c r="C28" s="25">
        <v>1346544</v>
      </c>
      <c r="D28" s="32">
        <v>1346544</v>
      </c>
      <c r="E28" s="32">
        <v>1346544</v>
      </c>
      <c r="F28" s="32"/>
      <c r="G28" s="32"/>
    </row>
    <row r="29" ht="18" customHeight="1" spans="1:7">
      <c r="A29" s="79" t="s">
        <v>177</v>
      </c>
      <c r="B29" s="217" t="s">
        <v>177</v>
      </c>
      <c r="C29" s="25">
        <v>30648955.07</v>
      </c>
      <c r="D29" s="32">
        <v>27185055.9</v>
      </c>
      <c r="E29" s="25">
        <v>25116178.16</v>
      </c>
      <c r="F29" s="25">
        <v>2068877.74</v>
      </c>
      <c r="G29" s="25">
        <v>3463899.17</v>
      </c>
    </row>
  </sheetData>
  <mergeCells count="6">
    <mergeCell ref="A3:G3"/>
    <mergeCell ref="A5:B5"/>
    <mergeCell ref="D5:F5"/>
    <mergeCell ref="A29:B29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10.4272727272727" defaultRowHeight="14.25" customHeight="1" outlineLevelCol="5"/>
  <cols>
    <col min="1" max="6" width="28.1454545454545" style="1" customWidth="1"/>
    <col min="7" max="16384" width="10.4272727272727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5"/>
      <c r="B2" s="45"/>
      <c r="C2" s="45"/>
      <c r="D2" s="45"/>
      <c r="E2" s="44"/>
      <c r="F2" s="201" t="s">
        <v>178</v>
      </c>
    </row>
    <row r="3" ht="41.25" customHeight="1" spans="1:6">
      <c r="A3" s="202" t="str">
        <f>"2025"&amp;"年一般公共预算“三公”经费支出预算表"</f>
        <v>2025年一般公共预算“三公”经费支出预算表</v>
      </c>
      <c r="B3" s="45"/>
      <c r="C3" s="45"/>
      <c r="D3" s="45"/>
      <c r="E3" s="44"/>
      <c r="F3" s="45"/>
    </row>
    <row r="4" customHeight="1" spans="1:6">
      <c r="A4" s="203" t="str">
        <f>"单位名称："&amp;"昆明滇池国家旅游度假区第二小学"</f>
        <v>单位名称：昆明滇池国家旅游度假区第二小学</v>
      </c>
      <c r="B4" s="204"/>
      <c r="D4" s="45"/>
      <c r="E4" s="44"/>
      <c r="F4" s="65" t="s">
        <v>1</v>
      </c>
    </row>
    <row r="5" ht="27" customHeight="1" spans="1:6">
      <c r="A5" s="49" t="s">
        <v>179</v>
      </c>
      <c r="B5" s="49" t="s">
        <v>180</v>
      </c>
      <c r="C5" s="49" t="s">
        <v>181</v>
      </c>
      <c r="D5" s="49"/>
      <c r="E5" s="38"/>
      <c r="F5" s="49" t="s">
        <v>182</v>
      </c>
    </row>
    <row r="6" ht="28.5" customHeight="1" spans="1:6">
      <c r="A6" s="205"/>
      <c r="B6" s="51"/>
      <c r="C6" s="38" t="s">
        <v>57</v>
      </c>
      <c r="D6" s="38" t="s">
        <v>183</v>
      </c>
      <c r="E6" s="38" t="s">
        <v>184</v>
      </c>
      <c r="F6" s="50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1"/>
      <c r="B8" s="81"/>
      <c r="C8" s="81"/>
      <c r="D8" s="81"/>
      <c r="E8" s="81"/>
      <c r="F8" s="81"/>
    </row>
    <row r="9" customHeight="1" spans="1:2">
      <c r="A9" s="107" t="s">
        <v>185</v>
      </c>
      <c r="B9" s="206" t="s">
        <v>186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2"/>
  <sheetViews>
    <sheetView showZeros="0" workbookViewId="0">
      <pane ySplit="1" topLeftCell="A35" activePane="bottomLeft" state="frozen"/>
      <selection/>
      <selection pane="bottomLeft" activeCell="B14" sqref="B14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</row>
    <row r="2" ht="13.5" customHeight="1" spans="2:24">
      <c r="B2" s="159"/>
      <c r="C2" s="185"/>
      <c r="E2" s="186"/>
      <c r="F2" s="186"/>
      <c r="G2" s="186"/>
      <c r="H2" s="186"/>
      <c r="I2" s="84"/>
      <c r="J2" s="84"/>
      <c r="K2" s="84"/>
      <c r="L2" s="84"/>
      <c r="M2" s="84"/>
      <c r="N2" s="84"/>
      <c r="R2" s="84"/>
      <c r="V2" s="185"/>
      <c r="X2" s="136" t="s">
        <v>187</v>
      </c>
    </row>
    <row r="3" ht="45.75" customHeight="1" spans="1:24">
      <c r="A3" s="86" t="str">
        <f>"2025"&amp;"年部门基本支出预算表"</f>
        <v>2025年部门基本支出预算表</v>
      </c>
      <c r="B3" s="124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24"/>
      <c r="P3" s="124"/>
      <c r="Q3" s="124"/>
      <c r="R3" s="86"/>
      <c r="S3" s="86"/>
      <c r="T3" s="86"/>
      <c r="U3" s="86"/>
      <c r="V3" s="86"/>
      <c r="W3" s="86"/>
      <c r="X3" s="86"/>
    </row>
    <row r="4" ht="18.75" customHeight="1" spans="1:24">
      <c r="A4" s="131" t="str">
        <f>"单位名称："&amp;"昆明滇池国家旅游度假区第二小学"</f>
        <v>单位名称：昆明滇池国家旅游度假区第二小学</v>
      </c>
      <c r="B4" s="161"/>
      <c r="C4" s="187"/>
      <c r="D4" s="187"/>
      <c r="E4" s="187"/>
      <c r="F4" s="187"/>
      <c r="G4" s="187"/>
      <c r="H4" s="187"/>
      <c r="I4" s="89"/>
      <c r="J4" s="89"/>
      <c r="K4" s="89"/>
      <c r="L4" s="89"/>
      <c r="M4" s="89"/>
      <c r="N4" s="89"/>
      <c r="O4" s="126"/>
      <c r="P4" s="126"/>
      <c r="Q4" s="126"/>
      <c r="R4" s="89"/>
      <c r="V4" s="185"/>
      <c r="X4" s="136" t="s">
        <v>1</v>
      </c>
    </row>
    <row r="5" ht="18" customHeight="1" spans="1:24">
      <c r="A5" s="162" t="s">
        <v>188</v>
      </c>
      <c r="B5" s="162" t="s">
        <v>189</v>
      </c>
      <c r="C5" s="162" t="s">
        <v>190</v>
      </c>
      <c r="D5" s="162" t="s">
        <v>191</v>
      </c>
      <c r="E5" s="162" t="s">
        <v>192</v>
      </c>
      <c r="F5" s="162" t="s">
        <v>193</v>
      </c>
      <c r="G5" s="162" t="s">
        <v>194</v>
      </c>
      <c r="H5" s="162" t="s">
        <v>195</v>
      </c>
      <c r="I5" s="195" t="s">
        <v>196</v>
      </c>
      <c r="J5" s="120" t="s">
        <v>196</v>
      </c>
      <c r="K5" s="120"/>
      <c r="L5" s="120"/>
      <c r="M5" s="120"/>
      <c r="N5" s="120"/>
      <c r="O5" s="176"/>
      <c r="P5" s="176"/>
      <c r="Q5" s="176"/>
      <c r="R5" s="112" t="s">
        <v>61</v>
      </c>
      <c r="S5" s="120" t="s">
        <v>62</v>
      </c>
      <c r="T5" s="120"/>
      <c r="U5" s="120"/>
      <c r="V5" s="120"/>
      <c r="W5" s="120"/>
      <c r="X5" s="121"/>
    </row>
    <row r="6" ht="18" customHeight="1" spans="1:24">
      <c r="A6" s="163"/>
      <c r="B6" s="164"/>
      <c r="C6" s="188"/>
      <c r="D6" s="163"/>
      <c r="E6" s="163"/>
      <c r="F6" s="163"/>
      <c r="G6" s="163"/>
      <c r="H6" s="163"/>
      <c r="I6" s="196" t="s">
        <v>197</v>
      </c>
      <c r="J6" s="195" t="s">
        <v>58</v>
      </c>
      <c r="K6" s="120"/>
      <c r="L6" s="120"/>
      <c r="M6" s="120"/>
      <c r="N6" s="121"/>
      <c r="O6" s="175" t="s">
        <v>198</v>
      </c>
      <c r="P6" s="176"/>
      <c r="Q6" s="177"/>
      <c r="R6" s="162" t="s">
        <v>61</v>
      </c>
      <c r="S6" s="195" t="s">
        <v>62</v>
      </c>
      <c r="T6" s="112" t="s">
        <v>64</v>
      </c>
      <c r="U6" s="120" t="s">
        <v>62</v>
      </c>
      <c r="V6" s="112" t="s">
        <v>66</v>
      </c>
      <c r="W6" s="112" t="s">
        <v>67</v>
      </c>
      <c r="X6" s="200" t="s">
        <v>68</v>
      </c>
    </row>
    <row r="7" ht="19.5" customHeight="1" spans="1:24">
      <c r="A7" s="164"/>
      <c r="B7" s="164"/>
      <c r="C7" s="164"/>
      <c r="D7" s="164"/>
      <c r="E7" s="164"/>
      <c r="F7" s="164"/>
      <c r="G7" s="164"/>
      <c r="H7" s="164"/>
      <c r="I7" s="164"/>
      <c r="J7" s="197" t="s">
        <v>199</v>
      </c>
      <c r="K7" s="162" t="s">
        <v>200</v>
      </c>
      <c r="L7" s="162" t="s">
        <v>201</v>
      </c>
      <c r="M7" s="162" t="s">
        <v>202</v>
      </c>
      <c r="N7" s="162" t="s">
        <v>203</v>
      </c>
      <c r="O7" s="162" t="s">
        <v>58</v>
      </c>
      <c r="P7" s="162" t="s">
        <v>59</v>
      </c>
      <c r="Q7" s="162" t="s">
        <v>60</v>
      </c>
      <c r="R7" s="164"/>
      <c r="S7" s="162" t="s">
        <v>57</v>
      </c>
      <c r="T7" s="162" t="s">
        <v>64</v>
      </c>
      <c r="U7" s="162" t="s">
        <v>204</v>
      </c>
      <c r="V7" s="162" t="s">
        <v>66</v>
      </c>
      <c r="W7" s="162" t="s">
        <v>67</v>
      </c>
      <c r="X7" s="162" t="s">
        <v>68</v>
      </c>
    </row>
    <row r="8" ht="37.5" customHeight="1" spans="1:24">
      <c r="A8" s="189"/>
      <c r="B8" s="100"/>
      <c r="C8" s="189"/>
      <c r="D8" s="189"/>
      <c r="E8" s="189"/>
      <c r="F8" s="189"/>
      <c r="G8" s="189"/>
      <c r="H8" s="189"/>
      <c r="I8" s="189"/>
      <c r="J8" s="198" t="s">
        <v>57</v>
      </c>
      <c r="K8" s="165" t="s">
        <v>205</v>
      </c>
      <c r="L8" s="165" t="s">
        <v>201</v>
      </c>
      <c r="M8" s="165" t="s">
        <v>202</v>
      </c>
      <c r="N8" s="165" t="s">
        <v>203</v>
      </c>
      <c r="O8" s="165" t="s">
        <v>201</v>
      </c>
      <c r="P8" s="165" t="s">
        <v>202</v>
      </c>
      <c r="Q8" s="165" t="s">
        <v>203</v>
      </c>
      <c r="R8" s="165" t="s">
        <v>61</v>
      </c>
      <c r="S8" s="165" t="s">
        <v>57</v>
      </c>
      <c r="T8" s="165" t="s">
        <v>64</v>
      </c>
      <c r="U8" s="165" t="s">
        <v>204</v>
      </c>
      <c r="V8" s="165" t="s">
        <v>66</v>
      </c>
      <c r="W8" s="165" t="s">
        <v>67</v>
      </c>
      <c r="X8" s="165" t="s">
        <v>68</v>
      </c>
    </row>
    <row r="9" customHeight="1" spans="1:24">
      <c r="A9" s="183">
        <v>1</v>
      </c>
      <c r="B9" s="183">
        <v>2</v>
      </c>
      <c r="C9" s="183">
        <v>3</v>
      </c>
      <c r="D9" s="183">
        <v>4</v>
      </c>
      <c r="E9" s="183">
        <v>5</v>
      </c>
      <c r="F9" s="183">
        <v>6</v>
      </c>
      <c r="G9" s="183">
        <v>7</v>
      </c>
      <c r="H9" s="183">
        <v>8</v>
      </c>
      <c r="I9" s="183">
        <v>9</v>
      </c>
      <c r="J9" s="183">
        <v>10</v>
      </c>
      <c r="K9" s="183">
        <v>11</v>
      </c>
      <c r="L9" s="183">
        <v>12</v>
      </c>
      <c r="M9" s="183">
        <v>13</v>
      </c>
      <c r="N9" s="183">
        <v>14</v>
      </c>
      <c r="O9" s="183">
        <v>15</v>
      </c>
      <c r="P9" s="183">
        <v>16</v>
      </c>
      <c r="Q9" s="183">
        <v>17</v>
      </c>
      <c r="R9" s="183">
        <v>18</v>
      </c>
      <c r="S9" s="183">
        <v>19</v>
      </c>
      <c r="T9" s="183">
        <v>20</v>
      </c>
      <c r="U9" s="183">
        <v>21</v>
      </c>
      <c r="V9" s="183">
        <v>22</v>
      </c>
      <c r="W9" s="183">
        <v>23</v>
      </c>
      <c r="X9" s="183">
        <v>24</v>
      </c>
    </row>
    <row r="10" ht="20.25" customHeight="1" spans="1:24">
      <c r="A10" s="190" t="s">
        <v>206</v>
      </c>
      <c r="B10" s="190" t="s">
        <v>70</v>
      </c>
      <c r="C10" s="255" t="s">
        <v>207</v>
      </c>
      <c r="D10" s="190" t="s">
        <v>208</v>
      </c>
      <c r="E10" s="190" t="s">
        <v>101</v>
      </c>
      <c r="F10" s="190" t="s">
        <v>102</v>
      </c>
      <c r="G10" s="190" t="s">
        <v>209</v>
      </c>
      <c r="H10" s="190" t="s">
        <v>210</v>
      </c>
      <c r="I10" s="199">
        <v>3942120</v>
      </c>
      <c r="J10" s="199">
        <v>3942120</v>
      </c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</row>
    <row r="11" ht="20.25" customHeight="1" spans="1:24">
      <c r="A11" s="190" t="s">
        <v>206</v>
      </c>
      <c r="B11" s="190" t="s">
        <v>70</v>
      </c>
      <c r="C11" s="255" t="s">
        <v>207</v>
      </c>
      <c r="D11" s="190" t="s">
        <v>208</v>
      </c>
      <c r="E11" s="190" t="s">
        <v>101</v>
      </c>
      <c r="F11" s="190" t="s">
        <v>102</v>
      </c>
      <c r="G11" s="190" t="s">
        <v>211</v>
      </c>
      <c r="H11" s="190" t="s">
        <v>212</v>
      </c>
      <c r="I11" s="199">
        <v>1638042</v>
      </c>
      <c r="J11" s="199">
        <v>1638042</v>
      </c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</row>
    <row r="12" ht="20.25" customHeight="1" spans="1:24">
      <c r="A12" s="190" t="s">
        <v>206</v>
      </c>
      <c r="B12" s="190" t="s">
        <v>70</v>
      </c>
      <c r="C12" s="255" t="s">
        <v>207</v>
      </c>
      <c r="D12" s="190" t="s">
        <v>208</v>
      </c>
      <c r="E12" s="190" t="s">
        <v>101</v>
      </c>
      <c r="F12" s="190" t="s">
        <v>102</v>
      </c>
      <c r="G12" s="190" t="s">
        <v>213</v>
      </c>
      <c r="H12" s="190" t="s">
        <v>214</v>
      </c>
      <c r="I12" s="199">
        <v>328510</v>
      </c>
      <c r="J12" s="199">
        <v>328510</v>
      </c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</row>
    <row r="13" ht="20.25" customHeight="1" spans="1:24">
      <c r="A13" s="190" t="s">
        <v>206</v>
      </c>
      <c r="B13" s="190" t="s">
        <v>70</v>
      </c>
      <c r="C13" s="255" t="s">
        <v>207</v>
      </c>
      <c r="D13" s="190" t="s">
        <v>208</v>
      </c>
      <c r="E13" s="190" t="s">
        <v>101</v>
      </c>
      <c r="F13" s="190" t="s">
        <v>102</v>
      </c>
      <c r="G13" s="190" t="s">
        <v>215</v>
      </c>
      <c r="H13" s="190" t="s">
        <v>216</v>
      </c>
      <c r="I13" s="199">
        <v>817140</v>
      </c>
      <c r="J13" s="199">
        <v>817140</v>
      </c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</row>
    <row r="14" ht="20.25" customHeight="1" spans="1:24">
      <c r="A14" s="190" t="s">
        <v>206</v>
      </c>
      <c r="B14" s="190" t="s">
        <v>70</v>
      </c>
      <c r="C14" s="255" t="s">
        <v>207</v>
      </c>
      <c r="D14" s="190" t="s">
        <v>208</v>
      </c>
      <c r="E14" s="190" t="s">
        <v>101</v>
      </c>
      <c r="F14" s="190" t="s">
        <v>102</v>
      </c>
      <c r="G14" s="190" t="s">
        <v>215</v>
      </c>
      <c r="H14" s="190" t="s">
        <v>216</v>
      </c>
      <c r="I14" s="199">
        <v>1514340</v>
      </c>
      <c r="J14" s="199">
        <v>1514340</v>
      </c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</row>
    <row r="15" ht="20.25" customHeight="1" spans="1:24">
      <c r="A15" s="190" t="s">
        <v>206</v>
      </c>
      <c r="B15" s="190" t="s">
        <v>70</v>
      </c>
      <c r="C15" s="255" t="s">
        <v>217</v>
      </c>
      <c r="D15" s="190" t="s">
        <v>218</v>
      </c>
      <c r="E15" s="190" t="s">
        <v>113</v>
      </c>
      <c r="F15" s="190" t="s">
        <v>114</v>
      </c>
      <c r="G15" s="190" t="s">
        <v>219</v>
      </c>
      <c r="H15" s="190" t="s">
        <v>220</v>
      </c>
      <c r="I15" s="199">
        <v>1545126</v>
      </c>
      <c r="J15" s="199">
        <v>1545126</v>
      </c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ht="20.25" customHeight="1" spans="1:24">
      <c r="A16" s="190" t="s">
        <v>206</v>
      </c>
      <c r="B16" s="190" t="s">
        <v>70</v>
      </c>
      <c r="C16" s="255" t="s">
        <v>217</v>
      </c>
      <c r="D16" s="190" t="s">
        <v>218</v>
      </c>
      <c r="E16" s="190" t="s">
        <v>115</v>
      </c>
      <c r="F16" s="190" t="s">
        <v>116</v>
      </c>
      <c r="G16" s="190" t="s">
        <v>221</v>
      </c>
      <c r="H16" s="190" t="s">
        <v>222</v>
      </c>
      <c r="I16" s="199">
        <v>703498.56</v>
      </c>
      <c r="J16" s="199">
        <v>703498.56</v>
      </c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</row>
    <row r="17" ht="20.25" customHeight="1" spans="1:24">
      <c r="A17" s="190" t="s">
        <v>206</v>
      </c>
      <c r="B17" s="190" t="s">
        <v>70</v>
      </c>
      <c r="C17" s="255" t="s">
        <v>217</v>
      </c>
      <c r="D17" s="190" t="s">
        <v>218</v>
      </c>
      <c r="E17" s="190" t="s">
        <v>127</v>
      </c>
      <c r="F17" s="190" t="s">
        <v>128</v>
      </c>
      <c r="G17" s="190" t="s">
        <v>223</v>
      </c>
      <c r="H17" s="190" t="s">
        <v>224</v>
      </c>
      <c r="I17" s="199">
        <v>707496</v>
      </c>
      <c r="J17" s="199">
        <v>707496</v>
      </c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</row>
    <row r="18" ht="20.25" customHeight="1" spans="1:24">
      <c r="A18" s="190" t="s">
        <v>206</v>
      </c>
      <c r="B18" s="190" t="s">
        <v>70</v>
      </c>
      <c r="C18" s="255" t="s">
        <v>217</v>
      </c>
      <c r="D18" s="190" t="s">
        <v>218</v>
      </c>
      <c r="E18" s="190" t="s">
        <v>129</v>
      </c>
      <c r="F18" s="190" t="s">
        <v>130</v>
      </c>
      <c r="G18" s="190" t="s">
        <v>225</v>
      </c>
      <c r="H18" s="190" t="s">
        <v>226</v>
      </c>
      <c r="I18" s="199">
        <v>460055</v>
      </c>
      <c r="J18" s="199">
        <v>460055</v>
      </c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</row>
    <row r="19" ht="20.25" customHeight="1" spans="1:24">
      <c r="A19" s="190" t="s">
        <v>206</v>
      </c>
      <c r="B19" s="190" t="s">
        <v>70</v>
      </c>
      <c r="C19" s="255" t="s">
        <v>217</v>
      </c>
      <c r="D19" s="190" t="s">
        <v>218</v>
      </c>
      <c r="E19" s="190" t="s">
        <v>101</v>
      </c>
      <c r="F19" s="190" t="s">
        <v>102</v>
      </c>
      <c r="G19" s="190" t="s">
        <v>227</v>
      </c>
      <c r="H19" s="190" t="s">
        <v>228</v>
      </c>
      <c r="I19" s="199">
        <v>35435.88</v>
      </c>
      <c r="J19" s="199">
        <v>35435.88</v>
      </c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</row>
    <row r="20" ht="20.25" customHeight="1" spans="1:24">
      <c r="A20" s="190" t="s">
        <v>206</v>
      </c>
      <c r="B20" s="190" t="s">
        <v>70</v>
      </c>
      <c r="C20" s="255" t="s">
        <v>217</v>
      </c>
      <c r="D20" s="190" t="s">
        <v>218</v>
      </c>
      <c r="E20" s="190" t="s">
        <v>131</v>
      </c>
      <c r="F20" s="190" t="s">
        <v>132</v>
      </c>
      <c r="G20" s="190" t="s">
        <v>227</v>
      </c>
      <c r="H20" s="190" t="s">
        <v>228</v>
      </c>
      <c r="I20" s="199">
        <v>48177</v>
      </c>
      <c r="J20" s="199">
        <v>48177</v>
      </c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</row>
    <row r="21" ht="20.25" customHeight="1" spans="1:24">
      <c r="A21" s="190" t="s">
        <v>206</v>
      </c>
      <c r="B21" s="190" t="s">
        <v>70</v>
      </c>
      <c r="C21" s="255" t="s">
        <v>217</v>
      </c>
      <c r="D21" s="190" t="s">
        <v>218</v>
      </c>
      <c r="E21" s="190" t="s">
        <v>131</v>
      </c>
      <c r="F21" s="190" t="s">
        <v>132</v>
      </c>
      <c r="G21" s="190" t="s">
        <v>227</v>
      </c>
      <c r="H21" s="190" t="s">
        <v>228</v>
      </c>
      <c r="I21" s="199">
        <v>35174.64</v>
      </c>
      <c r="J21" s="199">
        <v>35174.64</v>
      </c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ht="20.25" customHeight="1" spans="1:24">
      <c r="A22" s="190" t="s">
        <v>206</v>
      </c>
      <c r="B22" s="190" t="s">
        <v>70</v>
      </c>
      <c r="C22" s="255" t="s">
        <v>229</v>
      </c>
      <c r="D22" s="190" t="s">
        <v>230</v>
      </c>
      <c r="E22" s="190" t="s">
        <v>101</v>
      </c>
      <c r="F22" s="190" t="s">
        <v>102</v>
      </c>
      <c r="G22" s="190" t="s">
        <v>231</v>
      </c>
      <c r="H22" s="190" t="s">
        <v>232</v>
      </c>
      <c r="I22" s="199">
        <v>45600</v>
      </c>
      <c r="J22" s="199">
        <v>45600</v>
      </c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ht="20.25" customHeight="1" spans="1:24">
      <c r="A23" s="190" t="s">
        <v>206</v>
      </c>
      <c r="B23" s="190" t="s">
        <v>70</v>
      </c>
      <c r="C23" s="255" t="s">
        <v>233</v>
      </c>
      <c r="D23" s="190" t="s">
        <v>234</v>
      </c>
      <c r="E23" s="190" t="s">
        <v>101</v>
      </c>
      <c r="F23" s="190" t="s">
        <v>102</v>
      </c>
      <c r="G23" s="190" t="s">
        <v>235</v>
      </c>
      <c r="H23" s="190" t="s">
        <v>234</v>
      </c>
      <c r="I23" s="199">
        <v>78842.4</v>
      </c>
      <c r="J23" s="199">
        <v>78842.4</v>
      </c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</row>
    <row r="24" ht="20.25" customHeight="1" spans="1:24">
      <c r="A24" s="190" t="s">
        <v>206</v>
      </c>
      <c r="B24" s="190" t="s">
        <v>70</v>
      </c>
      <c r="C24" s="255" t="s">
        <v>236</v>
      </c>
      <c r="D24" s="190" t="s">
        <v>138</v>
      </c>
      <c r="E24" s="190" t="s">
        <v>137</v>
      </c>
      <c r="F24" s="190" t="s">
        <v>138</v>
      </c>
      <c r="G24" s="190" t="s">
        <v>237</v>
      </c>
      <c r="H24" s="190" t="s">
        <v>138</v>
      </c>
      <c r="I24" s="199">
        <v>1346544</v>
      </c>
      <c r="J24" s="199">
        <v>1346544</v>
      </c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</row>
    <row r="25" ht="20.25" customHeight="1" spans="1:24">
      <c r="A25" s="190" t="s">
        <v>206</v>
      </c>
      <c r="B25" s="190" t="s">
        <v>70</v>
      </c>
      <c r="C25" s="255" t="s">
        <v>238</v>
      </c>
      <c r="D25" s="190" t="s">
        <v>239</v>
      </c>
      <c r="E25" s="190" t="s">
        <v>101</v>
      </c>
      <c r="F25" s="190" t="s">
        <v>102</v>
      </c>
      <c r="G25" s="190" t="s">
        <v>240</v>
      </c>
      <c r="H25" s="190" t="s">
        <v>241</v>
      </c>
      <c r="I25" s="199">
        <v>11400</v>
      </c>
      <c r="J25" s="199">
        <v>11400</v>
      </c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ht="20.25" customHeight="1" spans="1:24">
      <c r="A26" s="190" t="s">
        <v>206</v>
      </c>
      <c r="B26" s="190" t="s">
        <v>70</v>
      </c>
      <c r="C26" s="255" t="s">
        <v>242</v>
      </c>
      <c r="D26" s="190" t="s">
        <v>243</v>
      </c>
      <c r="E26" s="190" t="s">
        <v>121</v>
      </c>
      <c r="F26" s="190" t="s">
        <v>122</v>
      </c>
      <c r="G26" s="190" t="s">
        <v>244</v>
      </c>
      <c r="H26" s="190" t="s">
        <v>245</v>
      </c>
      <c r="I26" s="199">
        <v>20870.4</v>
      </c>
      <c r="J26" s="199">
        <v>20870.4</v>
      </c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ht="20.25" customHeight="1" spans="1:24">
      <c r="A27" s="190" t="s">
        <v>206</v>
      </c>
      <c r="B27" s="190" t="s">
        <v>70</v>
      </c>
      <c r="C27" s="255" t="s">
        <v>246</v>
      </c>
      <c r="D27" s="190" t="s">
        <v>247</v>
      </c>
      <c r="E27" s="190" t="s">
        <v>101</v>
      </c>
      <c r="F27" s="190" t="s">
        <v>102</v>
      </c>
      <c r="G27" s="190" t="s">
        <v>248</v>
      </c>
      <c r="H27" s="190" t="s">
        <v>249</v>
      </c>
      <c r="I27" s="199">
        <v>5726220</v>
      </c>
      <c r="J27" s="199">
        <v>5726220</v>
      </c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ht="20.25" customHeight="1" spans="1:24">
      <c r="A28" s="190" t="s">
        <v>206</v>
      </c>
      <c r="B28" s="190" t="s">
        <v>70</v>
      </c>
      <c r="C28" s="255" t="s">
        <v>246</v>
      </c>
      <c r="D28" s="190" t="s">
        <v>247</v>
      </c>
      <c r="E28" s="190" t="s">
        <v>101</v>
      </c>
      <c r="F28" s="190" t="s">
        <v>102</v>
      </c>
      <c r="G28" s="190" t="s">
        <v>248</v>
      </c>
      <c r="H28" s="190" t="s">
        <v>249</v>
      </c>
      <c r="I28" s="199">
        <v>1398780</v>
      </c>
      <c r="J28" s="199">
        <v>1398780</v>
      </c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</row>
    <row r="29" ht="20.25" customHeight="1" spans="1:24">
      <c r="A29" s="190" t="s">
        <v>206</v>
      </c>
      <c r="B29" s="190" t="s">
        <v>70</v>
      </c>
      <c r="C29" s="256" t="s">
        <v>238</v>
      </c>
      <c r="D29" s="190" t="s">
        <v>250</v>
      </c>
      <c r="E29" s="190" t="s">
        <v>101</v>
      </c>
      <c r="F29" s="190" t="s">
        <v>102</v>
      </c>
      <c r="G29" s="190" t="s">
        <v>240</v>
      </c>
      <c r="H29" s="190" t="s">
        <v>241</v>
      </c>
      <c r="I29" s="199">
        <v>8600</v>
      </c>
      <c r="J29" s="199">
        <v>8600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ht="20.25" customHeight="1" spans="1:24">
      <c r="A30" s="190" t="s">
        <v>206</v>
      </c>
      <c r="B30" s="190" t="s">
        <v>70</v>
      </c>
      <c r="C30" s="256" t="s">
        <v>238</v>
      </c>
      <c r="D30" s="190" t="s">
        <v>250</v>
      </c>
      <c r="E30" s="190" t="s">
        <v>101</v>
      </c>
      <c r="F30" s="190" t="s">
        <v>102</v>
      </c>
      <c r="G30" s="190" t="s">
        <v>251</v>
      </c>
      <c r="H30" s="190" t="s">
        <v>252</v>
      </c>
      <c r="I30" s="199">
        <v>154992</v>
      </c>
      <c r="J30" s="199">
        <v>154992</v>
      </c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ht="20.25" customHeight="1" spans="1:24">
      <c r="A31" s="190" t="s">
        <v>206</v>
      </c>
      <c r="B31" s="190" t="s">
        <v>70</v>
      </c>
      <c r="C31" s="256" t="s">
        <v>238</v>
      </c>
      <c r="D31" s="190" t="s">
        <v>250</v>
      </c>
      <c r="E31" s="190" t="s">
        <v>101</v>
      </c>
      <c r="F31" s="190" t="s">
        <v>102</v>
      </c>
      <c r="G31" s="190" t="s">
        <v>231</v>
      </c>
      <c r="H31" s="190" t="s">
        <v>232</v>
      </c>
      <c r="I31" s="199">
        <v>246000</v>
      </c>
      <c r="J31" s="199">
        <v>246000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ht="20.25" customHeight="1" spans="1:24">
      <c r="A32" s="190" t="s">
        <v>206</v>
      </c>
      <c r="B32" s="190" t="s">
        <v>70</v>
      </c>
      <c r="C32" s="256" t="s">
        <v>229</v>
      </c>
      <c r="D32" s="190" t="s">
        <v>253</v>
      </c>
      <c r="E32" s="190" t="s">
        <v>117</v>
      </c>
      <c r="F32" s="190" t="s">
        <v>118</v>
      </c>
      <c r="G32" s="190" t="s">
        <v>244</v>
      </c>
      <c r="H32" s="190" t="s">
        <v>245</v>
      </c>
      <c r="I32" s="199">
        <v>387600</v>
      </c>
      <c r="J32" s="199">
        <v>387600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</row>
    <row r="33" ht="20.25" customHeight="1" spans="1:24">
      <c r="A33" s="190" t="s">
        <v>206</v>
      </c>
      <c r="B33" s="190" t="s">
        <v>70</v>
      </c>
      <c r="C33" s="255" t="s">
        <v>229</v>
      </c>
      <c r="D33" s="190" t="s">
        <v>253</v>
      </c>
      <c r="E33" s="190" t="s">
        <v>111</v>
      </c>
      <c r="F33" s="190" t="s">
        <v>112</v>
      </c>
      <c r="G33" s="190" t="s">
        <v>254</v>
      </c>
      <c r="H33" s="190" t="s">
        <v>255</v>
      </c>
      <c r="I33" s="199">
        <v>115048.68</v>
      </c>
      <c r="J33" s="199">
        <v>115048.68</v>
      </c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ht="20.25" customHeight="1" spans="1:24">
      <c r="A34" s="190" t="s">
        <v>206</v>
      </c>
      <c r="B34" s="190" t="s">
        <v>70</v>
      </c>
      <c r="C34" s="255" t="s">
        <v>238</v>
      </c>
      <c r="D34" s="190" t="s">
        <v>256</v>
      </c>
      <c r="E34" s="190" t="s">
        <v>101</v>
      </c>
      <c r="F34" s="190" t="s">
        <v>102</v>
      </c>
      <c r="G34" s="190" t="s">
        <v>240</v>
      </c>
      <c r="H34" s="190" t="s">
        <v>241</v>
      </c>
      <c r="I34" s="199">
        <v>6000</v>
      </c>
      <c r="J34" s="199">
        <v>6000</v>
      </c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</row>
    <row r="35" ht="20.25" customHeight="1" spans="1:24">
      <c r="A35" s="190" t="s">
        <v>206</v>
      </c>
      <c r="B35" s="190" t="s">
        <v>70</v>
      </c>
      <c r="C35" s="255" t="s">
        <v>238</v>
      </c>
      <c r="D35" s="190" t="s">
        <v>256</v>
      </c>
      <c r="E35" s="190" t="s">
        <v>101</v>
      </c>
      <c r="F35" s="190" t="s">
        <v>102</v>
      </c>
      <c r="G35" s="190" t="s">
        <v>240</v>
      </c>
      <c r="H35" s="190" t="s">
        <v>241</v>
      </c>
      <c r="I35" s="199">
        <v>653079.6</v>
      </c>
      <c r="J35" s="199">
        <v>653079.6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</row>
    <row r="36" ht="20.25" customHeight="1" spans="1:24">
      <c r="A36" s="190" t="s">
        <v>206</v>
      </c>
      <c r="B36" s="190" t="s">
        <v>70</v>
      </c>
      <c r="C36" s="255" t="s">
        <v>238</v>
      </c>
      <c r="D36" s="190" t="s">
        <v>256</v>
      </c>
      <c r="E36" s="190" t="s">
        <v>105</v>
      </c>
      <c r="F36" s="190" t="s">
        <v>106</v>
      </c>
      <c r="G36" s="190" t="s">
        <v>240</v>
      </c>
      <c r="H36" s="190" t="s">
        <v>241</v>
      </c>
      <c r="I36" s="199">
        <v>4402.8</v>
      </c>
      <c r="J36" s="199">
        <v>4402.8</v>
      </c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</row>
    <row r="37" ht="20.25" customHeight="1" spans="1:24">
      <c r="A37" s="190" t="s">
        <v>206</v>
      </c>
      <c r="B37" s="190" t="s">
        <v>70</v>
      </c>
      <c r="C37" s="255" t="s">
        <v>238</v>
      </c>
      <c r="D37" s="190" t="s">
        <v>256</v>
      </c>
      <c r="E37" s="190" t="s">
        <v>101</v>
      </c>
      <c r="F37" s="190" t="s">
        <v>102</v>
      </c>
      <c r="G37" s="190" t="s">
        <v>257</v>
      </c>
      <c r="H37" s="190" t="s">
        <v>258</v>
      </c>
      <c r="I37" s="199">
        <v>62010</v>
      </c>
      <c r="J37" s="199">
        <v>62010</v>
      </c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</row>
    <row r="38" ht="20.25" customHeight="1" spans="1:24">
      <c r="A38" s="190" t="s">
        <v>206</v>
      </c>
      <c r="B38" s="190" t="s">
        <v>70</v>
      </c>
      <c r="C38" s="255" t="s">
        <v>238</v>
      </c>
      <c r="D38" s="190" t="s">
        <v>256</v>
      </c>
      <c r="E38" s="190" t="s">
        <v>101</v>
      </c>
      <c r="F38" s="190" t="s">
        <v>102</v>
      </c>
      <c r="G38" s="190" t="s">
        <v>259</v>
      </c>
      <c r="H38" s="190" t="s">
        <v>260</v>
      </c>
      <c r="I38" s="199">
        <v>60000</v>
      </c>
      <c r="J38" s="199">
        <v>60000</v>
      </c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</row>
    <row r="39" ht="20.25" customHeight="1" spans="1:24">
      <c r="A39" s="190" t="s">
        <v>206</v>
      </c>
      <c r="B39" s="190" t="s">
        <v>70</v>
      </c>
      <c r="C39" s="255" t="s">
        <v>238</v>
      </c>
      <c r="D39" s="190" t="s">
        <v>256</v>
      </c>
      <c r="E39" s="190" t="s">
        <v>101</v>
      </c>
      <c r="F39" s="190" t="s">
        <v>102</v>
      </c>
      <c r="G39" s="190" t="s">
        <v>261</v>
      </c>
      <c r="H39" s="190" t="s">
        <v>262</v>
      </c>
      <c r="I39" s="199">
        <v>90000</v>
      </c>
      <c r="J39" s="199">
        <v>90000</v>
      </c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</row>
    <row r="40" ht="20.25" customHeight="1" spans="1:24">
      <c r="A40" s="190" t="s">
        <v>206</v>
      </c>
      <c r="B40" s="190" t="s">
        <v>70</v>
      </c>
      <c r="C40" s="255" t="s">
        <v>238</v>
      </c>
      <c r="D40" s="190" t="s">
        <v>256</v>
      </c>
      <c r="E40" s="190" t="s">
        <v>101</v>
      </c>
      <c r="F40" s="190" t="s">
        <v>102</v>
      </c>
      <c r="G40" s="190" t="s">
        <v>263</v>
      </c>
      <c r="H40" s="190" t="s">
        <v>264</v>
      </c>
      <c r="I40" s="199">
        <v>80000</v>
      </c>
      <c r="J40" s="199">
        <v>80000</v>
      </c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</row>
    <row r="41" ht="20.25" customHeight="1" spans="1:24">
      <c r="A41" s="190" t="s">
        <v>206</v>
      </c>
      <c r="B41" s="190" t="s">
        <v>70</v>
      </c>
      <c r="C41" s="255" t="s">
        <v>238</v>
      </c>
      <c r="D41" s="190" t="s">
        <v>256</v>
      </c>
      <c r="E41" s="190" t="s">
        <v>101</v>
      </c>
      <c r="F41" s="190" t="s">
        <v>102</v>
      </c>
      <c r="G41" s="190" t="s">
        <v>265</v>
      </c>
      <c r="H41" s="190" t="s">
        <v>266</v>
      </c>
      <c r="I41" s="199">
        <v>20000</v>
      </c>
      <c r="J41" s="199">
        <v>20000</v>
      </c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</row>
    <row r="42" ht="20.25" customHeight="1" spans="1:24">
      <c r="A42" s="190" t="s">
        <v>206</v>
      </c>
      <c r="B42" s="190" t="s">
        <v>70</v>
      </c>
      <c r="C42" s="255" t="s">
        <v>238</v>
      </c>
      <c r="D42" s="190" t="s">
        <v>256</v>
      </c>
      <c r="E42" s="190" t="s">
        <v>101</v>
      </c>
      <c r="F42" s="190" t="s">
        <v>102</v>
      </c>
      <c r="G42" s="190" t="s">
        <v>267</v>
      </c>
      <c r="H42" s="190" t="s">
        <v>268</v>
      </c>
      <c r="I42" s="199">
        <v>93700</v>
      </c>
      <c r="J42" s="199">
        <v>93700</v>
      </c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</row>
    <row r="43" ht="20.25" customHeight="1" spans="1:24">
      <c r="A43" s="190" t="s">
        <v>206</v>
      </c>
      <c r="B43" s="190" t="s">
        <v>70</v>
      </c>
      <c r="C43" s="255" t="s">
        <v>238</v>
      </c>
      <c r="D43" s="190" t="s">
        <v>256</v>
      </c>
      <c r="E43" s="190" t="s">
        <v>101</v>
      </c>
      <c r="F43" s="190" t="s">
        <v>102</v>
      </c>
      <c r="G43" s="190" t="s">
        <v>251</v>
      </c>
      <c r="H43" s="190" t="s">
        <v>252</v>
      </c>
      <c r="I43" s="199">
        <v>144614.4</v>
      </c>
      <c r="J43" s="199">
        <v>144614.4</v>
      </c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</row>
    <row r="44" ht="20.25" customHeight="1" spans="1:24">
      <c r="A44" s="190" t="s">
        <v>206</v>
      </c>
      <c r="B44" s="190" t="s">
        <v>70</v>
      </c>
      <c r="C44" s="255" t="s">
        <v>238</v>
      </c>
      <c r="D44" s="190" t="s">
        <v>256</v>
      </c>
      <c r="E44" s="190" t="s">
        <v>105</v>
      </c>
      <c r="F44" s="190" t="s">
        <v>106</v>
      </c>
      <c r="G44" s="190" t="s">
        <v>251</v>
      </c>
      <c r="H44" s="190" t="s">
        <v>252</v>
      </c>
      <c r="I44" s="199">
        <v>489.2</v>
      </c>
      <c r="J44" s="199">
        <v>489.2</v>
      </c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  <row r="45" ht="20.25" customHeight="1" spans="1:24">
      <c r="A45" s="190" t="s">
        <v>206</v>
      </c>
      <c r="B45" s="190" t="s">
        <v>70</v>
      </c>
      <c r="C45" s="255" t="s">
        <v>238</v>
      </c>
      <c r="D45" s="190" t="s">
        <v>256</v>
      </c>
      <c r="E45" s="190" t="s">
        <v>101</v>
      </c>
      <c r="F45" s="190" t="s">
        <v>102</v>
      </c>
      <c r="G45" s="190" t="s">
        <v>269</v>
      </c>
      <c r="H45" s="190" t="s">
        <v>270</v>
      </c>
      <c r="I45" s="199">
        <v>28140</v>
      </c>
      <c r="J45" s="199">
        <v>28140</v>
      </c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</row>
    <row r="46" ht="20.25" customHeight="1" spans="1:24">
      <c r="A46" s="190" t="s">
        <v>206</v>
      </c>
      <c r="B46" s="190" t="s">
        <v>70</v>
      </c>
      <c r="C46" s="255" t="s">
        <v>238</v>
      </c>
      <c r="D46" s="190" t="s">
        <v>256</v>
      </c>
      <c r="E46" s="190" t="s">
        <v>101</v>
      </c>
      <c r="F46" s="190" t="s">
        <v>102</v>
      </c>
      <c r="G46" s="190" t="s">
        <v>269</v>
      </c>
      <c r="H46" s="190" t="s">
        <v>270</v>
      </c>
      <c r="I46" s="199">
        <v>53000</v>
      </c>
      <c r="J46" s="199">
        <v>53000</v>
      </c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</row>
    <row r="47" ht="20.25" customHeight="1" spans="1:24">
      <c r="A47" s="190" t="s">
        <v>206</v>
      </c>
      <c r="B47" s="190" t="s">
        <v>70</v>
      </c>
      <c r="C47" s="255" t="s">
        <v>238</v>
      </c>
      <c r="D47" s="190" t="s">
        <v>256</v>
      </c>
      <c r="E47" s="190" t="s">
        <v>101</v>
      </c>
      <c r="F47" s="190" t="s">
        <v>102</v>
      </c>
      <c r="G47" s="190" t="s">
        <v>271</v>
      </c>
      <c r="H47" s="190" t="s">
        <v>272</v>
      </c>
      <c r="I47" s="199">
        <v>10000</v>
      </c>
      <c r="J47" s="199">
        <v>10000</v>
      </c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</row>
    <row r="48" ht="20.25" customHeight="1" spans="1:24">
      <c r="A48" s="190" t="s">
        <v>206</v>
      </c>
      <c r="B48" s="190" t="s">
        <v>70</v>
      </c>
      <c r="C48" s="255" t="s">
        <v>238</v>
      </c>
      <c r="D48" s="190" t="s">
        <v>256</v>
      </c>
      <c r="E48" s="190" t="s">
        <v>101</v>
      </c>
      <c r="F48" s="190" t="s">
        <v>102</v>
      </c>
      <c r="G48" s="190" t="s">
        <v>273</v>
      </c>
      <c r="H48" s="190" t="s">
        <v>274</v>
      </c>
      <c r="I48" s="199">
        <v>145600</v>
      </c>
      <c r="J48" s="199">
        <v>145600</v>
      </c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</row>
    <row r="49" ht="20.25" customHeight="1" spans="1:24">
      <c r="A49" s="190" t="s">
        <v>206</v>
      </c>
      <c r="B49" s="190" t="s">
        <v>70</v>
      </c>
      <c r="C49" s="255" t="s">
        <v>275</v>
      </c>
      <c r="D49" s="190" t="s">
        <v>276</v>
      </c>
      <c r="E49" s="190" t="s">
        <v>101</v>
      </c>
      <c r="F49" s="190" t="s">
        <v>102</v>
      </c>
      <c r="G49" s="190" t="s">
        <v>277</v>
      </c>
      <c r="H49" s="190" t="s">
        <v>278</v>
      </c>
      <c r="I49" s="199">
        <v>72407.34</v>
      </c>
      <c r="J49" s="199">
        <v>72407.34</v>
      </c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</row>
    <row r="50" ht="20.25" customHeight="1" spans="1:24">
      <c r="A50" s="190" t="s">
        <v>206</v>
      </c>
      <c r="B50" s="190" t="s">
        <v>70</v>
      </c>
      <c r="C50" s="255" t="s">
        <v>279</v>
      </c>
      <c r="D50" s="190" t="s">
        <v>280</v>
      </c>
      <c r="E50" s="190" t="s">
        <v>101</v>
      </c>
      <c r="F50" s="190" t="s">
        <v>102</v>
      </c>
      <c r="G50" s="190" t="s">
        <v>213</v>
      </c>
      <c r="H50" s="190" t="s">
        <v>214</v>
      </c>
      <c r="I50" s="199">
        <v>2870000</v>
      </c>
      <c r="J50" s="199">
        <v>2870000</v>
      </c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</row>
    <row r="51" ht="20.25" customHeight="1" spans="1:24">
      <c r="A51" s="190" t="s">
        <v>206</v>
      </c>
      <c r="B51" s="190" t="s">
        <v>70</v>
      </c>
      <c r="C51" s="255" t="s">
        <v>279</v>
      </c>
      <c r="D51" s="190" t="s">
        <v>280</v>
      </c>
      <c r="E51" s="190" t="s">
        <v>101</v>
      </c>
      <c r="F51" s="190" t="s">
        <v>102</v>
      </c>
      <c r="G51" s="190" t="s">
        <v>215</v>
      </c>
      <c r="H51" s="190" t="s">
        <v>216</v>
      </c>
      <c r="I51" s="199">
        <v>1476000</v>
      </c>
      <c r="J51" s="199">
        <v>1476000</v>
      </c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</row>
    <row r="52" ht="17.25" customHeight="1" spans="1:24">
      <c r="A52" s="171" t="s">
        <v>177</v>
      </c>
      <c r="B52" s="172"/>
      <c r="C52" s="193"/>
      <c r="D52" s="193"/>
      <c r="E52" s="193"/>
      <c r="F52" s="193"/>
      <c r="G52" s="193"/>
      <c r="H52" s="194"/>
      <c r="I52" s="199">
        <v>27185055.9</v>
      </c>
      <c r="J52" s="199">
        <v>27185055.9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</row>
  </sheetData>
  <mergeCells count="31">
    <mergeCell ref="A3:X3"/>
    <mergeCell ref="A4:H4"/>
    <mergeCell ref="I5:X5"/>
    <mergeCell ref="J6:N6"/>
    <mergeCell ref="O6:Q6"/>
    <mergeCell ref="S6:X6"/>
    <mergeCell ref="A52:H5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6"/>
  <sheetViews>
    <sheetView showZeros="0" workbookViewId="0">
      <pane ySplit="1" topLeftCell="A4" activePane="bottomLeft" state="frozen"/>
      <selection/>
      <selection pane="bottomLeft" activeCell="C5" sqref="C5:C8"/>
    </sheetView>
  </sheetViews>
  <sheetFormatPr defaultColWidth="9.14545454545454" defaultRowHeight="14.25" customHeight="1"/>
  <cols>
    <col min="1" max="1" width="10.2818181818182" customWidth="1"/>
    <col min="2" max="2" width="20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</row>
    <row r="2" ht="13.5" customHeight="1" spans="2:23">
      <c r="B2" s="159"/>
      <c r="E2" s="160"/>
      <c r="F2" s="160"/>
      <c r="G2" s="160"/>
      <c r="H2" s="160"/>
      <c r="U2" s="159"/>
      <c r="W2" s="184" t="s">
        <v>281</v>
      </c>
    </row>
    <row r="3" ht="46.5" customHeight="1" spans="1:23">
      <c r="A3" s="124" t="str">
        <f>"2025"&amp;"年部门项目支出预算表"</f>
        <v>2025年部门项目支出预算表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</row>
    <row r="4" ht="13.5" customHeight="1" spans="1:23">
      <c r="A4" s="131" t="str">
        <f>"单位名称："&amp;"昆明滇池国家旅游度假区第二小学"</f>
        <v>单位名称：昆明滇池国家旅游度假区第二小学</v>
      </c>
      <c r="B4" s="161"/>
      <c r="C4" s="161"/>
      <c r="D4" s="161"/>
      <c r="E4" s="161"/>
      <c r="F4" s="161"/>
      <c r="G4" s="161"/>
      <c r="H4" s="161"/>
      <c r="I4" s="126"/>
      <c r="J4" s="126"/>
      <c r="K4" s="126"/>
      <c r="L4" s="126"/>
      <c r="M4" s="126"/>
      <c r="N4" s="126"/>
      <c r="O4" s="126"/>
      <c r="P4" s="126"/>
      <c r="Q4" s="126"/>
      <c r="U4" s="159"/>
      <c r="W4" s="138" t="s">
        <v>1</v>
      </c>
    </row>
    <row r="5" ht="21.75" customHeight="1" spans="1:23">
      <c r="A5" s="162" t="s">
        <v>282</v>
      </c>
      <c r="B5" s="91" t="s">
        <v>190</v>
      </c>
      <c r="C5" s="162" t="s">
        <v>191</v>
      </c>
      <c r="D5" s="162" t="s">
        <v>283</v>
      </c>
      <c r="E5" s="91" t="s">
        <v>192</v>
      </c>
      <c r="F5" s="91" t="s">
        <v>193</v>
      </c>
      <c r="G5" s="91" t="s">
        <v>284</v>
      </c>
      <c r="H5" s="91" t="s">
        <v>285</v>
      </c>
      <c r="I5" s="174" t="s">
        <v>55</v>
      </c>
      <c r="J5" s="175" t="s">
        <v>286</v>
      </c>
      <c r="K5" s="176"/>
      <c r="L5" s="176"/>
      <c r="M5" s="177"/>
      <c r="N5" s="175" t="s">
        <v>198</v>
      </c>
      <c r="O5" s="176"/>
      <c r="P5" s="177"/>
      <c r="Q5" s="91" t="s">
        <v>61</v>
      </c>
      <c r="R5" s="175" t="s">
        <v>62</v>
      </c>
      <c r="S5" s="176"/>
      <c r="T5" s="176"/>
      <c r="U5" s="176"/>
      <c r="V5" s="176"/>
      <c r="W5" s="177"/>
    </row>
    <row r="6" ht="21.75" customHeight="1" spans="1:23">
      <c r="A6" s="163"/>
      <c r="B6" s="164"/>
      <c r="C6" s="163"/>
      <c r="D6" s="163"/>
      <c r="E6" s="94"/>
      <c r="F6" s="94"/>
      <c r="G6" s="94"/>
      <c r="H6" s="94"/>
      <c r="I6" s="164"/>
      <c r="J6" s="178" t="s">
        <v>58</v>
      </c>
      <c r="K6" s="179"/>
      <c r="L6" s="91" t="s">
        <v>59</v>
      </c>
      <c r="M6" s="91" t="s">
        <v>60</v>
      </c>
      <c r="N6" s="91" t="s">
        <v>58</v>
      </c>
      <c r="O6" s="91" t="s">
        <v>59</v>
      </c>
      <c r="P6" s="91" t="s">
        <v>60</v>
      </c>
      <c r="Q6" s="94"/>
      <c r="R6" s="91" t="s">
        <v>57</v>
      </c>
      <c r="S6" s="91" t="s">
        <v>64</v>
      </c>
      <c r="T6" s="91" t="s">
        <v>204</v>
      </c>
      <c r="U6" s="91" t="s">
        <v>66</v>
      </c>
      <c r="V6" s="91" t="s">
        <v>67</v>
      </c>
      <c r="W6" s="91" t="s">
        <v>68</v>
      </c>
    </row>
    <row r="7" ht="21" customHeight="1" spans="1:23">
      <c r="A7" s="164"/>
      <c r="B7" s="164"/>
      <c r="C7" s="164"/>
      <c r="D7" s="164"/>
      <c r="E7" s="164"/>
      <c r="F7" s="164"/>
      <c r="G7" s="164"/>
      <c r="H7" s="164"/>
      <c r="I7" s="164"/>
      <c r="J7" s="180" t="s">
        <v>57</v>
      </c>
      <c r="K7" s="181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</row>
    <row r="8" ht="39.75" customHeight="1" spans="1:23">
      <c r="A8" s="165"/>
      <c r="B8" s="100"/>
      <c r="C8" s="165"/>
      <c r="D8" s="165"/>
      <c r="E8" s="97"/>
      <c r="F8" s="97"/>
      <c r="G8" s="97"/>
      <c r="H8" s="97"/>
      <c r="I8" s="100"/>
      <c r="J8" s="182" t="s">
        <v>57</v>
      </c>
      <c r="K8" s="182" t="s">
        <v>287</v>
      </c>
      <c r="L8" s="97"/>
      <c r="M8" s="97"/>
      <c r="N8" s="97"/>
      <c r="O8" s="97"/>
      <c r="P8" s="97"/>
      <c r="Q8" s="97"/>
      <c r="R8" s="97"/>
      <c r="S8" s="97"/>
      <c r="T8" s="97"/>
      <c r="U8" s="100"/>
      <c r="V8" s="97"/>
      <c r="W8" s="97"/>
    </row>
    <row r="9" ht="15" customHeight="1" spans="1:23">
      <c r="A9" s="166">
        <v>1</v>
      </c>
      <c r="B9" s="166">
        <v>2</v>
      </c>
      <c r="C9" s="166">
        <v>3</v>
      </c>
      <c r="D9" s="166">
        <v>4</v>
      </c>
      <c r="E9" s="166">
        <v>5</v>
      </c>
      <c r="F9" s="166">
        <v>6</v>
      </c>
      <c r="G9" s="166">
        <v>7</v>
      </c>
      <c r="H9" s="166">
        <v>8</v>
      </c>
      <c r="I9" s="166">
        <v>9</v>
      </c>
      <c r="J9" s="166">
        <v>10</v>
      </c>
      <c r="K9" s="166">
        <v>11</v>
      </c>
      <c r="L9" s="183">
        <v>12</v>
      </c>
      <c r="M9" s="183">
        <v>13</v>
      </c>
      <c r="N9" s="183">
        <v>14</v>
      </c>
      <c r="O9" s="183">
        <v>15</v>
      </c>
      <c r="P9" s="183">
        <v>16</v>
      </c>
      <c r="Q9" s="183">
        <v>17</v>
      </c>
      <c r="R9" s="183">
        <v>18</v>
      </c>
      <c r="S9" s="183">
        <v>19</v>
      </c>
      <c r="T9" s="183">
        <v>20</v>
      </c>
      <c r="U9" s="166">
        <v>21</v>
      </c>
      <c r="V9" s="183">
        <v>22</v>
      </c>
      <c r="W9" s="166">
        <v>23</v>
      </c>
    </row>
    <row r="10" ht="21.75" customHeight="1" spans="1:23">
      <c r="A10" s="167" t="s">
        <v>288</v>
      </c>
      <c r="B10" s="257" t="s">
        <v>289</v>
      </c>
      <c r="C10" s="169" t="s">
        <v>290</v>
      </c>
      <c r="D10" s="169" t="s">
        <v>70</v>
      </c>
      <c r="E10" s="167" t="s">
        <v>101</v>
      </c>
      <c r="F10" s="167" t="s">
        <v>102</v>
      </c>
      <c r="G10" s="167" t="s">
        <v>240</v>
      </c>
      <c r="H10" s="167" t="s">
        <v>241</v>
      </c>
      <c r="I10" s="135">
        <v>40000</v>
      </c>
      <c r="J10" s="135">
        <v>40000</v>
      </c>
      <c r="K10" s="135">
        <v>40000</v>
      </c>
      <c r="L10" s="135"/>
      <c r="M10" s="116"/>
      <c r="N10" s="116"/>
      <c r="O10" s="116"/>
      <c r="P10" s="116"/>
      <c r="Q10" s="116"/>
      <c r="R10" s="135"/>
      <c r="S10" s="135"/>
      <c r="T10" s="135"/>
      <c r="U10" s="135"/>
      <c r="V10" s="135"/>
      <c r="W10" s="135"/>
    </row>
    <row r="11" ht="21.75" customHeight="1" spans="1:23">
      <c r="A11" s="167" t="s">
        <v>291</v>
      </c>
      <c r="B11" s="258" t="s">
        <v>292</v>
      </c>
      <c r="C11" s="169" t="s">
        <v>293</v>
      </c>
      <c r="D11" s="169" t="s">
        <v>70</v>
      </c>
      <c r="E11" s="167" t="s">
        <v>101</v>
      </c>
      <c r="F11" s="167" t="s">
        <v>102</v>
      </c>
      <c r="G11" s="167" t="s">
        <v>273</v>
      </c>
      <c r="H11" s="167" t="s">
        <v>274</v>
      </c>
      <c r="I11" s="135">
        <v>583200</v>
      </c>
      <c r="J11" s="135">
        <v>583200</v>
      </c>
      <c r="K11" s="135">
        <v>583200</v>
      </c>
      <c r="L11" s="135"/>
      <c r="M11" s="116"/>
      <c r="N11" s="116"/>
      <c r="O11" s="116"/>
      <c r="P11" s="116"/>
      <c r="Q11" s="116"/>
      <c r="R11" s="135"/>
      <c r="S11" s="135"/>
      <c r="T11" s="135"/>
      <c r="U11" s="135"/>
      <c r="V11" s="135"/>
      <c r="W11" s="135"/>
    </row>
    <row r="12" ht="21.75" customHeight="1" spans="1:23">
      <c r="A12" s="167" t="s">
        <v>288</v>
      </c>
      <c r="B12" s="257" t="s">
        <v>289</v>
      </c>
      <c r="C12" s="169" t="s">
        <v>294</v>
      </c>
      <c r="D12" s="169" t="s">
        <v>70</v>
      </c>
      <c r="E12" s="167" t="s">
        <v>101</v>
      </c>
      <c r="F12" s="167" t="s">
        <v>102</v>
      </c>
      <c r="G12" s="167" t="s">
        <v>267</v>
      </c>
      <c r="H12" s="167" t="s">
        <v>268</v>
      </c>
      <c r="I12" s="135">
        <v>150000</v>
      </c>
      <c r="J12" s="135">
        <v>150000</v>
      </c>
      <c r="K12" s="135">
        <v>150000</v>
      </c>
      <c r="L12" s="135"/>
      <c r="M12" s="116"/>
      <c r="N12" s="116"/>
      <c r="O12" s="116"/>
      <c r="P12" s="116"/>
      <c r="Q12" s="116"/>
      <c r="R12" s="135"/>
      <c r="S12" s="135"/>
      <c r="T12" s="135"/>
      <c r="U12" s="135"/>
      <c r="V12" s="135"/>
      <c r="W12" s="135"/>
    </row>
    <row r="13" ht="21.75" customHeight="1" spans="1:23">
      <c r="A13" s="167" t="s">
        <v>288</v>
      </c>
      <c r="B13" s="257" t="s">
        <v>289</v>
      </c>
      <c r="C13" s="169" t="s">
        <v>295</v>
      </c>
      <c r="D13" s="169" t="s">
        <v>70</v>
      </c>
      <c r="E13" s="167" t="s">
        <v>101</v>
      </c>
      <c r="F13" s="167" t="s">
        <v>102</v>
      </c>
      <c r="G13" s="167" t="s">
        <v>267</v>
      </c>
      <c r="H13" s="167" t="s">
        <v>268</v>
      </c>
      <c r="I13" s="135">
        <v>300000</v>
      </c>
      <c r="J13" s="135">
        <v>300000</v>
      </c>
      <c r="K13" s="135">
        <v>300000</v>
      </c>
      <c r="L13" s="135"/>
      <c r="M13" s="116"/>
      <c r="N13" s="116"/>
      <c r="O13" s="116"/>
      <c r="P13" s="116"/>
      <c r="Q13" s="116"/>
      <c r="R13" s="135"/>
      <c r="S13" s="135"/>
      <c r="T13" s="135"/>
      <c r="U13" s="135"/>
      <c r="V13" s="135"/>
      <c r="W13" s="135"/>
    </row>
    <row r="14" ht="21.75" customHeight="1" spans="1:23">
      <c r="A14" s="167" t="s">
        <v>288</v>
      </c>
      <c r="B14" s="257" t="s">
        <v>289</v>
      </c>
      <c r="C14" s="169" t="s">
        <v>296</v>
      </c>
      <c r="D14" s="169" t="s">
        <v>70</v>
      </c>
      <c r="E14" s="167" t="s">
        <v>101</v>
      </c>
      <c r="F14" s="167" t="s">
        <v>102</v>
      </c>
      <c r="G14" s="167" t="s">
        <v>273</v>
      </c>
      <c r="H14" s="167" t="s">
        <v>274</v>
      </c>
      <c r="I14" s="135">
        <v>388381.43</v>
      </c>
      <c r="J14" s="135">
        <v>388381.43</v>
      </c>
      <c r="K14" s="135">
        <v>388381.43</v>
      </c>
      <c r="L14" s="135"/>
      <c r="M14" s="116"/>
      <c r="N14" s="116"/>
      <c r="O14" s="116"/>
      <c r="P14" s="116"/>
      <c r="Q14" s="116"/>
      <c r="R14" s="135"/>
      <c r="S14" s="135"/>
      <c r="T14" s="135"/>
      <c r="U14" s="135"/>
      <c r="V14" s="135"/>
      <c r="W14" s="135"/>
    </row>
    <row r="15" ht="21.75" customHeight="1" spans="1:23">
      <c r="A15" s="167" t="s">
        <v>288</v>
      </c>
      <c r="B15" s="257" t="s">
        <v>289</v>
      </c>
      <c r="C15" s="169" t="s">
        <v>297</v>
      </c>
      <c r="D15" s="169" t="s">
        <v>70</v>
      </c>
      <c r="E15" s="167" t="s">
        <v>101</v>
      </c>
      <c r="F15" s="167" t="s">
        <v>102</v>
      </c>
      <c r="G15" s="167" t="s">
        <v>251</v>
      </c>
      <c r="H15" s="167" t="s">
        <v>252</v>
      </c>
      <c r="I15" s="135">
        <v>100000</v>
      </c>
      <c r="J15" s="135">
        <v>100000</v>
      </c>
      <c r="K15" s="135">
        <v>100000</v>
      </c>
      <c r="L15" s="135"/>
      <c r="M15" s="116"/>
      <c r="N15" s="116"/>
      <c r="O15" s="116"/>
      <c r="P15" s="116"/>
      <c r="Q15" s="116"/>
      <c r="R15" s="135"/>
      <c r="S15" s="135"/>
      <c r="T15" s="135"/>
      <c r="U15" s="135"/>
      <c r="V15" s="135"/>
      <c r="W15" s="135"/>
    </row>
    <row r="16" ht="21.75" customHeight="1" spans="1:23">
      <c r="A16" s="167" t="s">
        <v>288</v>
      </c>
      <c r="B16" s="257" t="s">
        <v>289</v>
      </c>
      <c r="C16" s="169" t="s">
        <v>298</v>
      </c>
      <c r="D16" s="169" t="s">
        <v>70</v>
      </c>
      <c r="E16" s="167" t="s">
        <v>101</v>
      </c>
      <c r="F16" s="167" t="s">
        <v>102</v>
      </c>
      <c r="G16" s="167" t="s">
        <v>271</v>
      </c>
      <c r="H16" s="167" t="s">
        <v>272</v>
      </c>
      <c r="I16" s="135">
        <v>2400000</v>
      </c>
      <c r="J16" s="135"/>
      <c r="K16" s="135"/>
      <c r="L16" s="135"/>
      <c r="M16" s="116"/>
      <c r="N16" s="116"/>
      <c r="O16" s="116"/>
      <c r="P16" s="116"/>
      <c r="Q16" s="116"/>
      <c r="R16" s="135">
        <v>2400000</v>
      </c>
      <c r="S16" s="135"/>
      <c r="T16" s="135"/>
      <c r="U16" s="135"/>
      <c r="V16" s="135"/>
      <c r="W16" s="135">
        <v>2400000</v>
      </c>
    </row>
    <row r="17" ht="21.75" customHeight="1" spans="1:23">
      <c r="A17" s="167" t="s">
        <v>291</v>
      </c>
      <c r="B17" s="258" t="s">
        <v>292</v>
      </c>
      <c r="C17" s="169" t="s">
        <v>299</v>
      </c>
      <c r="D17" s="169" t="s">
        <v>70</v>
      </c>
      <c r="E17" s="167" t="s">
        <v>101</v>
      </c>
      <c r="F17" s="167" t="s">
        <v>102</v>
      </c>
      <c r="G17" s="167" t="s">
        <v>251</v>
      </c>
      <c r="H17" s="167" t="s">
        <v>252</v>
      </c>
      <c r="I17" s="135">
        <v>50000</v>
      </c>
      <c r="J17" s="135">
        <v>50000</v>
      </c>
      <c r="K17" s="135">
        <v>50000</v>
      </c>
      <c r="L17" s="135"/>
      <c r="M17" s="116"/>
      <c r="N17" s="116"/>
      <c r="O17" s="116"/>
      <c r="P17" s="116"/>
      <c r="Q17" s="116"/>
      <c r="R17" s="135"/>
      <c r="S17" s="135"/>
      <c r="T17" s="135"/>
      <c r="U17" s="135"/>
      <c r="V17" s="135"/>
      <c r="W17" s="135"/>
    </row>
    <row r="18" ht="21.75" customHeight="1" spans="1:23">
      <c r="A18" s="167" t="s">
        <v>300</v>
      </c>
      <c r="B18" s="170" t="s">
        <v>301</v>
      </c>
      <c r="C18" s="169" t="s">
        <v>302</v>
      </c>
      <c r="D18" s="169" t="s">
        <v>70</v>
      </c>
      <c r="E18" s="167" t="s">
        <v>101</v>
      </c>
      <c r="F18" s="167" t="s">
        <v>102</v>
      </c>
      <c r="G18" s="167" t="s">
        <v>251</v>
      </c>
      <c r="H18" s="167" t="s">
        <v>252</v>
      </c>
      <c r="I18" s="135">
        <v>29749.25</v>
      </c>
      <c r="J18" s="135">
        <v>29749.25</v>
      </c>
      <c r="K18" s="135">
        <v>29749.25</v>
      </c>
      <c r="L18" s="135"/>
      <c r="M18" s="116"/>
      <c r="N18" s="116"/>
      <c r="O18" s="116"/>
      <c r="P18" s="116"/>
      <c r="Q18" s="116"/>
      <c r="R18" s="135"/>
      <c r="S18" s="135"/>
      <c r="T18" s="135"/>
      <c r="U18" s="135"/>
      <c r="V18" s="135"/>
      <c r="W18" s="135"/>
    </row>
    <row r="19" ht="21.75" customHeight="1" spans="1:23">
      <c r="A19" s="167" t="s">
        <v>300</v>
      </c>
      <c r="B19" s="170" t="s">
        <v>301</v>
      </c>
      <c r="C19" s="169" t="s">
        <v>302</v>
      </c>
      <c r="D19" s="169" t="s">
        <v>70</v>
      </c>
      <c r="E19" s="167" t="s">
        <v>101</v>
      </c>
      <c r="F19" s="167" t="s">
        <v>102</v>
      </c>
      <c r="G19" s="167" t="s">
        <v>240</v>
      </c>
      <c r="H19" s="167" t="s">
        <v>241</v>
      </c>
      <c r="I19" s="135">
        <v>117343.23</v>
      </c>
      <c r="J19" s="135">
        <v>117343.23</v>
      </c>
      <c r="K19" s="135">
        <v>117343.23</v>
      </c>
      <c r="L19" s="135"/>
      <c r="M19" s="116"/>
      <c r="N19" s="116"/>
      <c r="O19" s="116"/>
      <c r="P19" s="116"/>
      <c r="Q19" s="116"/>
      <c r="R19" s="135"/>
      <c r="S19" s="135"/>
      <c r="T19" s="135"/>
      <c r="U19" s="135"/>
      <c r="V19" s="135"/>
      <c r="W19" s="135"/>
    </row>
    <row r="20" ht="21.75" customHeight="1" spans="1:23">
      <c r="A20" s="167" t="s">
        <v>300</v>
      </c>
      <c r="B20" s="170" t="s">
        <v>301</v>
      </c>
      <c r="C20" s="169" t="s">
        <v>302</v>
      </c>
      <c r="D20" s="169" t="s">
        <v>70</v>
      </c>
      <c r="E20" s="167" t="s">
        <v>101</v>
      </c>
      <c r="F20" s="167" t="s">
        <v>102</v>
      </c>
      <c r="G20" s="167" t="s">
        <v>303</v>
      </c>
      <c r="H20" s="167" t="s">
        <v>304</v>
      </c>
      <c r="I20" s="135">
        <v>150400</v>
      </c>
      <c r="J20" s="135">
        <v>150400</v>
      </c>
      <c r="K20" s="135">
        <v>150400</v>
      </c>
      <c r="L20" s="135"/>
      <c r="M20" s="116"/>
      <c r="N20" s="116"/>
      <c r="O20" s="116"/>
      <c r="P20" s="116"/>
      <c r="Q20" s="116"/>
      <c r="R20" s="135"/>
      <c r="S20" s="135"/>
      <c r="T20" s="135"/>
      <c r="U20" s="135"/>
      <c r="V20" s="135"/>
      <c r="W20" s="135"/>
    </row>
    <row r="21" ht="21.75" customHeight="1" spans="1:23">
      <c r="A21" s="167" t="s">
        <v>300</v>
      </c>
      <c r="B21" s="170" t="s">
        <v>301</v>
      </c>
      <c r="C21" s="169" t="s">
        <v>305</v>
      </c>
      <c r="D21" s="169" t="s">
        <v>70</v>
      </c>
      <c r="E21" s="167" t="s">
        <v>105</v>
      </c>
      <c r="F21" s="167" t="s">
        <v>106</v>
      </c>
      <c r="G21" s="167" t="s">
        <v>240</v>
      </c>
      <c r="H21" s="167" t="s">
        <v>241</v>
      </c>
      <c r="I21" s="135">
        <v>2764.8</v>
      </c>
      <c r="J21" s="135">
        <v>2764.8</v>
      </c>
      <c r="K21" s="135">
        <v>2764.8</v>
      </c>
      <c r="L21" s="135"/>
      <c r="M21" s="116"/>
      <c r="N21" s="116"/>
      <c r="O21" s="116"/>
      <c r="P21" s="116"/>
      <c r="Q21" s="116"/>
      <c r="R21" s="135"/>
      <c r="S21" s="135"/>
      <c r="T21" s="135"/>
      <c r="U21" s="135"/>
      <c r="V21" s="135"/>
      <c r="W21" s="135"/>
    </row>
    <row r="22" ht="21.75" customHeight="1" spans="1:23">
      <c r="A22" s="167" t="s">
        <v>300</v>
      </c>
      <c r="B22" s="170" t="s">
        <v>301</v>
      </c>
      <c r="C22" s="169" t="s">
        <v>305</v>
      </c>
      <c r="D22" s="169" t="s">
        <v>70</v>
      </c>
      <c r="E22" s="167" t="s">
        <v>105</v>
      </c>
      <c r="F22" s="167" t="s">
        <v>106</v>
      </c>
      <c r="G22" s="167" t="s">
        <v>251</v>
      </c>
      <c r="H22" s="167" t="s">
        <v>252</v>
      </c>
      <c r="I22" s="135">
        <v>307.2</v>
      </c>
      <c r="J22" s="135">
        <v>307.2</v>
      </c>
      <c r="K22" s="135">
        <v>307.2</v>
      </c>
      <c r="L22" s="135"/>
      <c r="M22" s="116"/>
      <c r="N22" s="116"/>
      <c r="O22" s="116"/>
      <c r="P22" s="116"/>
      <c r="Q22" s="116"/>
      <c r="R22" s="135"/>
      <c r="S22" s="135"/>
      <c r="T22" s="135"/>
      <c r="U22" s="135"/>
      <c r="V22" s="135"/>
      <c r="W22" s="135"/>
    </row>
    <row r="23" ht="21.75" customHeight="1" spans="1:23">
      <c r="A23" s="167" t="s">
        <v>300</v>
      </c>
      <c r="B23" s="170" t="s">
        <v>301</v>
      </c>
      <c r="C23" s="169" t="s">
        <v>306</v>
      </c>
      <c r="D23" s="169" t="s">
        <v>70</v>
      </c>
      <c r="E23" s="167" t="s">
        <v>101</v>
      </c>
      <c r="F23" s="167" t="s">
        <v>102</v>
      </c>
      <c r="G23" s="167" t="s">
        <v>307</v>
      </c>
      <c r="H23" s="167" t="s">
        <v>308</v>
      </c>
      <c r="I23" s="135">
        <v>22400</v>
      </c>
      <c r="J23" s="135">
        <v>22400</v>
      </c>
      <c r="K23" s="135">
        <v>22400</v>
      </c>
      <c r="L23" s="135"/>
      <c r="M23" s="116"/>
      <c r="N23" s="116"/>
      <c r="O23" s="116"/>
      <c r="P23" s="116"/>
      <c r="Q23" s="116"/>
      <c r="R23" s="135"/>
      <c r="S23" s="135"/>
      <c r="T23" s="135"/>
      <c r="U23" s="135"/>
      <c r="V23" s="135"/>
      <c r="W23" s="135"/>
    </row>
    <row r="24" ht="21.75" customHeight="1" spans="1:23">
      <c r="A24" s="167" t="s">
        <v>288</v>
      </c>
      <c r="B24" s="257" t="s">
        <v>289</v>
      </c>
      <c r="C24" s="169" t="s">
        <v>309</v>
      </c>
      <c r="D24" s="169" t="s">
        <v>70</v>
      </c>
      <c r="E24" s="167" t="s">
        <v>101</v>
      </c>
      <c r="F24" s="167" t="s">
        <v>102</v>
      </c>
      <c r="G24" s="167" t="s">
        <v>273</v>
      </c>
      <c r="H24" s="167" t="s">
        <v>274</v>
      </c>
      <c r="I24" s="135">
        <v>1479353.26</v>
      </c>
      <c r="J24" s="135">
        <v>1479353.26</v>
      </c>
      <c r="K24" s="135">
        <v>1479353.26</v>
      </c>
      <c r="L24" s="135"/>
      <c r="M24" s="116"/>
      <c r="N24" s="116"/>
      <c r="O24" s="116"/>
      <c r="P24" s="116"/>
      <c r="Q24" s="116"/>
      <c r="R24" s="135"/>
      <c r="S24" s="135"/>
      <c r="T24" s="135"/>
      <c r="U24" s="135"/>
      <c r="V24" s="135"/>
      <c r="W24" s="135"/>
    </row>
    <row r="25" ht="21.75" customHeight="1" spans="1:23">
      <c r="A25" s="167" t="s">
        <v>288</v>
      </c>
      <c r="B25" s="257" t="s">
        <v>289</v>
      </c>
      <c r="C25" s="169" t="s">
        <v>310</v>
      </c>
      <c r="D25" s="169" t="s">
        <v>70</v>
      </c>
      <c r="E25" s="167" t="s">
        <v>101</v>
      </c>
      <c r="F25" s="167" t="s">
        <v>102</v>
      </c>
      <c r="G25" s="167" t="s">
        <v>251</v>
      </c>
      <c r="H25" s="167" t="s">
        <v>252</v>
      </c>
      <c r="I25" s="135">
        <v>50000</v>
      </c>
      <c r="J25" s="135">
        <v>50000</v>
      </c>
      <c r="K25" s="135">
        <v>50000</v>
      </c>
      <c r="L25" s="135"/>
      <c r="M25" s="116"/>
      <c r="N25" s="116"/>
      <c r="O25" s="116"/>
      <c r="P25" s="116"/>
      <c r="Q25" s="116"/>
      <c r="R25" s="135"/>
      <c r="S25" s="135"/>
      <c r="T25" s="135"/>
      <c r="U25" s="135"/>
      <c r="V25" s="135"/>
      <c r="W25" s="135"/>
    </row>
    <row r="26" ht="18.75" customHeight="1" spans="1:23">
      <c r="A26" s="171" t="s">
        <v>177</v>
      </c>
      <c r="B26" s="172"/>
      <c r="C26" s="172"/>
      <c r="D26" s="172"/>
      <c r="E26" s="172"/>
      <c r="F26" s="172"/>
      <c r="G26" s="172"/>
      <c r="H26" s="173"/>
      <c r="I26" s="135">
        <v>5863899.17</v>
      </c>
      <c r="J26" s="135">
        <v>3463899.17</v>
      </c>
      <c r="K26" s="135">
        <v>3463899.17</v>
      </c>
      <c r="L26" s="135"/>
      <c r="M26" s="116"/>
      <c r="N26" s="116"/>
      <c r="O26" s="116"/>
      <c r="P26" s="116"/>
      <c r="Q26" s="116"/>
      <c r="R26" s="135">
        <v>2400000</v>
      </c>
      <c r="S26" s="135"/>
      <c r="T26" s="135"/>
      <c r="U26" s="135"/>
      <c r="V26" s="135"/>
      <c r="W26" s="135">
        <v>2400000</v>
      </c>
    </row>
  </sheetData>
  <mergeCells count="28">
    <mergeCell ref="A3:W3"/>
    <mergeCell ref="A4:H4"/>
    <mergeCell ref="J5:M5"/>
    <mergeCell ref="N5:P5"/>
    <mergeCell ref="R5:W5"/>
    <mergeCell ref="A26:H2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63"/>
  <sheetViews>
    <sheetView showZeros="0" workbookViewId="0">
      <pane ySplit="1" topLeftCell="A2" activePane="bottomLeft" state="frozen"/>
      <selection/>
      <selection pane="bottomLeft" activeCell="E10" sqref="E10"/>
    </sheetView>
  </sheetViews>
  <sheetFormatPr defaultColWidth="9.1454545454545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1" customWidth="1"/>
    <col min="7" max="7" width="25.1454545454545" style="1" customWidth="1"/>
    <col min="8" max="8" width="15.5727272727273" style="1" customWidth="1"/>
    <col min="9" max="9" width="13.4272727272727" style="1" customWidth="1"/>
    <col min="10" max="10" width="18.8545454545455" style="1" customWidth="1"/>
    <col min="11" max="16384" width="9.14545454545454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311</v>
      </c>
    </row>
    <row r="3" ht="39.75" customHeight="1" spans="1:10">
      <c r="A3" s="66" t="str">
        <f>"2025"&amp;"年部门项目支出绩效目标表"</f>
        <v>2025年部门项目支出绩效目标表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tr">
        <f>"单位名称："&amp;"昆明滇池国家旅游度假区第二小学"</f>
        <v>单位名称：昆明滇池国家旅游度假区第二小学</v>
      </c>
    </row>
    <row r="5" ht="44.25" customHeight="1" spans="1:10">
      <c r="A5" s="68" t="s">
        <v>191</v>
      </c>
      <c r="B5" s="68" t="s">
        <v>312</v>
      </c>
      <c r="C5" s="68" t="s">
        <v>313</v>
      </c>
      <c r="D5" s="68" t="s">
        <v>314</v>
      </c>
      <c r="E5" s="68" t="s">
        <v>315</v>
      </c>
      <c r="F5" s="69" t="s">
        <v>316</v>
      </c>
      <c r="G5" s="68" t="s">
        <v>317</v>
      </c>
      <c r="H5" s="69" t="s">
        <v>318</v>
      </c>
      <c r="I5" s="69" t="s">
        <v>319</v>
      </c>
      <c r="J5" s="68" t="s">
        <v>320</v>
      </c>
    </row>
    <row r="6" ht="18.75" customHeight="1" spans="1:10">
      <c r="A6" s="155">
        <v>1</v>
      </c>
      <c r="B6" s="155">
        <v>2</v>
      </c>
      <c r="C6" s="155">
        <v>3</v>
      </c>
      <c r="D6" s="155">
        <v>4</v>
      </c>
      <c r="E6" s="155">
        <v>5</v>
      </c>
      <c r="F6" s="38">
        <v>6</v>
      </c>
      <c r="G6" s="155">
        <v>7</v>
      </c>
      <c r="H6" s="38">
        <v>8</v>
      </c>
      <c r="I6" s="38">
        <v>9</v>
      </c>
      <c r="J6" s="155">
        <v>10</v>
      </c>
    </row>
    <row r="7" ht="42" customHeight="1" spans="1:10">
      <c r="A7" s="156" t="s">
        <v>302</v>
      </c>
      <c r="B7" s="157" t="s">
        <v>321</v>
      </c>
      <c r="C7" s="158" t="s">
        <v>322</v>
      </c>
      <c r="D7" s="158" t="s">
        <v>323</v>
      </c>
      <c r="E7" s="158" t="s">
        <v>324</v>
      </c>
      <c r="F7" s="158" t="s">
        <v>325</v>
      </c>
      <c r="G7" s="158" t="s">
        <v>326</v>
      </c>
      <c r="H7" s="158" t="s">
        <v>327</v>
      </c>
      <c r="I7" s="158" t="s">
        <v>328</v>
      </c>
      <c r="J7" s="158" t="s">
        <v>324</v>
      </c>
    </row>
    <row r="8" ht="42" customHeight="1" spans="1:10">
      <c r="A8" s="156"/>
      <c r="B8" s="157"/>
      <c r="C8" s="158" t="s">
        <v>322</v>
      </c>
      <c r="D8" s="158" t="s">
        <v>323</v>
      </c>
      <c r="E8" s="158" t="s">
        <v>329</v>
      </c>
      <c r="F8" s="158" t="s">
        <v>325</v>
      </c>
      <c r="G8" s="158" t="s">
        <v>330</v>
      </c>
      <c r="H8" s="158" t="s">
        <v>327</v>
      </c>
      <c r="I8" s="158" t="s">
        <v>328</v>
      </c>
      <c r="J8" s="158" t="s">
        <v>329</v>
      </c>
    </row>
    <row r="9" ht="42" customHeight="1" spans="1:10">
      <c r="A9" s="156"/>
      <c r="B9" s="157"/>
      <c r="C9" s="158" t="s">
        <v>322</v>
      </c>
      <c r="D9" s="158" t="s">
        <v>331</v>
      </c>
      <c r="E9" s="158" t="s">
        <v>332</v>
      </c>
      <c r="F9" s="158" t="s">
        <v>325</v>
      </c>
      <c r="G9" s="158" t="s">
        <v>333</v>
      </c>
      <c r="H9" s="158" t="s">
        <v>334</v>
      </c>
      <c r="I9" s="158" t="s">
        <v>328</v>
      </c>
      <c r="J9" s="158" t="s">
        <v>332</v>
      </c>
    </row>
    <row r="10" ht="42" customHeight="1" spans="1:10">
      <c r="A10" s="156"/>
      <c r="B10" s="157"/>
      <c r="C10" s="158" t="s">
        <v>322</v>
      </c>
      <c r="D10" s="158" t="s">
        <v>331</v>
      </c>
      <c r="E10" s="158" t="s">
        <v>335</v>
      </c>
      <c r="F10" s="158" t="s">
        <v>336</v>
      </c>
      <c r="G10" s="158" t="s">
        <v>91</v>
      </c>
      <c r="H10" s="158" t="s">
        <v>334</v>
      </c>
      <c r="I10" s="158" t="s">
        <v>328</v>
      </c>
      <c r="J10" s="158" t="s">
        <v>335</v>
      </c>
    </row>
    <row r="11" ht="42" customHeight="1" spans="1:10">
      <c r="A11" s="156"/>
      <c r="B11" s="157"/>
      <c r="C11" s="158" t="s">
        <v>322</v>
      </c>
      <c r="D11" s="158" t="s">
        <v>337</v>
      </c>
      <c r="E11" s="158" t="s">
        <v>338</v>
      </c>
      <c r="F11" s="158" t="s">
        <v>325</v>
      </c>
      <c r="G11" s="158" t="s">
        <v>333</v>
      </c>
      <c r="H11" s="158" t="s">
        <v>334</v>
      </c>
      <c r="I11" s="158" t="s">
        <v>328</v>
      </c>
      <c r="J11" s="158" t="s">
        <v>338</v>
      </c>
    </row>
    <row r="12" ht="42" customHeight="1" spans="1:10">
      <c r="A12" s="156"/>
      <c r="B12" s="157"/>
      <c r="C12" s="158" t="s">
        <v>322</v>
      </c>
      <c r="D12" s="158" t="s">
        <v>339</v>
      </c>
      <c r="E12" s="158" t="s">
        <v>340</v>
      </c>
      <c r="F12" s="158" t="s">
        <v>325</v>
      </c>
      <c r="G12" s="158" t="s">
        <v>341</v>
      </c>
      <c r="H12" s="158" t="s">
        <v>342</v>
      </c>
      <c r="I12" s="158" t="s">
        <v>328</v>
      </c>
      <c r="J12" s="158" t="s">
        <v>343</v>
      </c>
    </row>
    <row r="13" ht="42" customHeight="1" spans="1:10">
      <c r="A13" s="156"/>
      <c r="B13" s="157"/>
      <c r="C13" s="158" t="s">
        <v>344</v>
      </c>
      <c r="D13" s="158" t="s">
        <v>345</v>
      </c>
      <c r="E13" s="158" t="s">
        <v>346</v>
      </c>
      <c r="F13" s="158" t="s">
        <v>336</v>
      </c>
      <c r="G13" s="158" t="s">
        <v>347</v>
      </c>
      <c r="H13" s="158" t="s">
        <v>334</v>
      </c>
      <c r="I13" s="158" t="s">
        <v>328</v>
      </c>
      <c r="J13" s="158" t="s">
        <v>346</v>
      </c>
    </row>
    <row r="14" ht="42" customHeight="1" spans="1:10">
      <c r="A14" s="156"/>
      <c r="B14" s="157"/>
      <c r="C14" s="158" t="s">
        <v>344</v>
      </c>
      <c r="D14" s="158" t="s">
        <v>345</v>
      </c>
      <c r="E14" s="158" t="s">
        <v>348</v>
      </c>
      <c r="F14" s="158" t="s">
        <v>325</v>
      </c>
      <c r="G14" s="158" t="s">
        <v>333</v>
      </c>
      <c r="H14" s="158" t="s">
        <v>334</v>
      </c>
      <c r="I14" s="158" t="s">
        <v>328</v>
      </c>
      <c r="J14" s="158" t="s">
        <v>348</v>
      </c>
    </row>
    <row r="15" ht="42" customHeight="1" spans="1:10">
      <c r="A15" s="156"/>
      <c r="B15" s="157"/>
      <c r="C15" s="158" t="s">
        <v>344</v>
      </c>
      <c r="D15" s="158" t="s">
        <v>349</v>
      </c>
      <c r="E15" s="158" t="s">
        <v>350</v>
      </c>
      <c r="F15" s="158" t="s">
        <v>325</v>
      </c>
      <c r="G15" s="158" t="s">
        <v>90</v>
      </c>
      <c r="H15" s="158" t="s">
        <v>351</v>
      </c>
      <c r="I15" s="158" t="s">
        <v>328</v>
      </c>
      <c r="J15" s="158" t="s">
        <v>350</v>
      </c>
    </row>
    <row r="16" ht="42" customHeight="1" spans="1:10">
      <c r="A16" s="156"/>
      <c r="B16" s="157"/>
      <c r="C16" s="158" t="s">
        <v>352</v>
      </c>
      <c r="D16" s="158" t="s">
        <v>353</v>
      </c>
      <c r="E16" s="158" t="s">
        <v>354</v>
      </c>
      <c r="F16" s="158" t="s">
        <v>336</v>
      </c>
      <c r="G16" s="158" t="s">
        <v>355</v>
      </c>
      <c r="H16" s="158" t="s">
        <v>334</v>
      </c>
      <c r="I16" s="158" t="s">
        <v>328</v>
      </c>
      <c r="J16" s="158" t="s">
        <v>354</v>
      </c>
    </row>
    <row r="17" ht="42" customHeight="1" spans="1:10">
      <c r="A17" s="156"/>
      <c r="B17" s="157"/>
      <c r="C17" s="158" t="s">
        <v>352</v>
      </c>
      <c r="D17" s="158" t="s">
        <v>353</v>
      </c>
      <c r="E17" s="158" t="s">
        <v>356</v>
      </c>
      <c r="F17" s="158" t="s">
        <v>336</v>
      </c>
      <c r="G17" s="158" t="s">
        <v>355</v>
      </c>
      <c r="H17" s="158" t="s">
        <v>334</v>
      </c>
      <c r="I17" s="158" t="s">
        <v>328</v>
      </c>
      <c r="J17" s="158" t="s">
        <v>356</v>
      </c>
    </row>
    <row r="18" ht="42" customHeight="1" spans="1:10">
      <c r="A18" s="156" t="s">
        <v>299</v>
      </c>
      <c r="B18" s="158" t="s">
        <v>357</v>
      </c>
      <c r="C18" s="158" t="s">
        <v>322</v>
      </c>
      <c r="D18" s="158" t="s">
        <v>323</v>
      </c>
      <c r="E18" s="158" t="s">
        <v>358</v>
      </c>
      <c r="F18" s="158" t="s">
        <v>325</v>
      </c>
      <c r="G18" s="158" t="s">
        <v>82</v>
      </c>
      <c r="H18" s="158" t="s">
        <v>359</v>
      </c>
      <c r="I18" s="158" t="s">
        <v>328</v>
      </c>
      <c r="J18" s="158" t="s">
        <v>360</v>
      </c>
    </row>
    <row r="19" ht="42" customHeight="1" spans="1:10">
      <c r="A19" s="156"/>
      <c r="B19" s="158"/>
      <c r="C19" s="158" t="s">
        <v>322</v>
      </c>
      <c r="D19" s="158" t="s">
        <v>323</v>
      </c>
      <c r="E19" s="158" t="s">
        <v>361</v>
      </c>
      <c r="F19" s="158" t="s">
        <v>336</v>
      </c>
      <c r="G19" s="158" t="s">
        <v>86</v>
      </c>
      <c r="H19" s="158" t="s">
        <v>362</v>
      </c>
      <c r="I19" s="158" t="s">
        <v>328</v>
      </c>
      <c r="J19" s="158" t="s">
        <v>363</v>
      </c>
    </row>
    <row r="20" ht="42" customHeight="1" spans="1:10">
      <c r="A20" s="156"/>
      <c r="B20" s="158"/>
      <c r="C20" s="158" t="s">
        <v>322</v>
      </c>
      <c r="D20" s="158" t="s">
        <v>323</v>
      </c>
      <c r="E20" s="158" t="s">
        <v>364</v>
      </c>
      <c r="F20" s="158" t="s">
        <v>336</v>
      </c>
      <c r="G20" s="158" t="s">
        <v>365</v>
      </c>
      <c r="H20" s="158" t="s">
        <v>366</v>
      </c>
      <c r="I20" s="158" t="s">
        <v>328</v>
      </c>
      <c r="J20" s="158" t="s">
        <v>367</v>
      </c>
    </row>
    <row r="21" ht="42" customHeight="1" spans="1:10">
      <c r="A21" s="156"/>
      <c r="B21" s="158"/>
      <c r="C21" s="158" t="s">
        <v>322</v>
      </c>
      <c r="D21" s="158" t="s">
        <v>331</v>
      </c>
      <c r="E21" s="158" t="s">
        <v>368</v>
      </c>
      <c r="F21" s="158" t="s">
        <v>325</v>
      </c>
      <c r="G21" s="158" t="s">
        <v>355</v>
      </c>
      <c r="H21" s="158" t="s">
        <v>334</v>
      </c>
      <c r="I21" s="158" t="s">
        <v>369</v>
      </c>
      <c r="J21" s="158" t="s">
        <v>370</v>
      </c>
    </row>
    <row r="22" ht="42" customHeight="1" spans="1:10">
      <c r="A22" s="156"/>
      <c r="B22" s="158"/>
      <c r="C22" s="158" t="s">
        <v>322</v>
      </c>
      <c r="D22" s="158" t="s">
        <v>331</v>
      </c>
      <c r="E22" s="158" t="s">
        <v>371</v>
      </c>
      <c r="F22" s="158" t="s">
        <v>325</v>
      </c>
      <c r="G22" s="158" t="s">
        <v>355</v>
      </c>
      <c r="H22" s="158" t="s">
        <v>334</v>
      </c>
      <c r="I22" s="158" t="s">
        <v>369</v>
      </c>
      <c r="J22" s="158" t="s">
        <v>372</v>
      </c>
    </row>
    <row r="23" ht="42" customHeight="1" spans="1:10">
      <c r="A23" s="156"/>
      <c r="B23" s="158"/>
      <c r="C23" s="158" t="s">
        <v>322</v>
      </c>
      <c r="D23" s="158" t="s">
        <v>331</v>
      </c>
      <c r="E23" s="158" t="s">
        <v>373</v>
      </c>
      <c r="F23" s="158" t="s">
        <v>325</v>
      </c>
      <c r="G23" s="158" t="s">
        <v>355</v>
      </c>
      <c r="H23" s="158" t="s">
        <v>334</v>
      </c>
      <c r="I23" s="158" t="s">
        <v>369</v>
      </c>
      <c r="J23" s="158" t="s">
        <v>374</v>
      </c>
    </row>
    <row r="24" ht="42" customHeight="1" spans="1:10">
      <c r="A24" s="156"/>
      <c r="B24" s="158"/>
      <c r="C24" s="158" t="s">
        <v>322</v>
      </c>
      <c r="D24" s="158" t="s">
        <v>337</v>
      </c>
      <c r="E24" s="158" t="s">
        <v>375</v>
      </c>
      <c r="F24" s="158" t="s">
        <v>325</v>
      </c>
      <c r="G24" s="158" t="s">
        <v>376</v>
      </c>
      <c r="H24" s="158" t="s">
        <v>351</v>
      </c>
      <c r="I24" s="158" t="s">
        <v>328</v>
      </c>
      <c r="J24" s="158" t="s">
        <v>377</v>
      </c>
    </row>
    <row r="25" ht="42" customHeight="1" spans="1:10">
      <c r="A25" s="156"/>
      <c r="B25" s="158"/>
      <c r="C25" s="158" t="s">
        <v>322</v>
      </c>
      <c r="D25" s="158" t="s">
        <v>323</v>
      </c>
      <c r="E25" s="158" t="s">
        <v>340</v>
      </c>
      <c r="F25" s="158" t="s">
        <v>325</v>
      </c>
      <c r="G25" s="158" t="s">
        <v>378</v>
      </c>
      <c r="H25" s="158" t="s">
        <v>379</v>
      </c>
      <c r="I25" s="158" t="s">
        <v>328</v>
      </c>
      <c r="J25" s="158" t="s">
        <v>380</v>
      </c>
    </row>
    <row r="26" ht="42" customHeight="1" spans="1:10">
      <c r="A26" s="156"/>
      <c r="B26" s="158"/>
      <c r="C26" s="158" t="s">
        <v>344</v>
      </c>
      <c r="D26" s="158" t="s">
        <v>349</v>
      </c>
      <c r="E26" s="158" t="s">
        <v>381</v>
      </c>
      <c r="F26" s="158" t="s">
        <v>325</v>
      </c>
      <c r="G26" s="158" t="s">
        <v>382</v>
      </c>
      <c r="H26" s="158" t="s">
        <v>383</v>
      </c>
      <c r="I26" s="158" t="s">
        <v>369</v>
      </c>
      <c r="J26" s="158" t="s">
        <v>384</v>
      </c>
    </row>
    <row r="27" ht="42" customHeight="1" spans="1:10">
      <c r="A27" s="156"/>
      <c r="B27" s="158"/>
      <c r="C27" s="158" t="s">
        <v>352</v>
      </c>
      <c r="D27" s="158" t="s">
        <v>353</v>
      </c>
      <c r="E27" s="158" t="s">
        <v>385</v>
      </c>
      <c r="F27" s="158" t="s">
        <v>325</v>
      </c>
      <c r="G27" s="158" t="s">
        <v>386</v>
      </c>
      <c r="H27" s="158" t="s">
        <v>334</v>
      </c>
      <c r="I27" s="158" t="s">
        <v>369</v>
      </c>
      <c r="J27" s="158" t="s">
        <v>387</v>
      </c>
    </row>
    <row r="28" ht="42" customHeight="1" spans="1:10">
      <c r="A28" s="156" t="s">
        <v>295</v>
      </c>
      <c r="B28" s="158" t="s">
        <v>388</v>
      </c>
      <c r="C28" s="158" t="s">
        <v>322</v>
      </c>
      <c r="D28" s="158" t="s">
        <v>323</v>
      </c>
      <c r="E28" s="158" t="s">
        <v>389</v>
      </c>
      <c r="F28" s="158" t="s">
        <v>336</v>
      </c>
      <c r="G28" s="158" t="s">
        <v>390</v>
      </c>
      <c r="H28" s="158" t="s">
        <v>391</v>
      </c>
      <c r="I28" s="158" t="s">
        <v>328</v>
      </c>
      <c r="J28" s="158" t="s">
        <v>392</v>
      </c>
    </row>
    <row r="29" ht="42" customHeight="1" spans="1:10">
      <c r="A29" s="156"/>
      <c r="B29" s="158"/>
      <c r="C29" s="158" t="s">
        <v>322</v>
      </c>
      <c r="D29" s="158" t="s">
        <v>323</v>
      </c>
      <c r="E29" s="158" t="s">
        <v>393</v>
      </c>
      <c r="F29" s="158" t="s">
        <v>325</v>
      </c>
      <c r="G29" s="158" t="s">
        <v>333</v>
      </c>
      <c r="H29" s="158" t="s">
        <v>334</v>
      </c>
      <c r="I29" s="158" t="s">
        <v>369</v>
      </c>
      <c r="J29" s="158" t="s">
        <v>394</v>
      </c>
    </row>
    <row r="30" ht="42" customHeight="1" spans="1:10">
      <c r="A30" s="156"/>
      <c r="B30" s="158"/>
      <c r="C30" s="158" t="s">
        <v>322</v>
      </c>
      <c r="D30" s="158" t="s">
        <v>323</v>
      </c>
      <c r="E30" s="158" t="s">
        <v>395</v>
      </c>
      <c r="F30" s="158" t="s">
        <v>336</v>
      </c>
      <c r="G30" s="158" t="s">
        <v>82</v>
      </c>
      <c r="H30" s="158" t="s">
        <v>396</v>
      </c>
      <c r="I30" s="158" t="s">
        <v>328</v>
      </c>
      <c r="J30" s="158" t="s">
        <v>397</v>
      </c>
    </row>
    <row r="31" ht="42" customHeight="1" spans="1:10">
      <c r="A31" s="156"/>
      <c r="B31" s="158"/>
      <c r="C31" s="158" t="s">
        <v>322</v>
      </c>
      <c r="D31" s="158" t="s">
        <v>323</v>
      </c>
      <c r="E31" s="158" t="s">
        <v>398</v>
      </c>
      <c r="F31" s="158" t="s">
        <v>325</v>
      </c>
      <c r="G31" s="158" t="s">
        <v>333</v>
      </c>
      <c r="H31" s="158" t="s">
        <v>334</v>
      </c>
      <c r="I31" s="158" t="s">
        <v>369</v>
      </c>
      <c r="J31" s="158" t="s">
        <v>399</v>
      </c>
    </row>
    <row r="32" ht="42" customHeight="1" spans="1:10">
      <c r="A32" s="156"/>
      <c r="B32" s="158"/>
      <c r="C32" s="158" t="s">
        <v>322</v>
      </c>
      <c r="D32" s="158" t="s">
        <v>331</v>
      </c>
      <c r="E32" s="158" t="s">
        <v>400</v>
      </c>
      <c r="F32" s="158" t="s">
        <v>325</v>
      </c>
      <c r="G32" s="158" t="s">
        <v>330</v>
      </c>
      <c r="H32" s="158" t="s">
        <v>334</v>
      </c>
      <c r="I32" s="158" t="s">
        <v>369</v>
      </c>
      <c r="J32" s="158" t="s">
        <v>401</v>
      </c>
    </row>
    <row r="33" ht="42" customHeight="1" spans="1:10">
      <c r="A33" s="156"/>
      <c r="B33" s="158"/>
      <c r="C33" s="158" t="s">
        <v>322</v>
      </c>
      <c r="D33" s="158" t="s">
        <v>331</v>
      </c>
      <c r="E33" s="158" t="s">
        <v>402</v>
      </c>
      <c r="F33" s="158" t="s">
        <v>325</v>
      </c>
      <c r="G33" s="158" t="s">
        <v>333</v>
      </c>
      <c r="H33" s="158" t="s">
        <v>334</v>
      </c>
      <c r="I33" s="158" t="s">
        <v>369</v>
      </c>
      <c r="J33" s="158" t="s">
        <v>403</v>
      </c>
    </row>
    <row r="34" ht="42" customHeight="1" spans="1:10">
      <c r="A34" s="156"/>
      <c r="B34" s="158"/>
      <c r="C34" s="158" t="s">
        <v>322</v>
      </c>
      <c r="D34" s="158" t="s">
        <v>331</v>
      </c>
      <c r="E34" s="158" t="s">
        <v>404</v>
      </c>
      <c r="F34" s="158" t="s">
        <v>325</v>
      </c>
      <c r="G34" s="158" t="s">
        <v>91</v>
      </c>
      <c r="H34" s="158" t="s">
        <v>334</v>
      </c>
      <c r="I34" s="158" t="s">
        <v>369</v>
      </c>
      <c r="J34" s="158" t="s">
        <v>405</v>
      </c>
    </row>
    <row r="35" ht="42" customHeight="1" spans="1:10">
      <c r="A35" s="156"/>
      <c r="B35" s="158"/>
      <c r="C35" s="158" t="s">
        <v>322</v>
      </c>
      <c r="D35" s="158" t="s">
        <v>337</v>
      </c>
      <c r="E35" s="158" t="s">
        <v>406</v>
      </c>
      <c r="F35" s="158" t="s">
        <v>325</v>
      </c>
      <c r="G35" s="158" t="s">
        <v>333</v>
      </c>
      <c r="H35" s="158" t="s">
        <v>334</v>
      </c>
      <c r="I35" s="158" t="s">
        <v>369</v>
      </c>
      <c r="J35" s="158" t="s">
        <v>407</v>
      </c>
    </row>
    <row r="36" ht="42" customHeight="1" spans="1:10">
      <c r="A36" s="156"/>
      <c r="B36" s="158"/>
      <c r="C36" s="158" t="s">
        <v>322</v>
      </c>
      <c r="D36" s="158" t="s">
        <v>337</v>
      </c>
      <c r="E36" s="158" t="s">
        <v>408</v>
      </c>
      <c r="F36" s="158" t="s">
        <v>325</v>
      </c>
      <c r="G36" s="158" t="s">
        <v>333</v>
      </c>
      <c r="H36" s="158" t="s">
        <v>334</v>
      </c>
      <c r="I36" s="158" t="s">
        <v>369</v>
      </c>
      <c r="J36" s="158" t="s">
        <v>409</v>
      </c>
    </row>
    <row r="37" ht="42" customHeight="1" spans="1:10">
      <c r="A37" s="156"/>
      <c r="B37" s="158"/>
      <c r="C37" s="158" t="s">
        <v>322</v>
      </c>
      <c r="D37" s="158" t="s">
        <v>337</v>
      </c>
      <c r="E37" s="158" t="s">
        <v>410</v>
      </c>
      <c r="F37" s="158" t="s">
        <v>325</v>
      </c>
      <c r="G37" s="158" t="s">
        <v>333</v>
      </c>
      <c r="H37" s="158" t="s">
        <v>334</v>
      </c>
      <c r="I37" s="158" t="s">
        <v>369</v>
      </c>
      <c r="J37" s="158" t="s">
        <v>411</v>
      </c>
    </row>
    <row r="38" ht="42" customHeight="1" spans="1:10">
      <c r="A38" s="156"/>
      <c r="B38" s="158"/>
      <c r="C38" s="158" t="s">
        <v>322</v>
      </c>
      <c r="D38" s="158" t="s">
        <v>323</v>
      </c>
      <c r="E38" s="158" t="s">
        <v>340</v>
      </c>
      <c r="F38" s="158" t="s">
        <v>325</v>
      </c>
      <c r="G38" s="158" t="s">
        <v>412</v>
      </c>
      <c r="H38" s="158" t="s">
        <v>379</v>
      </c>
      <c r="I38" s="158" t="s">
        <v>328</v>
      </c>
      <c r="J38" s="158" t="s">
        <v>413</v>
      </c>
    </row>
    <row r="39" ht="42" customHeight="1" spans="1:10">
      <c r="A39" s="156"/>
      <c r="B39" s="158"/>
      <c r="C39" s="158" t="s">
        <v>344</v>
      </c>
      <c r="D39" s="158" t="s">
        <v>345</v>
      </c>
      <c r="E39" s="158" t="s">
        <v>414</v>
      </c>
      <c r="F39" s="158" t="s">
        <v>325</v>
      </c>
      <c r="G39" s="158" t="s">
        <v>355</v>
      </c>
      <c r="H39" s="158" t="s">
        <v>334</v>
      </c>
      <c r="I39" s="158" t="s">
        <v>369</v>
      </c>
      <c r="J39" s="158" t="s">
        <v>415</v>
      </c>
    </row>
    <row r="40" ht="42" customHeight="1" spans="1:10">
      <c r="A40" s="156"/>
      <c r="B40" s="158"/>
      <c r="C40" s="158" t="s">
        <v>344</v>
      </c>
      <c r="D40" s="158" t="s">
        <v>345</v>
      </c>
      <c r="E40" s="158" t="s">
        <v>416</v>
      </c>
      <c r="F40" s="158" t="s">
        <v>325</v>
      </c>
      <c r="G40" s="158" t="s">
        <v>355</v>
      </c>
      <c r="H40" s="158" t="s">
        <v>334</v>
      </c>
      <c r="I40" s="158" t="s">
        <v>369</v>
      </c>
      <c r="J40" s="158" t="s">
        <v>417</v>
      </c>
    </row>
    <row r="41" ht="42" customHeight="1" spans="1:10">
      <c r="A41" s="156"/>
      <c r="B41" s="158"/>
      <c r="C41" s="158" t="s">
        <v>344</v>
      </c>
      <c r="D41" s="158" t="s">
        <v>345</v>
      </c>
      <c r="E41" s="158" t="s">
        <v>418</v>
      </c>
      <c r="F41" s="158" t="s">
        <v>325</v>
      </c>
      <c r="G41" s="158" t="s">
        <v>333</v>
      </c>
      <c r="H41" s="158" t="s">
        <v>334</v>
      </c>
      <c r="I41" s="158" t="s">
        <v>369</v>
      </c>
      <c r="J41" s="158" t="s">
        <v>419</v>
      </c>
    </row>
    <row r="42" ht="42" customHeight="1" spans="1:10">
      <c r="A42" s="156"/>
      <c r="B42" s="158"/>
      <c r="C42" s="158" t="s">
        <v>344</v>
      </c>
      <c r="D42" s="158" t="s">
        <v>349</v>
      </c>
      <c r="E42" s="158" t="s">
        <v>420</v>
      </c>
      <c r="F42" s="158" t="s">
        <v>325</v>
      </c>
      <c r="G42" s="158" t="s">
        <v>86</v>
      </c>
      <c r="H42" s="158" t="s">
        <v>351</v>
      </c>
      <c r="I42" s="158" t="s">
        <v>328</v>
      </c>
      <c r="J42" s="158" t="s">
        <v>421</v>
      </c>
    </row>
    <row r="43" ht="42" customHeight="1" spans="1:10">
      <c r="A43" s="156"/>
      <c r="B43" s="158"/>
      <c r="C43" s="158" t="s">
        <v>352</v>
      </c>
      <c r="D43" s="158" t="s">
        <v>353</v>
      </c>
      <c r="E43" s="158" t="s">
        <v>422</v>
      </c>
      <c r="F43" s="158" t="s">
        <v>325</v>
      </c>
      <c r="G43" s="158" t="s">
        <v>355</v>
      </c>
      <c r="H43" s="158" t="s">
        <v>334</v>
      </c>
      <c r="I43" s="158" t="s">
        <v>369</v>
      </c>
      <c r="J43" s="158" t="s">
        <v>423</v>
      </c>
    </row>
    <row r="44" ht="42" customHeight="1" spans="1:10">
      <c r="A44" s="156" t="s">
        <v>309</v>
      </c>
      <c r="B44" s="158" t="s">
        <v>424</v>
      </c>
      <c r="C44" s="158" t="s">
        <v>322</v>
      </c>
      <c r="D44" s="158" t="s">
        <v>323</v>
      </c>
      <c r="E44" s="158" t="s">
        <v>425</v>
      </c>
      <c r="F44" s="158" t="s">
        <v>336</v>
      </c>
      <c r="G44" s="158" t="s">
        <v>426</v>
      </c>
      <c r="H44" s="158" t="s">
        <v>362</v>
      </c>
      <c r="I44" s="158" t="s">
        <v>328</v>
      </c>
      <c r="J44" s="158" t="s">
        <v>427</v>
      </c>
    </row>
    <row r="45" ht="42" customHeight="1" spans="1:10">
      <c r="A45" s="156"/>
      <c r="B45" s="158"/>
      <c r="C45" s="158" t="s">
        <v>322</v>
      </c>
      <c r="D45" s="158" t="s">
        <v>323</v>
      </c>
      <c r="E45" s="158" t="s">
        <v>428</v>
      </c>
      <c r="F45" s="158" t="s">
        <v>336</v>
      </c>
      <c r="G45" s="158" t="s">
        <v>85</v>
      </c>
      <c r="H45" s="158" t="s">
        <v>429</v>
      </c>
      <c r="I45" s="158" t="s">
        <v>328</v>
      </c>
      <c r="J45" s="158" t="s">
        <v>430</v>
      </c>
    </row>
    <row r="46" ht="42" customHeight="1" spans="1:10">
      <c r="A46" s="156"/>
      <c r="B46" s="158"/>
      <c r="C46" s="158" t="s">
        <v>322</v>
      </c>
      <c r="D46" s="158" t="s">
        <v>323</v>
      </c>
      <c r="E46" s="158" t="s">
        <v>431</v>
      </c>
      <c r="F46" s="158" t="s">
        <v>336</v>
      </c>
      <c r="G46" s="158" t="s">
        <v>82</v>
      </c>
      <c r="H46" s="158" t="s">
        <v>432</v>
      </c>
      <c r="I46" s="158" t="s">
        <v>328</v>
      </c>
      <c r="J46" s="158" t="s">
        <v>433</v>
      </c>
    </row>
    <row r="47" ht="42" customHeight="1" spans="1:10">
      <c r="A47" s="156"/>
      <c r="B47" s="158"/>
      <c r="C47" s="158" t="s">
        <v>322</v>
      </c>
      <c r="D47" s="158" t="s">
        <v>323</v>
      </c>
      <c r="E47" s="158" t="s">
        <v>434</v>
      </c>
      <c r="F47" s="158" t="s">
        <v>435</v>
      </c>
      <c r="G47" s="158" t="s">
        <v>89</v>
      </c>
      <c r="H47" s="158" t="s">
        <v>436</v>
      </c>
      <c r="I47" s="158" t="s">
        <v>328</v>
      </c>
      <c r="J47" s="158" t="s">
        <v>437</v>
      </c>
    </row>
    <row r="48" ht="42" customHeight="1" spans="1:10">
      <c r="A48" s="156"/>
      <c r="B48" s="158"/>
      <c r="C48" s="158" t="s">
        <v>322</v>
      </c>
      <c r="D48" s="158" t="s">
        <v>323</v>
      </c>
      <c r="E48" s="158" t="s">
        <v>438</v>
      </c>
      <c r="F48" s="158" t="s">
        <v>336</v>
      </c>
      <c r="G48" s="158" t="s">
        <v>439</v>
      </c>
      <c r="H48" s="158" t="s">
        <v>440</v>
      </c>
      <c r="I48" s="158" t="s">
        <v>328</v>
      </c>
      <c r="J48" s="158" t="s">
        <v>441</v>
      </c>
    </row>
    <row r="49" ht="42" customHeight="1" spans="1:10">
      <c r="A49" s="156"/>
      <c r="B49" s="158"/>
      <c r="C49" s="158" t="s">
        <v>322</v>
      </c>
      <c r="D49" s="158" t="s">
        <v>323</v>
      </c>
      <c r="E49" s="158" t="s">
        <v>442</v>
      </c>
      <c r="F49" s="158" t="s">
        <v>336</v>
      </c>
      <c r="G49" s="158" t="s">
        <v>443</v>
      </c>
      <c r="H49" s="158" t="s">
        <v>440</v>
      </c>
      <c r="I49" s="158" t="s">
        <v>328</v>
      </c>
      <c r="J49" s="158" t="s">
        <v>444</v>
      </c>
    </row>
    <row r="50" ht="42" customHeight="1" spans="1:10">
      <c r="A50" s="156"/>
      <c r="B50" s="158"/>
      <c r="C50" s="158" t="s">
        <v>322</v>
      </c>
      <c r="D50" s="158" t="s">
        <v>331</v>
      </c>
      <c r="E50" s="158" t="s">
        <v>445</v>
      </c>
      <c r="F50" s="158" t="s">
        <v>336</v>
      </c>
      <c r="G50" s="158" t="s">
        <v>333</v>
      </c>
      <c r="H50" s="158" t="s">
        <v>334</v>
      </c>
      <c r="I50" s="158" t="s">
        <v>328</v>
      </c>
      <c r="J50" s="158" t="s">
        <v>446</v>
      </c>
    </row>
    <row r="51" ht="42" customHeight="1" spans="1:10">
      <c r="A51" s="156"/>
      <c r="B51" s="158"/>
      <c r="C51" s="158" t="s">
        <v>322</v>
      </c>
      <c r="D51" s="158" t="s">
        <v>331</v>
      </c>
      <c r="E51" s="158" t="s">
        <v>447</v>
      </c>
      <c r="F51" s="158" t="s">
        <v>336</v>
      </c>
      <c r="G51" s="158" t="s">
        <v>448</v>
      </c>
      <c r="H51" s="158" t="s">
        <v>334</v>
      </c>
      <c r="I51" s="158" t="s">
        <v>328</v>
      </c>
      <c r="J51" s="158" t="s">
        <v>449</v>
      </c>
    </row>
    <row r="52" ht="42" customHeight="1" spans="1:10">
      <c r="A52" s="156"/>
      <c r="B52" s="158"/>
      <c r="C52" s="158" t="s">
        <v>322</v>
      </c>
      <c r="D52" s="158" t="s">
        <v>331</v>
      </c>
      <c r="E52" s="158" t="s">
        <v>450</v>
      </c>
      <c r="F52" s="158" t="s">
        <v>336</v>
      </c>
      <c r="G52" s="158" t="s">
        <v>448</v>
      </c>
      <c r="H52" s="158" t="s">
        <v>334</v>
      </c>
      <c r="I52" s="158" t="s">
        <v>328</v>
      </c>
      <c r="J52" s="158" t="s">
        <v>451</v>
      </c>
    </row>
    <row r="53" ht="42" customHeight="1" spans="1:10">
      <c r="A53" s="156"/>
      <c r="B53" s="158"/>
      <c r="C53" s="158" t="s">
        <v>322</v>
      </c>
      <c r="D53" s="158" t="s">
        <v>331</v>
      </c>
      <c r="E53" s="158" t="s">
        <v>452</v>
      </c>
      <c r="F53" s="158" t="s">
        <v>336</v>
      </c>
      <c r="G53" s="158" t="s">
        <v>333</v>
      </c>
      <c r="H53" s="158" t="s">
        <v>334</v>
      </c>
      <c r="I53" s="158" t="s">
        <v>328</v>
      </c>
      <c r="J53" s="158" t="s">
        <v>453</v>
      </c>
    </row>
    <row r="54" ht="42" customHeight="1" spans="1:10">
      <c r="A54" s="156"/>
      <c r="B54" s="158"/>
      <c r="C54" s="158" t="s">
        <v>322</v>
      </c>
      <c r="D54" s="158" t="s">
        <v>337</v>
      </c>
      <c r="E54" s="158" t="s">
        <v>454</v>
      </c>
      <c r="F54" s="158" t="s">
        <v>336</v>
      </c>
      <c r="G54" s="158" t="s">
        <v>448</v>
      </c>
      <c r="H54" s="158" t="s">
        <v>334</v>
      </c>
      <c r="I54" s="158" t="s">
        <v>328</v>
      </c>
      <c r="J54" s="158" t="s">
        <v>455</v>
      </c>
    </row>
    <row r="55" ht="42" customHeight="1" spans="1:10">
      <c r="A55" s="156"/>
      <c r="B55" s="158"/>
      <c r="C55" s="158" t="s">
        <v>344</v>
      </c>
      <c r="D55" s="158" t="s">
        <v>345</v>
      </c>
      <c r="E55" s="158" t="s">
        <v>456</v>
      </c>
      <c r="F55" s="158" t="s">
        <v>325</v>
      </c>
      <c r="G55" s="158" t="s">
        <v>457</v>
      </c>
      <c r="H55" s="158" t="s">
        <v>383</v>
      </c>
      <c r="I55" s="158" t="s">
        <v>369</v>
      </c>
      <c r="J55" s="158" t="s">
        <v>458</v>
      </c>
    </row>
    <row r="56" ht="42" customHeight="1" spans="1:10">
      <c r="A56" s="156"/>
      <c r="B56" s="158"/>
      <c r="C56" s="158" t="s">
        <v>344</v>
      </c>
      <c r="D56" s="158" t="s">
        <v>345</v>
      </c>
      <c r="E56" s="158" t="s">
        <v>459</v>
      </c>
      <c r="F56" s="158" t="s">
        <v>435</v>
      </c>
      <c r="G56" s="158" t="s">
        <v>460</v>
      </c>
      <c r="H56" s="158" t="s">
        <v>362</v>
      </c>
      <c r="I56" s="158" t="s">
        <v>328</v>
      </c>
      <c r="J56" s="158" t="s">
        <v>461</v>
      </c>
    </row>
    <row r="57" ht="42" customHeight="1" spans="1:10">
      <c r="A57" s="156"/>
      <c r="B57" s="158"/>
      <c r="C57" s="158" t="s">
        <v>344</v>
      </c>
      <c r="D57" s="158" t="s">
        <v>345</v>
      </c>
      <c r="E57" s="158" t="s">
        <v>462</v>
      </c>
      <c r="F57" s="158" t="s">
        <v>435</v>
      </c>
      <c r="G57" s="158" t="s">
        <v>82</v>
      </c>
      <c r="H57" s="158" t="s">
        <v>362</v>
      </c>
      <c r="I57" s="158" t="s">
        <v>328</v>
      </c>
      <c r="J57" s="158" t="s">
        <v>463</v>
      </c>
    </row>
    <row r="58" ht="42" customHeight="1" spans="1:10">
      <c r="A58" s="156"/>
      <c r="B58" s="158"/>
      <c r="C58" s="158" t="s">
        <v>344</v>
      </c>
      <c r="D58" s="158" t="s">
        <v>345</v>
      </c>
      <c r="E58" s="158" t="s">
        <v>464</v>
      </c>
      <c r="F58" s="158" t="s">
        <v>325</v>
      </c>
      <c r="G58" s="158" t="s">
        <v>333</v>
      </c>
      <c r="H58" s="158" t="s">
        <v>334</v>
      </c>
      <c r="I58" s="158" t="s">
        <v>369</v>
      </c>
      <c r="J58" s="158" t="s">
        <v>465</v>
      </c>
    </row>
    <row r="59" ht="42" customHeight="1" spans="1:10">
      <c r="A59" s="156"/>
      <c r="B59" s="158"/>
      <c r="C59" s="158" t="s">
        <v>352</v>
      </c>
      <c r="D59" s="158" t="s">
        <v>353</v>
      </c>
      <c r="E59" s="158" t="s">
        <v>466</v>
      </c>
      <c r="F59" s="158" t="s">
        <v>325</v>
      </c>
      <c r="G59" s="158" t="s">
        <v>355</v>
      </c>
      <c r="H59" s="158" t="s">
        <v>334</v>
      </c>
      <c r="I59" s="158" t="s">
        <v>369</v>
      </c>
      <c r="J59" s="158" t="s">
        <v>467</v>
      </c>
    </row>
    <row r="60" ht="42" customHeight="1" spans="1:10">
      <c r="A60" s="156" t="s">
        <v>294</v>
      </c>
      <c r="B60" s="158" t="s">
        <v>468</v>
      </c>
      <c r="C60" s="158" t="s">
        <v>322</v>
      </c>
      <c r="D60" s="158" t="s">
        <v>323</v>
      </c>
      <c r="E60" s="158" t="s">
        <v>389</v>
      </c>
      <c r="F60" s="158" t="s">
        <v>336</v>
      </c>
      <c r="G60" s="158" t="s">
        <v>469</v>
      </c>
      <c r="H60" s="158" t="s">
        <v>391</v>
      </c>
      <c r="I60" s="158" t="s">
        <v>328</v>
      </c>
      <c r="J60" s="158" t="s">
        <v>392</v>
      </c>
    </row>
    <row r="61" ht="42" customHeight="1" spans="1:10">
      <c r="A61" s="156"/>
      <c r="B61" s="158"/>
      <c r="C61" s="158" t="s">
        <v>322</v>
      </c>
      <c r="D61" s="158" t="s">
        <v>323</v>
      </c>
      <c r="E61" s="158" t="s">
        <v>393</v>
      </c>
      <c r="F61" s="158" t="s">
        <v>325</v>
      </c>
      <c r="G61" s="158" t="s">
        <v>333</v>
      </c>
      <c r="H61" s="158" t="s">
        <v>334</v>
      </c>
      <c r="I61" s="158" t="s">
        <v>369</v>
      </c>
      <c r="J61" s="158" t="s">
        <v>394</v>
      </c>
    </row>
    <row r="62" ht="42" customHeight="1" spans="1:10">
      <c r="A62" s="156"/>
      <c r="B62" s="158"/>
      <c r="C62" s="158" t="s">
        <v>322</v>
      </c>
      <c r="D62" s="158" t="s">
        <v>323</v>
      </c>
      <c r="E62" s="158" t="s">
        <v>395</v>
      </c>
      <c r="F62" s="158" t="s">
        <v>336</v>
      </c>
      <c r="G62" s="158" t="s">
        <v>84</v>
      </c>
      <c r="H62" s="158" t="s">
        <v>396</v>
      </c>
      <c r="I62" s="158" t="s">
        <v>328</v>
      </c>
      <c r="J62" s="158" t="s">
        <v>397</v>
      </c>
    </row>
    <row r="63" ht="42" customHeight="1" spans="1:10">
      <c r="A63" s="156"/>
      <c r="B63" s="158"/>
      <c r="C63" s="158" t="s">
        <v>322</v>
      </c>
      <c r="D63" s="158" t="s">
        <v>323</v>
      </c>
      <c r="E63" s="158" t="s">
        <v>398</v>
      </c>
      <c r="F63" s="158" t="s">
        <v>325</v>
      </c>
      <c r="G63" s="158" t="s">
        <v>333</v>
      </c>
      <c r="H63" s="158" t="s">
        <v>334</v>
      </c>
      <c r="I63" s="158" t="s">
        <v>369</v>
      </c>
      <c r="J63" s="158" t="s">
        <v>399</v>
      </c>
    </row>
    <row r="64" ht="42" customHeight="1" spans="1:10">
      <c r="A64" s="156"/>
      <c r="B64" s="158"/>
      <c r="C64" s="158" t="s">
        <v>322</v>
      </c>
      <c r="D64" s="158" t="s">
        <v>331</v>
      </c>
      <c r="E64" s="158" t="s">
        <v>400</v>
      </c>
      <c r="F64" s="158" t="s">
        <v>325</v>
      </c>
      <c r="G64" s="158" t="s">
        <v>330</v>
      </c>
      <c r="H64" s="158" t="s">
        <v>334</v>
      </c>
      <c r="I64" s="158" t="s">
        <v>369</v>
      </c>
      <c r="J64" s="158" t="s">
        <v>401</v>
      </c>
    </row>
    <row r="65" ht="42" customHeight="1" spans="1:10">
      <c r="A65" s="156"/>
      <c r="B65" s="158"/>
      <c r="C65" s="158" t="s">
        <v>322</v>
      </c>
      <c r="D65" s="158" t="s">
        <v>331</v>
      </c>
      <c r="E65" s="158" t="s">
        <v>402</v>
      </c>
      <c r="F65" s="158" t="s">
        <v>325</v>
      </c>
      <c r="G65" s="158" t="s">
        <v>333</v>
      </c>
      <c r="H65" s="158" t="s">
        <v>334</v>
      </c>
      <c r="I65" s="158" t="s">
        <v>369</v>
      </c>
      <c r="J65" s="158" t="s">
        <v>403</v>
      </c>
    </row>
    <row r="66" ht="42" customHeight="1" spans="1:10">
      <c r="A66" s="156"/>
      <c r="B66" s="158"/>
      <c r="C66" s="158" t="s">
        <v>322</v>
      </c>
      <c r="D66" s="158" t="s">
        <v>331</v>
      </c>
      <c r="E66" s="158" t="s">
        <v>404</v>
      </c>
      <c r="F66" s="158" t="s">
        <v>325</v>
      </c>
      <c r="G66" s="158" t="s">
        <v>91</v>
      </c>
      <c r="H66" s="158" t="s">
        <v>334</v>
      </c>
      <c r="I66" s="158" t="s">
        <v>369</v>
      </c>
      <c r="J66" s="158" t="s">
        <v>405</v>
      </c>
    </row>
    <row r="67" ht="42" customHeight="1" spans="1:10">
      <c r="A67" s="156"/>
      <c r="B67" s="158"/>
      <c r="C67" s="158" t="s">
        <v>322</v>
      </c>
      <c r="D67" s="158" t="s">
        <v>337</v>
      </c>
      <c r="E67" s="158" t="s">
        <v>406</v>
      </c>
      <c r="F67" s="158" t="s">
        <v>325</v>
      </c>
      <c r="G67" s="158" t="s">
        <v>333</v>
      </c>
      <c r="H67" s="158" t="s">
        <v>334</v>
      </c>
      <c r="I67" s="158" t="s">
        <v>369</v>
      </c>
      <c r="J67" s="158" t="s">
        <v>407</v>
      </c>
    </row>
    <row r="68" ht="42" customHeight="1" spans="1:10">
      <c r="A68" s="156"/>
      <c r="B68" s="158"/>
      <c r="C68" s="158" t="s">
        <v>322</v>
      </c>
      <c r="D68" s="158" t="s">
        <v>337</v>
      </c>
      <c r="E68" s="158" t="s">
        <v>408</v>
      </c>
      <c r="F68" s="158" t="s">
        <v>325</v>
      </c>
      <c r="G68" s="158" t="s">
        <v>333</v>
      </c>
      <c r="H68" s="158" t="s">
        <v>334</v>
      </c>
      <c r="I68" s="158" t="s">
        <v>369</v>
      </c>
      <c r="J68" s="158" t="s">
        <v>409</v>
      </c>
    </row>
    <row r="69" ht="42" customHeight="1" spans="1:10">
      <c r="A69" s="156"/>
      <c r="B69" s="158"/>
      <c r="C69" s="158" t="s">
        <v>322</v>
      </c>
      <c r="D69" s="158" t="s">
        <v>337</v>
      </c>
      <c r="E69" s="158" t="s">
        <v>410</v>
      </c>
      <c r="F69" s="158" t="s">
        <v>325</v>
      </c>
      <c r="G69" s="158" t="s">
        <v>333</v>
      </c>
      <c r="H69" s="158" t="s">
        <v>334</v>
      </c>
      <c r="I69" s="158" t="s">
        <v>369</v>
      </c>
      <c r="J69" s="158" t="s">
        <v>411</v>
      </c>
    </row>
    <row r="70" ht="42" customHeight="1" spans="1:10">
      <c r="A70" s="156"/>
      <c r="B70" s="158"/>
      <c r="C70" s="158" t="s">
        <v>344</v>
      </c>
      <c r="D70" s="158" t="s">
        <v>345</v>
      </c>
      <c r="E70" s="158" t="s">
        <v>414</v>
      </c>
      <c r="F70" s="158" t="s">
        <v>325</v>
      </c>
      <c r="G70" s="158" t="s">
        <v>448</v>
      </c>
      <c r="H70" s="158" t="s">
        <v>334</v>
      </c>
      <c r="I70" s="158" t="s">
        <v>369</v>
      </c>
      <c r="J70" s="158" t="s">
        <v>415</v>
      </c>
    </row>
    <row r="71" ht="42" customHeight="1" spans="1:10">
      <c r="A71" s="156"/>
      <c r="B71" s="158"/>
      <c r="C71" s="158" t="s">
        <v>344</v>
      </c>
      <c r="D71" s="158" t="s">
        <v>345</v>
      </c>
      <c r="E71" s="158" t="s">
        <v>416</v>
      </c>
      <c r="F71" s="158" t="s">
        <v>325</v>
      </c>
      <c r="G71" s="158" t="s">
        <v>448</v>
      </c>
      <c r="H71" s="158" t="s">
        <v>334</v>
      </c>
      <c r="I71" s="158" t="s">
        <v>369</v>
      </c>
      <c r="J71" s="158" t="s">
        <v>417</v>
      </c>
    </row>
    <row r="72" ht="42" customHeight="1" spans="1:10">
      <c r="A72" s="156"/>
      <c r="B72" s="158"/>
      <c r="C72" s="158" t="s">
        <v>344</v>
      </c>
      <c r="D72" s="158" t="s">
        <v>345</v>
      </c>
      <c r="E72" s="158" t="s">
        <v>418</v>
      </c>
      <c r="F72" s="158" t="s">
        <v>325</v>
      </c>
      <c r="G72" s="158" t="s">
        <v>355</v>
      </c>
      <c r="H72" s="158" t="s">
        <v>334</v>
      </c>
      <c r="I72" s="158" t="s">
        <v>369</v>
      </c>
      <c r="J72" s="158" t="s">
        <v>419</v>
      </c>
    </row>
    <row r="73" ht="42" customHeight="1" spans="1:10">
      <c r="A73" s="156"/>
      <c r="B73" s="158"/>
      <c r="C73" s="158" t="s">
        <v>344</v>
      </c>
      <c r="D73" s="158" t="s">
        <v>349</v>
      </c>
      <c r="E73" s="158" t="s">
        <v>420</v>
      </c>
      <c r="F73" s="158" t="s">
        <v>325</v>
      </c>
      <c r="G73" s="158" t="s">
        <v>86</v>
      </c>
      <c r="H73" s="158" t="s">
        <v>351</v>
      </c>
      <c r="I73" s="158" t="s">
        <v>328</v>
      </c>
      <c r="J73" s="158" t="s">
        <v>421</v>
      </c>
    </row>
    <row r="74" ht="42" customHeight="1" spans="1:10">
      <c r="A74" s="156"/>
      <c r="B74" s="158"/>
      <c r="C74" s="158" t="s">
        <v>352</v>
      </c>
      <c r="D74" s="158" t="s">
        <v>353</v>
      </c>
      <c r="E74" s="158" t="s">
        <v>422</v>
      </c>
      <c r="F74" s="158" t="s">
        <v>325</v>
      </c>
      <c r="G74" s="158" t="s">
        <v>333</v>
      </c>
      <c r="H74" s="158" t="s">
        <v>334</v>
      </c>
      <c r="I74" s="158" t="s">
        <v>369</v>
      </c>
      <c r="J74" s="158" t="s">
        <v>423</v>
      </c>
    </row>
    <row r="75" ht="42" customHeight="1" spans="1:10">
      <c r="A75" s="156" t="s">
        <v>297</v>
      </c>
      <c r="B75" s="158" t="s">
        <v>470</v>
      </c>
      <c r="C75" s="158" t="s">
        <v>322</v>
      </c>
      <c r="D75" s="158" t="s">
        <v>323</v>
      </c>
      <c r="E75" s="158" t="s">
        <v>471</v>
      </c>
      <c r="F75" s="158" t="s">
        <v>336</v>
      </c>
      <c r="G75" s="158" t="s">
        <v>86</v>
      </c>
      <c r="H75" s="158" t="s">
        <v>472</v>
      </c>
      <c r="I75" s="158" t="s">
        <v>328</v>
      </c>
      <c r="J75" s="158" t="s">
        <v>473</v>
      </c>
    </row>
    <row r="76" ht="42" customHeight="1" spans="1:10">
      <c r="A76" s="156"/>
      <c r="B76" s="158"/>
      <c r="C76" s="158" t="s">
        <v>322</v>
      </c>
      <c r="D76" s="158" t="s">
        <v>323</v>
      </c>
      <c r="E76" s="158" t="s">
        <v>361</v>
      </c>
      <c r="F76" s="158" t="s">
        <v>336</v>
      </c>
      <c r="G76" s="158" t="s">
        <v>474</v>
      </c>
      <c r="H76" s="158" t="s">
        <v>362</v>
      </c>
      <c r="I76" s="158" t="s">
        <v>328</v>
      </c>
      <c r="J76" s="158" t="s">
        <v>363</v>
      </c>
    </row>
    <row r="77" ht="42" customHeight="1" spans="1:10">
      <c r="A77" s="156"/>
      <c r="B77" s="158"/>
      <c r="C77" s="158" t="s">
        <v>322</v>
      </c>
      <c r="D77" s="158" t="s">
        <v>323</v>
      </c>
      <c r="E77" s="158" t="s">
        <v>364</v>
      </c>
      <c r="F77" s="158" t="s">
        <v>336</v>
      </c>
      <c r="G77" s="158" t="s">
        <v>475</v>
      </c>
      <c r="H77" s="158" t="s">
        <v>366</v>
      </c>
      <c r="I77" s="158" t="s">
        <v>328</v>
      </c>
      <c r="J77" s="158" t="s">
        <v>367</v>
      </c>
    </row>
    <row r="78" ht="42" customHeight="1" spans="1:10">
      <c r="A78" s="156"/>
      <c r="B78" s="158"/>
      <c r="C78" s="158" t="s">
        <v>322</v>
      </c>
      <c r="D78" s="158" t="s">
        <v>331</v>
      </c>
      <c r="E78" s="158" t="s">
        <v>368</v>
      </c>
      <c r="F78" s="158" t="s">
        <v>325</v>
      </c>
      <c r="G78" s="158" t="s">
        <v>448</v>
      </c>
      <c r="H78" s="158" t="s">
        <v>334</v>
      </c>
      <c r="I78" s="158" t="s">
        <v>369</v>
      </c>
      <c r="J78" s="158" t="s">
        <v>370</v>
      </c>
    </row>
    <row r="79" ht="42" customHeight="1" spans="1:10">
      <c r="A79" s="156"/>
      <c r="B79" s="158"/>
      <c r="C79" s="158" t="s">
        <v>322</v>
      </c>
      <c r="D79" s="158" t="s">
        <v>331</v>
      </c>
      <c r="E79" s="158" t="s">
        <v>371</v>
      </c>
      <c r="F79" s="158" t="s">
        <v>325</v>
      </c>
      <c r="G79" s="158" t="s">
        <v>333</v>
      </c>
      <c r="H79" s="158" t="s">
        <v>334</v>
      </c>
      <c r="I79" s="158" t="s">
        <v>369</v>
      </c>
      <c r="J79" s="158" t="s">
        <v>372</v>
      </c>
    </row>
    <row r="80" ht="42" customHeight="1" spans="1:10">
      <c r="A80" s="156"/>
      <c r="B80" s="158"/>
      <c r="C80" s="158" t="s">
        <v>322</v>
      </c>
      <c r="D80" s="158" t="s">
        <v>331</v>
      </c>
      <c r="E80" s="158" t="s">
        <v>373</v>
      </c>
      <c r="F80" s="158" t="s">
        <v>325</v>
      </c>
      <c r="G80" s="158" t="s">
        <v>333</v>
      </c>
      <c r="H80" s="158" t="s">
        <v>334</v>
      </c>
      <c r="I80" s="158" t="s">
        <v>369</v>
      </c>
      <c r="J80" s="158" t="s">
        <v>374</v>
      </c>
    </row>
    <row r="81" ht="42" customHeight="1" spans="1:10">
      <c r="A81" s="156"/>
      <c r="B81" s="158"/>
      <c r="C81" s="158" t="s">
        <v>322</v>
      </c>
      <c r="D81" s="158" t="s">
        <v>337</v>
      </c>
      <c r="E81" s="158" t="s">
        <v>375</v>
      </c>
      <c r="F81" s="158" t="s">
        <v>325</v>
      </c>
      <c r="G81" s="158" t="s">
        <v>476</v>
      </c>
      <c r="H81" s="158" t="s">
        <v>351</v>
      </c>
      <c r="I81" s="158" t="s">
        <v>328</v>
      </c>
      <c r="J81" s="158" t="s">
        <v>477</v>
      </c>
    </row>
    <row r="82" ht="42" customHeight="1" spans="1:10">
      <c r="A82" s="156"/>
      <c r="B82" s="158"/>
      <c r="C82" s="158" t="s">
        <v>322</v>
      </c>
      <c r="D82" s="158" t="s">
        <v>323</v>
      </c>
      <c r="E82" s="158" t="s">
        <v>340</v>
      </c>
      <c r="F82" s="158" t="s">
        <v>325</v>
      </c>
      <c r="G82" s="158" t="s">
        <v>478</v>
      </c>
      <c r="H82" s="158" t="s">
        <v>379</v>
      </c>
      <c r="I82" s="158" t="s">
        <v>328</v>
      </c>
      <c r="J82" s="158" t="s">
        <v>479</v>
      </c>
    </row>
    <row r="83" ht="42" customHeight="1" spans="1:10">
      <c r="A83" s="156"/>
      <c r="B83" s="158"/>
      <c r="C83" s="158" t="s">
        <v>344</v>
      </c>
      <c r="D83" s="158" t="s">
        <v>345</v>
      </c>
      <c r="E83" s="158" t="s">
        <v>480</v>
      </c>
      <c r="F83" s="158" t="s">
        <v>325</v>
      </c>
      <c r="G83" s="158" t="s">
        <v>355</v>
      </c>
      <c r="H83" s="158" t="s">
        <v>334</v>
      </c>
      <c r="I83" s="158" t="s">
        <v>369</v>
      </c>
      <c r="J83" s="158" t="s">
        <v>481</v>
      </c>
    </row>
    <row r="84" ht="42" customHeight="1" spans="1:10">
      <c r="A84" s="156"/>
      <c r="B84" s="158"/>
      <c r="C84" s="158" t="s">
        <v>344</v>
      </c>
      <c r="D84" s="158" t="s">
        <v>349</v>
      </c>
      <c r="E84" s="158" t="s">
        <v>482</v>
      </c>
      <c r="F84" s="158" t="s">
        <v>325</v>
      </c>
      <c r="G84" s="158" t="s">
        <v>448</v>
      </c>
      <c r="H84" s="158" t="s">
        <v>334</v>
      </c>
      <c r="I84" s="158" t="s">
        <v>369</v>
      </c>
      <c r="J84" s="158" t="s">
        <v>483</v>
      </c>
    </row>
    <row r="85" ht="42" customHeight="1" spans="1:10">
      <c r="A85" s="156"/>
      <c r="B85" s="158"/>
      <c r="C85" s="158" t="s">
        <v>352</v>
      </c>
      <c r="D85" s="158" t="s">
        <v>353</v>
      </c>
      <c r="E85" s="158" t="s">
        <v>385</v>
      </c>
      <c r="F85" s="158" t="s">
        <v>325</v>
      </c>
      <c r="G85" s="158" t="s">
        <v>355</v>
      </c>
      <c r="H85" s="158" t="s">
        <v>334</v>
      </c>
      <c r="I85" s="158" t="s">
        <v>369</v>
      </c>
      <c r="J85" s="158" t="s">
        <v>387</v>
      </c>
    </row>
    <row r="86" ht="42" customHeight="1" spans="1:10">
      <c r="A86" s="156" t="s">
        <v>293</v>
      </c>
      <c r="B86" s="158" t="s">
        <v>484</v>
      </c>
      <c r="C86" s="158" t="s">
        <v>322</v>
      </c>
      <c r="D86" s="158" t="s">
        <v>323</v>
      </c>
      <c r="E86" s="158" t="s">
        <v>485</v>
      </c>
      <c r="F86" s="158" t="s">
        <v>325</v>
      </c>
      <c r="G86" s="158" t="s">
        <v>93</v>
      </c>
      <c r="H86" s="158" t="s">
        <v>486</v>
      </c>
      <c r="I86" s="158" t="s">
        <v>328</v>
      </c>
      <c r="J86" s="158" t="s">
        <v>487</v>
      </c>
    </row>
    <row r="87" ht="42" customHeight="1" spans="1:10">
      <c r="A87" s="156"/>
      <c r="B87" s="158"/>
      <c r="C87" s="158" t="s">
        <v>322</v>
      </c>
      <c r="D87" s="158" t="s">
        <v>331</v>
      </c>
      <c r="E87" s="158" t="s">
        <v>488</v>
      </c>
      <c r="F87" s="158" t="s">
        <v>325</v>
      </c>
      <c r="G87" s="158" t="s">
        <v>333</v>
      </c>
      <c r="H87" s="158" t="s">
        <v>334</v>
      </c>
      <c r="I87" s="158" t="s">
        <v>328</v>
      </c>
      <c r="J87" s="158" t="s">
        <v>489</v>
      </c>
    </row>
    <row r="88" ht="42" customHeight="1" spans="1:10">
      <c r="A88" s="156"/>
      <c r="B88" s="158"/>
      <c r="C88" s="158" t="s">
        <v>322</v>
      </c>
      <c r="D88" s="158" t="s">
        <v>331</v>
      </c>
      <c r="E88" s="158" t="s">
        <v>490</v>
      </c>
      <c r="F88" s="158" t="s">
        <v>336</v>
      </c>
      <c r="G88" s="158" t="s">
        <v>333</v>
      </c>
      <c r="H88" s="158" t="s">
        <v>334</v>
      </c>
      <c r="I88" s="158" t="s">
        <v>328</v>
      </c>
      <c r="J88" s="158" t="s">
        <v>491</v>
      </c>
    </row>
    <row r="89" ht="42" customHeight="1" spans="1:10">
      <c r="A89" s="156"/>
      <c r="B89" s="158"/>
      <c r="C89" s="158" t="s">
        <v>322</v>
      </c>
      <c r="D89" s="158" t="s">
        <v>337</v>
      </c>
      <c r="E89" s="158" t="s">
        <v>492</v>
      </c>
      <c r="F89" s="158" t="s">
        <v>325</v>
      </c>
      <c r="G89" s="158" t="s">
        <v>333</v>
      </c>
      <c r="H89" s="158" t="s">
        <v>334</v>
      </c>
      <c r="I89" s="158" t="s">
        <v>328</v>
      </c>
      <c r="J89" s="158" t="s">
        <v>493</v>
      </c>
    </row>
    <row r="90" ht="42" customHeight="1" spans="1:10">
      <c r="A90" s="156"/>
      <c r="B90" s="158"/>
      <c r="C90" s="158" t="s">
        <v>344</v>
      </c>
      <c r="D90" s="158" t="s">
        <v>494</v>
      </c>
      <c r="E90" s="158" t="s">
        <v>495</v>
      </c>
      <c r="F90" s="158" t="s">
        <v>325</v>
      </c>
      <c r="G90" s="158" t="s">
        <v>496</v>
      </c>
      <c r="H90" s="158" t="s">
        <v>497</v>
      </c>
      <c r="I90" s="158" t="s">
        <v>328</v>
      </c>
      <c r="J90" s="158" t="s">
        <v>498</v>
      </c>
    </row>
    <row r="91" ht="42" customHeight="1" spans="1:10">
      <c r="A91" s="156"/>
      <c r="B91" s="158"/>
      <c r="C91" s="158" t="s">
        <v>344</v>
      </c>
      <c r="D91" s="158" t="s">
        <v>494</v>
      </c>
      <c r="E91" s="158" t="s">
        <v>499</v>
      </c>
      <c r="F91" s="158" t="s">
        <v>325</v>
      </c>
      <c r="G91" s="158" t="s">
        <v>500</v>
      </c>
      <c r="H91" s="158" t="s">
        <v>497</v>
      </c>
      <c r="I91" s="158" t="s">
        <v>328</v>
      </c>
      <c r="J91" s="158" t="s">
        <v>498</v>
      </c>
    </row>
    <row r="92" ht="42" customHeight="1" spans="1:10">
      <c r="A92" s="156"/>
      <c r="B92" s="158"/>
      <c r="C92" s="158" t="s">
        <v>344</v>
      </c>
      <c r="D92" s="158" t="s">
        <v>345</v>
      </c>
      <c r="E92" s="158" t="s">
        <v>501</v>
      </c>
      <c r="F92" s="158" t="s">
        <v>336</v>
      </c>
      <c r="G92" s="158" t="s">
        <v>355</v>
      </c>
      <c r="H92" s="158" t="s">
        <v>334</v>
      </c>
      <c r="I92" s="158" t="s">
        <v>328</v>
      </c>
      <c r="J92" s="158" t="s">
        <v>502</v>
      </c>
    </row>
    <row r="93" ht="42" customHeight="1" spans="1:10">
      <c r="A93" s="156"/>
      <c r="B93" s="158"/>
      <c r="C93" s="158" t="s">
        <v>344</v>
      </c>
      <c r="D93" s="158" t="s">
        <v>349</v>
      </c>
      <c r="E93" s="158" t="s">
        <v>503</v>
      </c>
      <c r="F93" s="158" t="s">
        <v>325</v>
      </c>
      <c r="G93" s="158" t="s">
        <v>504</v>
      </c>
      <c r="H93" s="158" t="s">
        <v>383</v>
      </c>
      <c r="I93" s="158" t="s">
        <v>369</v>
      </c>
      <c r="J93" s="158" t="s">
        <v>505</v>
      </c>
    </row>
    <row r="94" ht="42" customHeight="1" spans="1:10">
      <c r="A94" s="156"/>
      <c r="B94" s="158"/>
      <c r="C94" s="158" t="s">
        <v>352</v>
      </c>
      <c r="D94" s="158" t="s">
        <v>353</v>
      </c>
      <c r="E94" s="158" t="s">
        <v>506</v>
      </c>
      <c r="F94" s="158" t="s">
        <v>336</v>
      </c>
      <c r="G94" s="158" t="s">
        <v>355</v>
      </c>
      <c r="H94" s="158" t="s">
        <v>334</v>
      </c>
      <c r="I94" s="158" t="s">
        <v>328</v>
      </c>
      <c r="J94" s="158" t="s">
        <v>507</v>
      </c>
    </row>
    <row r="95" ht="42" customHeight="1" spans="1:10">
      <c r="A95" s="156" t="s">
        <v>305</v>
      </c>
      <c r="B95" s="158" t="s">
        <v>508</v>
      </c>
      <c r="C95" s="158" t="s">
        <v>322</v>
      </c>
      <c r="D95" s="158" t="s">
        <v>323</v>
      </c>
      <c r="E95" s="158" t="s">
        <v>509</v>
      </c>
      <c r="F95" s="158" t="s">
        <v>325</v>
      </c>
      <c r="G95" s="158" t="s">
        <v>333</v>
      </c>
      <c r="H95" s="158" t="s">
        <v>334</v>
      </c>
      <c r="I95" s="158" t="s">
        <v>328</v>
      </c>
      <c r="J95" s="158" t="s">
        <v>509</v>
      </c>
    </row>
    <row r="96" ht="42" customHeight="1" spans="1:10">
      <c r="A96" s="156"/>
      <c r="B96" s="158"/>
      <c r="C96" s="158" t="s">
        <v>322</v>
      </c>
      <c r="D96" s="158" t="s">
        <v>323</v>
      </c>
      <c r="E96" s="158" t="s">
        <v>510</v>
      </c>
      <c r="F96" s="158" t="s">
        <v>325</v>
      </c>
      <c r="G96" s="158" t="s">
        <v>85</v>
      </c>
      <c r="H96" s="158" t="s">
        <v>327</v>
      </c>
      <c r="I96" s="158" t="s">
        <v>328</v>
      </c>
      <c r="J96" s="158" t="s">
        <v>511</v>
      </c>
    </row>
    <row r="97" ht="42" customHeight="1" spans="1:10">
      <c r="A97" s="156"/>
      <c r="B97" s="158"/>
      <c r="C97" s="158" t="s">
        <v>322</v>
      </c>
      <c r="D97" s="158" t="s">
        <v>331</v>
      </c>
      <c r="E97" s="158" t="s">
        <v>512</v>
      </c>
      <c r="F97" s="158" t="s">
        <v>325</v>
      </c>
      <c r="G97" s="158" t="s">
        <v>333</v>
      </c>
      <c r="H97" s="158" t="s">
        <v>334</v>
      </c>
      <c r="I97" s="158" t="s">
        <v>328</v>
      </c>
      <c r="J97" s="158" t="s">
        <v>512</v>
      </c>
    </row>
    <row r="98" ht="42" customHeight="1" spans="1:10">
      <c r="A98" s="156"/>
      <c r="B98" s="158"/>
      <c r="C98" s="158" t="s">
        <v>322</v>
      </c>
      <c r="D98" s="158" t="s">
        <v>337</v>
      </c>
      <c r="E98" s="158" t="s">
        <v>513</v>
      </c>
      <c r="F98" s="158" t="s">
        <v>325</v>
      </c>
      <c r="G98" s="158" t="s">
        <v>333</v>
      </c>
      <c r="H98" s="158" t="s">
        <v>334</v>
      </c>
      <c r="I98" s="158" t="s">
        <v>328</v>
      </c>
      <c r="J98" s="158" t="s">
        <v>513</v>
      </c>
    </row>
    <row r="99" ht="42" customHeight="1" spans="1:10">
      <c r="A99" s="156"/>
      <c r="B99" s="158"/>
      <c r="C99" s="158" t="s">
        <v>322</v>
      </c>
      <c r="D99" s="158" t="s">
        <v>337</v>
      </c>
      <c r="E99" s="158" t="s">
        <v>514</v>
      </c>
      <c r="F99" s="158" t="s">
        <v>325</v>
      </c>
      <c r="G99" s="158" t="s">
        <v>515</v>
      </c>
      <c r="H99" s="158" t="s">
        <v>516</v>
      </c>
      <c r="I99" s="158" t="s">
        <v>328</v>
      </c>
      <c r="J99" s="158" t="s">
        <v>517</v>
      </c>
    </row>
    <row r="100" ht="42" customHeight="1" spans="1:10">
      <c r="A100" s="156"/>
      <c r="B100" s="158"/>
      <c r="C100" s="158" t="s">
        <v>322</v>
      </c>
      <c r="D100" s="158" t="s">
        <v>339</v>
      </c>
      <c r="E100" s="158" t="s">
        <v>340</v>
      </c>
      <c r="F100" s="158" t="s">
        <v>325</v>
      </c>
      <c r="G100" s="158" t="s">
        <v>518</v>
      </c>
      <c r="H100" s="158" t="s">
        <v>342</v>
      </c>
      <c r="I100" s="158" t="s">
        <v>328</v>
      </c>
      <c r="J100" s="158" t="s">
        <v>343</v>
      </c>
    </row>
    <row r="101" ht="42" customHeight="1" spans="1:10">
      <c r="A101" s="156"/>
      <c r="B101" s="158"/>
      <c r="C101" s="158" t="s">
        <v>344</v>
      </c>
      <c r="D101" s="158" t="s">
        <v>345</v>
      </c>
      <c r="E101" s="158" t="s">
        <v>519</v>
      </c>
      <c r="F101" s="158" t="s">
        <v>336</v>
      </c>
      <c r="G101" s="158" t="s">
        <v>355</v>
      </c>
      <c r="H101" s="158" t="s">
        <v>334</v>
      </c>
      <c r="I101" s="158" t="s">
        <v>328</v>
      </c>
      <c r="J101" s="158" t="s">
        <v>519</v>
      </c>
    </row>
    <row r="102" ht="42" customHeight="1" spans="1:10">
      <c r="A102" s="156"/>
      <c r="B102" s="158"/>
      <c r="C102" s="158" t="s">
        <v>344</v>
      </c>
      <c r="D102" s="158" t="s">
        <v>349</v>
      </c>
      <c r="E102" s="158" t="s">
        <v>520</v>
      </c>
      <c r="F102" s="158" t="s">
        <v>325</v>
      </c>
      <c r="G102" s="158" t="s">
        <v>90</v>
      </c>
      <c r="H102" s="158" t="s">
        <v>351</v>
      </c>
      <c r="I102" s="158" t="s">
        <v>328</v>
      </c>
      <c r="J102" s="158" t="s">
        <v>520</v>
      </c>
    </row>
    <row r="103" ht="42" customHeight="1" spans="1:10">
      <c r="A103" s="156"/>
      <c r="B103" s="158"/>
      <c r="C103" s="158" t="s">
        <v>352</v>
      </c>
      <c r="D103" s="158" t="s">
        <v>353</v>
      </c>
      <c r="E103" s="158" t="s">
        <v>354</v>
      </c>
      <c r="F103" s="158" t="s">
        <v>336</v>
      </c>
      <c r="G103" s="158" t="s">
        <v>448</v>
      </c>
      <c r="H103" s="158" t="s">
        <v>334</v>
      </c>
      <c r="I103" s="158" t="s">
        <v>328</v>
      </c>
      <c r="J103" s="158" t="s">
        <v>354</v>
      </c>
    </row>
    <row r="104" ht="42" customHeight="1" spans="1:10">
      <c r="A104" s="156"/>
      <c r="B104" s="158"/>
      <c r="C104" s="158" t="s">
        <v>352</v>
      </c>
      <c r="D104" s="158" t="s">
        <v>353</v>
      </c>
      <c r="E104" s="158" t="s">
        <v>356</v>
      </c>
      <c r="F104" s="158" t="s">
        <v>336</v>
      </c>
      <c r="G104" s="158" t="s">
        <v>448</v>
      </c>
      <c r="H104" s="158" t="s">
        <v>334</v>
      </c>
      <c r="I104" s="158" t="s">
        <v>328</v>
      </c>
      <c r="J104" s="158" t="s">
        <v>356</v>
      </c>
    </row>
    <row r="105" ht="42" customHeight="1" spans="1:10">
      <c r="A105" s="156" t="s">
        <v>296</v>
      </c>
      <c r="B105" s="158" t="s">
        <v>521</v>
      </c>
      <c r="C105" s="158" t="s">
        <v>322</v>
      </c>
      <c r="D105" s="158" t="s">
        <v>323</v>
      </c>
      <c r="E105" s="158" t="s">
        <v>425</v>
      </c>
      <c r="F105" s="158" t="s">
        <v>336</v>
      </c>
      <c r="G105" s="158" t="s">
        <v>522</v>
      </c>
      <c r="H105" s="158" t="s">
        <v>362</v>
      </c>
      <c r="I105" s="158" t="s">
        <v>328</v>
      </c>
      <c r="J105" s="158" t="s">
        <v>427</v>
      </c>
    </row>
    <row r="106" ht="42" customHeight="1" spans="1:10">
      <c r="A106" s="156"/>
      <c r="B106" s="158"/>
      <c r="C106" s="158" t="s">
        <v>322</v>
      </c>
      <c r="D106" s="158" t="s">
        <v>323</v>
      </c>
      <c r="E106" s="158" t="s">
        <v>428</v>
      </c>
      <c r="F106" s="158" t="s">
        <v>336</v>
      </c>
      <c r="G106" s="158" t="s">
        <v>85</v>
      </c>
      <c r="H106" s="158" t="s">
        <v>429</v>
      </c>
      <c r="I106" s="158" t="s">
        <v>328</v>
      </c>
      <c r="J106" s="158" t="s">
        <v>523</v>
      </c>
    </row>
    <row r="107" ht="42" customHeight="1" spans="1:10">
      <c r="A107" s="156"/>
      <c r="B107" s="158"/>
      <c r="C107" s="158" t="s">
        <v>322</v>
      </c>
      <c r="D107" s="158" t="s">
        <v>323</v>
      </c>
      <c r="E107" s="158" t="s">
        <v>431</v>
      </c>
      <c r="F107" s="158" t="s">
        <v>336</v>
      </c>
      <c r="G107" s="158" t="s">
        <v>82</v>
      </c>
      <c r="H107" s="158" t="s">
        <v>432</v>
      </c>
      <c r="I107" s="158" t="s">
        <v>328</v>
      </c>
      <c r="J107" s="158" t="s">
        <v>433</v>
      </c>
    </row>
    <row r="108" ht="42" customHeight="1" spans="1:10">
      <c r="A108" s="156"/>
      <c r="B108" s="158"/>
      <c r="C108" s="158" t="s">
        <v>322</v>
      </c>
      <c r="D108" s="158" t="s">
        <v>323</v>
      </c>
      <c r="E108" s="158" t="s">
        <v>434</v>
      </c>
      <c r="F108" s="158" t="s">
        <v>435</v>
      </c>
      <c r="G108" s="158" t="s">
        <v>85</v>
      </c>
      <c r="H108" s="158" t="s">
        <v>436</v>
      </c>
      <c r="I108" s="158" t="s">
        <v>328</v>
      </c>
      <c r="J108" s="158" t="s">
        <v>437</v>
      </c>
    </row>
    <row r="109" ht="42" customHeight="1" spans="1:10">
      <c r="A109" s="156"/>
      <c r="B109" s="158"/>
      <c r="C109" s="158" t="s">
        <v>322</v>
      </c>
      <c r="D109" s="158" t="s">
        <v>323</v>
      </c>
      <c r="E109" s="158" t="s">
        <v>438</v>
      </c>
      <c r="F109" s="158" t="s">
        <v>336</v>
      </c>
      <c r="G109" s="158" t="s">
        <v>524</v>
      </c>
      <c r="H109" s="158" t="s">
        <v>440</v>
      </c>
      <c r="I109" s="158" t="s">
        <v>328</v>
      </c>
      <c r="J109" s="158" t="s">
        <v>441</v>
      </c>
    </row>
    <row r="110" ht="42" customHeight="1" spans="1:10">
      <c r="A110" s="156"/>
      <c r="B110" s="158"/>
      <c r="C110" s="158" t="s">
        <v>322</v>
      </c>
      <c r="D110" s="158" t="s">
        <v>323</v>
      </c>
      <c r="E110" s="158" t="s">
        <v>442</v>
      </c>
      <c r="F110" s="158" t="s">
        <v>336</v>
      </c>
      <c r="G110" s="158" t="s">
        <v>469</v>
      </c>
      <c r="H110" s="158" t="s">
        <v>440</v>
      </c>
      <c r="I110" s="158" t="s">
        <v>328</v>
      </c>
      <c r="J110" s="158" t="s">
        <v>444</v>
      </c>
    </row>
    <row r="111" ht="42" customHeight="1" spans="1:10">
      <c r="A111" s="156"/>
      <c r="B111" s="158"/>
      <c r="C111" s="158" t="s">
        <v>322</v>
      </c>
      <c r="D111" s="158" t="s">
        <v>323</v>
      </c>
      <c r="E111" s="158" t="s">
        <v>525</v>
      </c>
      <c r="F111" s="158" t="s">
        <v>325</v>
      </c>
      <c r="G111" s="158" t="s">
        <v>333</v>
      </c>
      <c r="H111" s="158" t="s">
        <v>334</v>
      </c>
      <c r="I111" s="158" t="s">
        <v>369</v>
      </c>
      <c r="J111" s="158" t="s">
        <v>526</v>
      </c>
    </row>
    <row r="112" ht="42" customHeight="1" spans="1:10">
      <c r="A112" s="156"/>
      <c r="B112" s="158"/>
      <c r="C112" s="158" t="s">
        <v>322</v>
      </c>
      <c r="D112" s="158" t="s">
        <v>331</v>
      </c>
      <c r="E112" s="158" t="s">
        <v>447</v>
      </c>
      <c r="F112" s="158" t="s">
        <v>325</v>
      </c>
      <c r="G112" s="158" t="s">
        <v>355</v>
      </c>
      <c r="H112" s="158" t="s">
        <v>334</v>
      </c>
      <c r="I112" s="158" t="s">
        <v>369</v>
      </c>
      <c r="J112" s="158" t="s">
        <v>449</v>
      </c>
    </row>
    <row r="113" ht="42" customHeight="1" spans="1:10">
      <c r="A113" s="156"/>
      <c r="B113" s="158"/>
      <c r="C113" s="158" t="s">
        <v>322</v>
      </c>
      <c r="D113" s="158" t="s">
        <v>331</v>
      </c>
      <c r="E113" s="158" t="s">
        <v>450</v>
      </c>
      <c r="F113" s="158" t="s">
        <v>325</v>
      </c>
      <c r="G113" s="158" t="s">
        <v>355</v>
      </c>
      <c r="H113" s="158" t="s">
        <v>334</v>
      </c>
      <c r="I113" s="158" t="s">
        <v>369</v>
      </c>
      <c r="J113" s="158" t="s">
        <v>451</v>
      </c>
    </row>
    <row r="114" ht="42" customHeight="1" spans="1:10">
      <c r="A114" s="156"/>
      <c r="B114" s="158"/>
      <c r="C114" s="158" t="s">
        <v>322</v>
      </c>
      <c r="D114" s="158" t="s">
        <v>331</v>
      </c>
      <c r="E114" s="158" t="s">
        <v>452</v>
      </c>
      <c r="F114" s="158" t="s">
        <v>325</v>
      </c>
      <c r="G114" s="158" t="s">
        <v>333</v>
      </c>
      <c r="H114" s="158" t="s">
        <v>334</v>
      </c>
      <c r="I114" s="158" t="s">
        <v>369</v>
      </c>
      <c r="J114" s="158" t="s">
        <v>527</v>
      </c>
    </row>
    <row r="115" ht="42" customHeight="1" spans="1:10">
      <c r="A115" s="156"/>
      <c r="B115" s="158"/>
      <c r="C115" s="158" t="s">
        <v>322</v>
      </c>
      <c r="D115" s="158" t="s">
        <v>331</v>
      </c>
      <c r="E115" s="158" t="s">
        <v>528</v>
      </c>
      <c r="F115" s="158" t="s">
        <v>325</v>
      </c>
      <c r="G115" s="158" t="s">
        <v>333</v>
      </c>
      <c r="H115" s="158" t="s">
        <v>334</v>
      </c>
      <c r="I115" s="158" t="s">
        <v>369</v>
      </c>
      <c r="J115" s="158" t="s">
        <v>529</v>
      </c>
    </row>
    <row r="116" ht="42" customHeight="1" spans="1:10">
      <c r="A116" s="156"/>
      <c r="B116" s="158"/>
      <c r="C116" s="158" t="s">
        <v>322</v>
      </c>
      <c r="D116" s="158" t="s">
        <v>337</v>
      </c>
      <c r="E116" s="158" t="s">
        <v>454</v>
      </c>
      <c r="F116" s="158" t="s">
        <v>325</v>
      </c>
      <c r="G116" s="158" t="s">
        <v>333</v>
      </c>
      <c r="H116" s="158" t="s">
        <v>334</v>
      </c>
      <c r="I116" s="158" t="s">
        <v>369</v>
      </c>
      <c r="J116" s="158" t="s">
        <v>455</v>
      </c>
    </row>
    <row r="117" ht="42" customHeight="1" spans="1:10">
      <c r="A117" s="156"/>
      <c r="B117" s="158"/>
      <c r="C117" s="158" t="s">
        <v>322</v>
      </c>
      <c r="D117" s="158" t="s">
        <v>339</v>
      </c>
      <c r="E117" s="158" t="s">
        <v>340</v>
      </c>
      <c r="F117" s="158" t="s">
        <v>325</v>
      </c>
      <c r="G117" s="158" t="s">
        <v>530</v>
      </c>
      <c r="H117" s="158" t="s">
        <v>379</v>
      </c>
      <c r="I117" s="158" t="s">
        <v>328</v>
      </c>
      <c r="J117" s="158" t="s">
        <v>531</v>
      </c>
    </row>
    <row r="118" ht="42" customHeight="1" spans="1:10">
      <c r="A118" s="156"/>
      <c r="B118" s="158"/>
      <c r="C118" s="158" t="s">
        <v>344</v>
      </c>
      <c r="D118" s="158" t="s">
        <v>345</v>
      </c>
      <c r="E118" s="158" t="s">
        <v>456</v>
      </c>
      <c r="F118" s="158" t="s">
        <v>325</v>
      </c>
      <c r="G118" s="158" t="s">
        <v>532</v>
      </c>
      <c r="H118" s="158" t="s">
        <v>533</v>
      </c>
      <c r="I118" s="158" t="s">
        <v>369</v>
      </c>
      <c r="J118" s="158" t="s">
        <v>534</v>
      </c>
    </row>
    <row r="119" ht="42" customHeight="1" spans="1:10">
      <c r="A119" s="156"/>
      <c r="B119" s="158"/>
      <c r="C119" s="158" t="s">
        <v>344</v>
      </c>
      <c r="D119" s="158" t="s">
        <v>345</v>
      </c>
      <c r="E119" s="158" t="s">
        <v>459</v>
      </c>
      <c r="F119" s="158" t="s">
        <v>435</v>
      </c>
      <c r="G119" s="158" t="s">
        <v>330</v>
      </c>
      <c r="H119" s="158" t="s">
        <v>362</v>
      </c>
      <c r="I119" s="158" t="s">
        <v>328</v>
      </c>
      <c r="J119" s="158" t="s">
        <v>461</v>
      </c>
    </row>
    <row r="120" ht="42" customHeight="1" spans="1:10">
      <c r="A120" s="156"/>
      <c r="B120" s="158"/>
      <c r="C120" s="158" t="s">
        <v>344</v>
      </c>
      <c r="D120" s="158" t="s">
        <v>345</v>
      </c>
      <c r="E120" s="158" t="s">
        <v>462</v>
      </c>
      <c r="F120" s="158" t="s">
        <v>435</v>
      </c>
      <c r="G120" s="158" t="s">
        <v>91</v>
      </c>
      <c r="H120" s="158" t="s">
        <v>362</v>
      </c>
      <c r="I120" s="158" t="s">
        <v>328</v>
      </c>
      <c r="J120" s="158" t="s">
        <v>463</v>
      </c>
    </row>
    <row r="121" ht="42" customHeight="1" spans="1:10">
      <c r="A121" s="156"/>
      <c r="B121" s="158"/>
      <c r="C121" s="158" t="s">
        <v>344</v>
      </c>
      <c r="D121" s="158" t="s">
        <v>345</v>
      </c>
      <c r="E121" s="158" t="s">
        <v>535</v>
      </c>
      <c r="F121" s="158" t="s">
        <v>325</v>
      </c>
      <c r="G121" s="158" t="s">
        <v>333</v>
      </c>
      <c r="H121" s="158" t="s">
        <v>334</v>
      </c>
      <c r="I121" s="158" t="s">
        <v>369</v>
      </c>
      <c r="J121" s="158" t="s">
        <v>465</v>
      </c>
    </row>
    <row r="122" ht="42" customHeight="1" spans="1:10">
      <c r="A122" s="156"/>
      <c r="B122" s="158"/>
      <c r="C122" s="158" t="s">
        <v>352</v>
      </c>
      <c r="D122" s="158" t="s">
        <v>353</v>
      </c>
      <c r="E122" s="158" t="s">
        <v>466</v>
      </c>
      <c r="F122" s="158" t="s">
        <v>325</v>
      </c>
      <c r="G122" s="158" t="s">
        <v>355</v>
      </c>
      <c r="H122" s="158" t="s">
        <v>334</v>
      </c>
      <c r="I122" s="158" t="s">
        <v>369</v>
      </c>
      <c r="J122" s="158" t="s">
        <v>536</v>
      </c>
    </row>
    <row r="123" ht="42" customHeight="1" spans="1:10">
      <c r="A123" s="156" t="s">
        <v>310</v>
      </c>
      <c r="B123" s="158" t="s">
        <v>537</v>
      </c>
      <c r="C123" s="158" t="s">
        <v>322</v>
      </c>
      <c r="D123" s="158" t="s">
        <v>323</v>
      </c>
      <c r="E123" s="158" t="s">
        <v>471</v>
      </c>
      <c r="F123" s="158" t="s">
        <v>336</v>
      </c>
      <c r="G123" s="158" t="s">
        <v>86</v>
      </c>
      <c r="H123" s="158" t="s">
        <v>472</v>
      </c>
      <c r="I123" s="158" t="s">
        <v>328</v>
      </c>
      <c r="J123" s="158" t="s">
        <v>473</v>
      </c>
    </row>
    <row r="124" ht="42" customHeight="1" spans="1:10">
      <c r="A124" s="156"/>
      <c r="B124" s="158"/>
      <c r="C124" s="158" t="s">
        <v>322</v>
      </c>
      <c r="D124" s="158" t="s">
        <v>323</v>
      </c>
      <c r="E124" s="158" t="s">
        <v>361</v>
      </c>
      <c r="F124" s="158" t="s">
        <v>336</v>
      </c>
      <c r="G124" s="158" t="s">
        <v>91</v>
      </c>
      <c r="H124" s="158" t="s">
        <v>362</v>
      </c>
      <c r="I124" s="158" t="s">
        <v>328</v>
      </c>
      <c r="J124" s="158" t="s">
        <v>363</v>
      </c>
    </row>
    <row r="125" ht="42" customHeight="1" spans="1:10">
      <c r="A125" s="156"/>
      <c r="B125" s="158"/>
      <c r="C125" s="158" t="s">
        <v>322</v>
      </c>
      <c r="D125" s="158" t="s">
        <v>323</v>
      </c>
      <c r="E125" s="158" t="s">
        <v>364</v>
      </c>
      <c r="F125" s="158" t="s">
        <v>336</v>
      </c>
      <c r="G125" s="158" t="s">
        <v>538</v>
      </c>
      <c r="H125" s="158" t="s">
        <v>366</v>
      </c>
      <c r="I125" s="158" t="s">
        <v>328</v>
      </c>
      <c r="J125" s="158" t="s">
        <v>367</v>
      </c>
    </row>
    <row r="126" ht="42" customHeight="1" spans="1:10">
      <c r="A126" s="156"/>
      <c r="B126" s="158"/>
      <c r="C126" s="158" t="s">
        <v>322</v>
      </c>
      <c r="D126" s="158" t="s">
        <v>331</v>
      </c>
      <c r="E126" s="158" t="s">
        <v>368</v>
      </c>
      <c r="F126" s="158" t="s">
        <v>336</v>
      </c>
      <c r="G126" s="158" t="s">
        <v>333</v>
      </c>
      <c r="H126" s="158" t="s">
        <v>334</v>
      </c>
      <c r="I126" s="158" t="s">
        <v>328</v>
      </c>
      <c r="J126" s="158" t="s">
        <v>370</v>
      </c>
    </row>
    <row r="127" ht="42" customHeight="1" spans="1:10">
      <c r="A127" s="156"/>
      <c r="B127" s="158"/>
      <c r="C127" s="158" t="s">
        <v>322</v>
      </c>
      <c r="D127" s="158" t="s">
        <v>331</v>
      </c>
      <c r="E127" s="158" t="s">
        <v>371</v>
      </c>
      <c r="F127" s="158" t="s">
        <v>336</v>
      </c>
      <c r="G127" s="158" t="s">
        <v>333</v>
      </c>
      <c r="H127" s="158" t="s">
        <v>334</v>
      </c>
      <c r="I127" s="158" t="s">
        <v>328</v>
      </c>
      <c r="J127" s="158" t="s">
        <v>372</v>
      </c>
    </row>
    <row r="128" ht="42" customHeight="1" spans="1:10">
      <c r="A128" s="156"/>
      <c r="B128" s="158"/>
      <c r="C128" s="158" t="s">
        <v>322</v>
      </c>
      <c r="D128" s="158" t="s">
        <v>331</v>
      </c>
      <c r="E128" s="158" t="s">
        <v>373</v>
      </c>
      <c r="F128" s="158" t="s">
        <v>336</v>
      </c>
      <c r="G128" s="158" t="s">
        <v>539</v>
      </c>
      <c r="H128" s="158" t="s">
        <v>334</v>
      </c>
      <c r="I128" s="158" t="s">
        <v>328</v>
      </c>
      <c r="J128" s="158" t="s">
        <v>374</v>
      </c>
    </row>
    <row r="129" ht="42" customHeight="1" spans="1:10">
      <c r="A129" s="156"/>
      <c r="B129" s="158"/>
      <c r="C129" s="158" t="s">
        <v>344</v>
      </c>
      <c r="D129" s="158" t="s">
        <v>349</v>
      </c>
      <c r="E129" s="158" t="s">
        <v>540</v>
      </c>
      <c r="F129" s="158" t="s">
        <v>325</v>
      </c>
      <c r="G129" s="158" t="s">
        <v>541</v>
      </c>
      <c r="H129" s="158" t="s">
        <v>542</v>
      </c>
      <c r="I129" s="158" t="s">
        <v>369</v>
      </c>
      <c r="J129" s="158" t="s">
        <v>543</v>
      </c>
    </row>
    <row r="130" ht="42" customHeight="1" spans="1:10">
      <c r="A130" s="156"/>
      <c r="B130" s="158"/>
      <c r="C130" s="158" t="s">
        <v>352</v>
      </c>
      <c r="D130" s="158" t="s">
        <v>353</v>
      </c>
      <c r="E130" s="158" t="s">
        <v>385</v>
      </c>
      <c r="F130" s="158" t="s">
        <v>336</v>
      </c>
      <c r="G130" s="158" t="s">
        <v>355</v>
      </c>
      <c r="H130" s="158" t="s">
        <v>334</v>
      </c>
      <c r="I130" s="158" t="s">
        <v>328</v>
      </c>
      <c r="J130" s="158" t="s">
        <v>387</v>
      </c>
    </row>
    <row r="131" ht="42" customHeight="1" spans="1:10">
      <c r="A131" s="156" t="s">
        <v>306</v>
      </c>
      <c r="B131" s="158" t="s">
        <v>544</v>
      </c>
      <c r="C131" s="158" t="s">
        <v>322</v>
      </c>
      <c r="D131" s="158" t="s">
        <v>323</v>
      </c>
      <c r="E131" s="158" t="s">
        <v>545</v>
      </c>
      <c r="F131" s="158" t="s">
        <v>336</v>
      </c>
      <c r="G131" s="158" t="s">
        <v>330</v>
      </c>
      <c r="H131" s="158" t="s">
        <v>327</v>
      </c>
      <c r="I131" s="158" t="s">
        <v>328</v>
      </c>
      <c r="J131" s="158" t="s">
        <v>546</v>
      </c>
    </row>
    <row r="132" ht="42" customHeight="1" spans="1:10">
      <c r="A132" s="156"/>
      <c r="B132" s="158"/>
      <c r="C132" s="158" t="s">
        <v>322</v>
      </c>
      <c r="D132" s="158" t="s">
        <v>323</v>
      </c>
      <c r="E132" s="158" t="s">
        <v>547</v>
      </c>
      <c r="F132" s="158" t="s">
        <v>336</v>
      </c>
      <c r="G132" s="158" t="s">
        <v>548</v>
      </c>
      <c r="H132" s="158" t="s">
        <v>327</v>
      </c>
      <c r="I132" s="158" t="s">
        <v>328</v>
      </c>
      <c r="J132" s="158" t="s">
        <v>549</v>
      </c>
    </row>
    <row r="133" ht="42" customHeight="1" spans="1:10">
      <c r="A133" s="156"/>
      <c r="B133" s="158"/>
      <c r="C133" s="158" t="s">
        <v>322</v>
      </c>
      <c r="D133" s="158" t="s">
        <v>323</v>
      </c>
      <c r="E133" s="158" t="s">
        <v>550</v>
      </c>
      <c r="F133" s="158" t="s">
        <v>336</v>
      </c>
      <c r="G133" s="158" t="s">
        <v>330</v>
      </c>
      <c r="H133" s="158" t="s">
        <v>327</v>
      </c>
      <c r="I133" s="158" t="s">
        <v>328</v>
      </c>
      <c r="J133" s="158" t="s">
        <v>551</v>
      </c>
    </row>
    <row r="134" ht="42" customHeight="1" spans="1:10">
      <c r="A134" s="156"/>
      <c r="B134" s="158"/>
      <c r="C134" s="158" t="s">
        <v>322</v>
      </c>
      <c r="D134" s="158" t="s">
        <v>323</v>
      </c>
      <c r="E134" s="158" t="s">
        <v>552</v>
      </c>
      <c r="F134" s="158" t="s">
        <v>336</v>
      </c>
      <c r="G134" s="158" t="s">
        <v>330</v>
      </c>
      <c r="H134" s="158" t="s">
        <v>327</v>
      </c>
      <c r="I134" s="158" t="s">
        <v>328</v>
      </c>
      <c r="J134" s="158" t="s">
        <v>553</v>
      </c>
    </row>
    <row r="135" ht="42" customHeight="1" spans="1:10">
      <c r="A135" s="156"/>
      <c r="B135" s="158"/>
      <c r="C135" s="158" t="s">
        <v>322</v>
      </c>
      <c r="D135" s="158" t="s">
        <v>331</v>
      </c>
      <c r="E135" s="158" t="s">
        <v>554</v>
      </c>
      <c r="F135" s="158" t="s">
        <v>325</v>
      </c>
      <c r="G135" s="158" t="s">
        <v>333</v>
      </c>
      <c r="H135" s="158" t="s">
        <v>334</v>
      </c>
      <c r="I135" s="158" t="s">
        <v>328</v>
      </c>
      <c r="J135" s="158" t="s">
        <v>555</v>
      </c>
    </row>
    <row r="136" ht="42" customHeight="1" spans="1:10">
      <c r="A136" s="156"/>
      <c r="B136" s="158"/>
      <c r="C136" s="158" t="s">
        <v>322</v>
      </c>
      <c r="D136" s="158" t="s">
        <v>337</v>
      </c>
      <c r="E136" s="158" t="s">
        <v>338</v>
      </c>
      <c r="F136" s="158" t="s">
        <v>325</v>
      </c>
      <c r="G136" s="158" t="s">
        <v>333</v>
      </c>
      <c r="H136" s="158" t="s">
        <v>334</v>
      </c>
      <c r="I136" s="158" t="s">
        <v>328</v>
      </c>
      <c r="J136" s="158" t="s">
        <v>556</v>
      </c>
    </row>
    <row r="137" ht="42" customHeight="1" spans="1:10">
      <c r="A137" s="156"/>
      <c r="B137" s="158"/>
      <c r="C137" s="158" t="s">
        <v>322</v>
      </c>
      <c r="D137" s="158" t="s">
        <v>337</v>
      </c>
      <c r="E137" s="158" t="s">
        <v>557</v>
      </c>
      <c r="F137" s="158" t="s">
        <v>325</v>
      </c>
      <c r="G137" s="158" t="s">
        <v>333</v>
      </c>
      <c r="H137" s="158" t="s">
        <v>334</v>
      </c>
      <c r="I137" s="158" t="s">
        <v>328</v>
      </c>
      <c r="J137" s="158" t="s">
        <v>558</v>
      </c>
    </row>
    <row r="138" ht="42" customHeight="1" spans="1:10">
      <c r="A138" s="156"/>
      <c r="B138" s="158"/>
      <c r="C138" s="158" t="s">
        <v>322</v>
      </c>
      <c r="D138" s="158" t="s">
        <v>339</v>
      </c>
      <c r="E138" s="158" t="s">
        <v>340</v>
      </c>
      <c r="F138" s="158" t="s">
        <v>325</v>
      </c>
      <c r="G138" s="158" t="s">
        <v>559</v>
      </c>
      <c r="H138" s="158" t="s">
        <v>379</v>
      </c>
      <c r="I138" s="158" t="s">
        <v>328</v>
      </c>
      <c r="J138" s="158" t="s">
        <v>560</v>
      </c>
    </row>
    <row r="139" ht="42" customHeight="1" spans="1:10">
      <c r="A139" s="156"/>
      <c r="B139" s="158"/>
      <c r="C139" s="158" t="s">
        <v>344</v>
      </c>
      <c r="D139" s="158" t="s">
        <v>345</v>
      </c>
      <c r="E139" s="158" t="s">
        <v>348</v>
      </c>
      <c r="F139" s="158" t="s">
        <v>325</v>
      </c>
      <c r="G139" s="158" t="s">
        <v>333</v>
      </c>
      <c r="H139" s="158" t="s">
        <v>334</v>
      </c>
      <c r="I139" s="158" t="s">
        <v>328</v>
      </c>
      <c r="J139" s="158" t="s">
        <v>561</v>
      </c>
    </row>
    <row r="140" ht="42" customHeight="1" spans="1:10">
      <c r="A140" s="156"/>
      <c r="B140" s="158"/>
      <c r="C140" s="158" t="s">
        <v>344</v>
      </c>
      <c r="D140" s="158" t="s">
        <v>345</v>
      </c>
      <c r="E140" s="158" t="s">
        <v>346</v>
      </c>
      <c r="F140" s="158" t="s">
        <v>336</v>
      </c>
      <c r="G140" s="158" t="s">
        <v>347</v>
      </c>
      <c r="H140" s="158" t="s">
        <v>334</v>
      </c>
      <c r="I140" s="158" t="s">
        <v>328</v>
      </c>
      <c r="J140" s="158" t="s">
        <v>562</v>
      </c>
    </row>
    <row r="141" ht="42" customHeight="1" spans="1:10">
      <c r="A141" s="156"/>
      <c r="B141" s="158"/>
      <c r="C141" s="158" t="s">
        <v>352</v>
      </c>
      <c r="D141" s="158" t="s">
        <v>353</v>
      </c>
      <c r="E141" s="158" t="s">
        <v>563</v>
      </c>
      <c r="F141" s="158" t="s">
        <v>336</v>
      </c>
      <c r="G141" s="158" t="s">
        <v>355</v>
      </c>
      <c r="H141" s="158" t="s">
        <v>334</v>
      </c>
      <c r="I141" s="158" t="s">
        <v>328</v>
      </c>
      <c r="J141" s="158" t="s">
        <v>564</v>
      </c>
    </row>
    <row r="142" ht="42" customHeight="1" spans="1:10">
      <c r="A142" s="156"/>
      <c r="B142" s="158"/>
      <c r="C142" s="158" t="s">
        <v>352</v>
      </c>
      <c r="D142" s="158" t="s">
        <v>353</v>
      </c>
      <c r="E142" s="158" t="s">
        <v>356</v>
      </c>
      <c r="F142" s="158" t="s">
        <v>336</v>
      </c>
      <c r="G142" s="158" t="s">
        <v>355</v>
      </c>
      <c r="H142" s="158" t="s">
        <v>334</v>
      </c>
      <c r="I142" s="158" t="s">
        <v>328</v>
      </c>
      <c r="J142" s="158" t="s">
        <v>565</v>
      </c>
    </row>
    <row r="143" ht="42" customHeight="1" spans="1:10">
      <c r="A143" s="156" t="s">
        <v>298</v>
      </c>
      <c r="B143" s="158" t="s">
        <v>566</v>
      </c>
      <c r="C143" s="158" t="s">
        <v>322</v>
      </c>
      <c r="D143" s="158" t="s">
        <v>323</v>
      </c>
      <c r="E143" s="158" t="s">
        <v>567</v>
      </c>
      <c r="F143" s="158" t="s">
        <v>336</v>
      </c>
      <c r="G143" s="158" t="s">
        <v>568</v>
      </c>
      <c r="H143" s="158" t="s">
        <v>486</v>
      </c>
      <c r="I143" s="158" t="s">
        <v>328</v>
      </c>
      <c r="J143" s="158" t="s">
        <v>569</v>
      </c>
    </row>
    <row r="144" ht="42" customHeight="1" spans="1:10">
      <c r="A144" s="156"/>
      <c r="B144" s="158"/>
      <c r="C144" s="158" t="s">
        <v>322</v>
      </c>
      <c r="D144" s="158" t="s">
        <v>323</v>
      </c>
      <c r="E144" s="158" t="s">
        <v>570</v>
      </c>
      <c r="F144" s="158" t="s">
        <v>336</v>
      </c>
      <c r="G144" s="158" t="s">
        <v>83</v>
      </c>
      <c r="H144" s="158" t="s">
        <v>362</v>
      </c>
      <c r="I144" s="158" t="s">
        <v>328</v>
      </c>
      <c r="J144" s="158" t="s">
        <v>571</v>
      </c>
    </row>
    <row r="145" ht="42" customHeight="1" spans="1:10">
      <c r="A145" s="156"/>
      <c r="B145" s="158"/>
      <c r="C145" s="158" t="s">
        <v>322</v>
      </c>
      <c r="D145" s="158" t="s">
        <v>331</v>
      </c>
      <c r="E145" s="158" t="s">
        <v>572</v>
      </c>
      <c r="F145" s="158" t="s">
        <v>325</v>
      </c>
      <c r="G145" s="158" t="s">
        <v>333</v>
      </c>
      <c r="H145" s="158" t="s">
        <v>334</v>
      </c>
      <c r="I145" s="158" t="s">
        <v>328</v>
      </c>
      <c r="J145" s="158" t="s">
        <v>573</v>
      </c>
    </row>
    <row r="146" ht="42" customHeight="1" spans="1:10">
      <c r="A146" s="156"/>
      <c r="B146" s="158"/>
      <c r="C146" s="158" t="s">
        <v>322</v>
      </c>
      <c r="D146" s="158" t="s">
        <v>331</v>
      </c>
      <c r="E146" s="158" t="s">
        <v>574</v>
      </c>
      <c r="F146" s="158" t="s">
        <v>336</v>
      </c>
      <c r="G146" s="158" t="s">
        <v>333</v>
      </c>
      <c r="H146" s="158" t="s">
        <v>334</v>
      </c>
      <c r="I146" s="158" t="s">
        <v>328</v>
      </c>
      <c r="J146" s="158" t="s">
        <v>575</v>
      </c>
    </row>
    <row r="147" ht="42" customHeight="1" spans="1:10">
      <c r="A147" s="156"/>
      <c r="B147" s="158"/>
      <c r="C147" s="158" t="s">
        <v>322</v>
      </c>
      <c r="D147" s="158" t="s">
        <v>337</v>
      </c>
      <c r="E147" s="158" t="s">
        <v>492</v>
      </c>
      <c r="F147" s="158" t="s">
        <v>325</v>
      </c>
      <c r="G147" s="158" t="s">
        <v>333</v>
      </c>
      <c r="H147" s="158" t="s">
        <v>334</v>
      </c>
      <c r="I147" s="158" t="s">
        <v>369</v>
      </c>
      <c r="J147" s="158" t="s">
        <v>576</v>
      </c>
    </row>
    <row r="148" ht="42" customHeight="1" spans="1:10">
      <c r="A148" s="156"/>
      <c r="B148" s="158"/>
      <c r="C148" s="158" t="s">
        <v>344</v>
      </c>
      <c r="D148" s="158" t="s">
        <v>345</v>
      </c>
      <c r="E148" s="158" t="s">
        <v>501</v>
      </c>
      <c r="F148" s="158" t="s">
        <v>325</v>
      </c>
      <c r="G148" s="158" t="s">
        <v>333</v>
      </c>
      <c r="H148" s="158" t="s">
        <v>334</v>
      </c>
      <c r="I148" s="158" t="s">
        <v>369</v>
      </c>
      <c r="J148" s="158" t="s">
        <v>577</v>
      </c>
    </row>
    <row r="149" ht="42" customHeight="1" spans="1:10">
      <c r="A149" s="156"/>
      <c r="B149" s="158"/>
      <c r="C149" s="158" t="s">
        <v>352</v>
      </c>
      <c r="D149" s="158" t="s">
        <v>353</v>
      </c>
      <c r="E149" s="158" t="s">
        <v>356</v>
      </c>
      <c r="F149" s="158" t="s">
        <v>325</v>
      </c>
      <c r="G149" s="158" t="s">
        <v>355</v>
      </c>
      <c r="H149" s="158" t="s">
        <v>334</v>
      </c>
      <c r="I149" s="158" t="s">
        <v>369</v>
      </c>
      <c r="J149" s="158" t="s">
        <v>578</v>
      </c>
    </row>
    <row r="150" ht="42" customHeight="1" spans="1:10">
      <c r="A150" s="156" t="s">
        <v>290</v>
      </c>
      <c r="B150" s="158" t="s">
        <v>579</v>
      </c>
      <c r="C150" s="158" t="s">
        <v>322</v>
      </c>
      <c r="D150" s="158" t="s">
        <v>323</v>
      </c>
      <c r="E150" s="158" t="s">
        <v>580</v>
      </c>
      <c r="F150" s="158" t="s">
        <v>336</v>
      </c>
      <c r="G150" s="158" t="s">
        <v>581</v>
      </c>
      <c r="H150" s="158" t="s">
        <v>327</v>
      </c>
      <c r="I150" s="158" t="s">
        <v>328</v>
      </c>
      <c r="J150" s="158" t="s">
        <v>580</v>
      </c>
    </row>
    <row r="151" ht="42" customHeight="1" spans="1:10">
      <c r="A151" s="156"/>
      <c r="B151" s="158"/>
      <c r="C151" s="158" t="s">
        <v>322</v>
      </c>
      <c r="D151" s="158" t="s">
        <v>323</v>
      </c>
      <c r="E151" s="158" t="s">
        <v>582</v>
      </c>
      <c r="F151" s="158" t="s">
        <v>336</v>
      </c>
      <c r="G151" s="158" t="s">
        <v>333</v>
      </c>
      <c r="H151" s="158" t="s">
        <v>440</v>
      </c>
      <c r="I151" s="158" t="s">
        <v>328</v>
      </c>
      <c r="J151" s="158" t="s">
        <v>582</v>
      </c>
    </row>
    <row r="152" ht="42" customHeight="1" spans="1:10">
      <c r="A152" s="156"/>
      <c r="B152" s="158"/>
      <c r="C152" s="158" t="s">
        <v>322</v>
      </c>
      <c r="D152" s="158" t="s">
        <v>331</v>
      </c>
      <c r="E152" s="158" t="s">
        <v>583</v>
      </c>
      <c r="F152" s="158" t="s">
        <v>336</v>
      </c>
      <c r="G152" s="158" t="s">
        <v>584</v>
      </c>
      <c r="H152" s="158" t="s">
        <v>334</v>
      </c>
      <c r="I152" s="158" t="s">
        <v>328</v>
      </c>
      <c r="J152" s="158" t="s">
        <v>583</v>
      </c>
    </row>
    <row r="153" ht="42" customHeight="1" spans="1:10">
      <c r="A153" s="156"/>
      <c r="B153" s="158"/>
      <c r="C153" s="158" t="s">
        <v>322</v>
      </c>
      <c r="D153" s="158" t="s">
        <v>331</v>
      </c>
      <c r="E153" s="158" t="s">
        <v>585</v>
      </c>
      <c r="F153" s="158" t="s">
        <v>325</v>
      </c>
      <c r="G153" s="158" t="s">
        <v>333</v>
      </c>
      <c r="H153" s="158" t="s">
        <v>334</v>
      </c>
      <c r="I153" s="158" t="s">
        <v>328</v>
      </c>
      <c r="J153" s="158" t="s">
        <v>585</v>
      </c>
    </row>
    <row r="154" ht="42" customHeight="1" spans="1:10">
      <c r="A154" s="156"/>
      <c r="B154" s="158"/>
      <c r="C154" s="158" t="s">
        <v>322</v>
      </c>
      <c r="D154" s="158" t="s">
        <v>337</v>
      </c>
      <c r="E154" s="158" t="s">
        <v>586</v>
      </c>
      <c r="F154" s="158" t="s">
        <v>325</v>
      </c>
      <c r="G154" s="158" t="s">
        <v>333</v>
      </c>
      <c r="H154" s="158" t="s">
        <v>334</v>
      </c>
      <c r="I154" s="158" t="s">
        <v>328</v>
      </c>
      <c r="J154" s="158" t="s">
        <v>587</v>
      </c>
    </row>
    <row r="155" ht="42" customHeight="1" spans="1:10">
      <c r="A155" s="156"/>
      <c r="B155" s="158"/>
      <c r="C155" s="158" t="s">
        <v>322</v>
      </c>
      <c r="D155" s="158" t="s">
        <v>337</v>
      </c>
      <c r="E155" s="158" t="s">
        <v>588</v>
      </c>
      <c r="F155" s="158" t="s">
        <v>325</v>
      </c>
      <c r="G155" s="158" t="s">
        <v>82</v>
      </c>
      <c r="H155" s="158" t="s">
        <v>589</v>
      </c>
      <c r="I155" s="158" t="s">
        <v>328</v>
      </c>
      <c r="J155" s="158" t="s">
        <v>588</v>
      </c>
    </row>
    <row r="156" ht="42" customHeight="1" spans="1:10">
      <c r="A156" s="156"/>
      <c r="B156" s="158"/>
      <c r="C156" s="158" t="s">
        <v>322</v>
      </c>
      <c r="D156" s="158" t="s">
        <v>337</v>
      </c>
      <c r="E156" s="158" t="s">
        <v>590</v>
      </c>
      <c r="F156" s="158" t="s">
        <v>325</v>
      </c>
      <c r="G156" s="158" t="s">
        <v>93</v>
      </c>
      <c r="H156" s="158" t="s">
        <v>516</v>
      </c>
      <c r="I156" s="158" t="s">
        <v>328</v>
      </c>
      <c r="J156" s="158" t="s">
        <v>591</v>
      </c>
    </row>
    <row r="157" ht="42" customHeight="1" spans="1:10">
      <c r="A157" s="156"/>
      <c r="B157" s="158"/>
      <c r="C157" s="158" t="s">
        <v>344</v>
      </c>
      <c r="D157" s="158" t="s">
        <v>345</v>
      </c>
      <c r="E157" s="158" t="s">
        <v>592</v>
      </c>
      <c r="F157" s="158" t="s">
        <v>325</v>
      </c>
      <c r="G157" s="158" t="s">
        <v>593</v>
      </c>
      <c r="H157" s="158" t="s">
        <v>351</v>
      </c>
      <c r="I157" s="158" t="s">
        <v>328</v>
      </c>
      <c r="J157" s="158" t="s">
        <v>594</v>
      </c>
    </row>
    <row r="158" ht="42" customHeight="1" spans="1:10">
      <c r="A158" s="156"/>
      <c r="B158" s="158"/>
      <c r="C158" s="158" t="s">
        <v>344</v>
      </c>
      <c r="D158" s="158" t="s">
        <v>345</v>
      </c>
      <c r="E158" s="158" t="s">
        <v>595</v>
      </c>
      <c r="F158" s="158" t="s">
        <v>336</v>
      </c>
      <c r="G158" s="158" t="s">
        <v>581</v>
      </c>
      <c r="H158" s="158" t="s">
        <v>366</v>
      </c>
      <c r="I158" s="158" t="s">
        <v>328</v>
      </c>
      <c r="J158" s="158" t="s">
        <v>595</v>
      </c>
    </row>
    <row r="159" ht="42" customHeight="1" spans="1:10">
      <c r="A159" s="156"/>
      <c r="B159" s="158"/>
      <c r="C159" s="158" t="s">
        <v>344</v>
      </c>
      <c r="D159" s="158" t="s">
        <v>349</v>
      </c>
      <c r="E159" s="158" t="s">
        <v>596</v>
      </c>
      <c r="F159" s="158" t="s">
        <v>597</v>
      </c>
      <c r="G159" s="158" t="s">
        <v>355</v>
      </c>
      <c r="H159" s="158" t="s">
        <v>334</v>
      </c>
      <c r="I159" s="158" t="s">
        <v>369</v>
      </c>
      <c r="J159" s="158" t="s">
        <v>596</v>
      </c>
    </row>
    <row r="160" ht="42" customHeight="1" spans="1:10">
      <c r="A160" s="156"/>
      <c r="B160" s="158"/>
      <c r="C160" s="158" t="s">
        <v>344</v>
      </c>
      <c r="D160" s="158" t="s">
        <v>349</v>
      </c>
      <c r="E160" s="158" t="s">
        <v>598</v>
      </c>
      <c r="F160" s="158" t="s">
        <v>325</v>
      </c>
      <c r="G160" s="158" t="s">
        <v>355</v>
      </c>
      <c r="H160" s="158" t="s">
        <v>334</v>
      </c>
      <c r="I160" s="158" t="s">
        <v>369</v>
      </c>
      <c r="J160" s="158" t="s">
        <v>598</v>
      </c>
    </row>
    <row r="161" ht="42" customHeight="1" spans="1:10">
      <c r="A161" s="156"/>
      <c r="B161" s="158"/>
      <c r="C161" s="158" t="s">
        <v>352</v>
      </c>
      <c r="D161" s="158" t="s">
        <v>353</v>
      </c>
      <c r="E161" s="158" t="s">
        <v>599</v>
      </c>
      <c r="F161" s="158" t="s">
        <v>336</v>
      </c>
      <c r="G161" s="158" t="s">
        <v>600</v>
      </c>
      <c r="H161" s="158" t="s">
        <v>334</v>
      </c>
      <c r="I161" s="158" t="s">
        <v>328</v>
      </c>
      <c r="J161" s="158" t="s">
        <v>601</v>
      </c>
    </row>
    <row r="162" ht="42" customHeight="1" spans="1:10">
      <c r="A162" s="156"/>
      <c r="B162" s="158"/>
      <c r="C162" s="158" t="s">
        <v>352</v>
      </c>
      <c r="D162" s="158" t="s">
        <v>353</v>
      </c>
      <c r="E162" s="158" t="s">
        <v>602</v>
      </c>
      <c r="F162" s="158" t="s">
        <v>336</v>
      </c>
      <c r="G162" s="158" t="s">
        <v>355</v>
      </c>
      <c r="H162" s="158" t="s">
        <v>334</v>
      </c>
      <c r="I162" s="158" t="s">
        <v>328</v>
      </c>
      <c r="J162" s="158" t="s">
        <v>602</v>
      </c>
    </row>
    <row r="163" ht="42" customHeight="1" spans="1:10">
      <c r="A163" s="156"/>
      <c r="B163" s="158"/>
      <c r="C163" s="158" t="s">
        <v>352</v>
      </c>
      <c r="D163" s="158" t="s">
        <v>353</v>
      </c>
      <c r="E163" s="158" t="s">
        <v>603</v>
      </c>
      <c r="F163" s="158" t="s">
        <v>336</v>
      </c>
      <c r="G163" s="158" t="s">
        <v>600</v>
      </c>
      <c r="H163" s="158" t="s">
        <v>334</v>
      </c>
      <c r="I163" s="158" t="s">
        <v>328</v>
      </c>
      <c r="J163" s="158" t="s">
        <v>603</v>
      </c>
    </row>
  </sheetData>
  <autoFilter xmlns:etc="http://www.wps.cn/officeDocument/2017/etCustomData" ref="A5:J163" etc:filterBottomFollowUsedRange="0">
    <extLst/>
  </autoFilter>
  <mergeCells count="28">
    <mergeCell ref="A3:J3"/>
    <mergeCell ref="A4:H4"/>
    <mergeCell ref="A7:A17"/>
    <mergeCell ref="A18:A27"/>
    <mergeCell ref="A28:A43"/>
    <mergeCell ref="A44:A59"/>
    <mergeCell ref="A60:A74"/>
    <mergeCell ref="A75:A85"/>
    <mergeCell ref="A86:A94"/>
    <mergeCell ref="A95:A104"/>
    <mergeCell ref="A105:A122"/>
    <mergeCell ref="A123:A130"/>
    <mergeCell ref="A131:A142"/>
    <mergeCell ref="A143:A149"/>
    <mergeCell ref="A150:A163"/>
    <mergeCell ref="B7:B17"/>
    <mergeCell ref="B18:B27"/>
    <mergeCell ref="B28:B43"/>
    <mergeCell ref="B44:B59"/>
    <mergeCell ref="B60:B74"/>
    <mergeCell ref="B75:B85"/>
    <mergeCell ref="B86:B94"/>
    <mergeCell ref="B95:B104"/>
    <mergeCell ref="B105:B122"/>
    <mergeCell ref="B123:B130"/>
    <mergeCell ref="B131:B142"/>
    <mergeCell ref="B143:B149"/>
    <mergeCell ref="B150:B16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程海堃</cp:lastModifiedBy>
  <dcterms:created xsi:type="dcterms:W3CDTF">2025-02-06T07:09:00Z</dcterms:created>
  <dcterms:modified xsi:type="dcterms:W3CDTF">2025-03-03T06:19:58Z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EB631756657C4C9D81B7D019F1D2C229_13</vt:lpwstr>
  </property>
  <property fmtid="{D5CDD505-2E9C-101B-9397-08002B2CF9AE}" pid="3" name="KSOProductBuildVer">
    <vt:lpwstr>2052-12.1.0.19302</vt:lpwstr>
  </property>
</Properties>
</file>