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9"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<sst xmlns="http://schemas.openxmlformats.org/spreadsheetml/2006/main" count="1531" uniqueCount="494">
  <si>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</si>
  <si>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</si>
  <si>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</si>
  <si>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</si>
  <si>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</si>
  <si>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</si>
  <si>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</si>
  <si>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</si>
  <si>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</si>
  <si>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</si>
  <si>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</si>
  <si>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</si>
  <si>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</si>
  <si>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</si>
  <si>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</si>
  <si>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</si>
  <si>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</si>
  <si>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</si>
  <si>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</si>
  <si>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</si>
  <si>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</si>
  <si>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</si>
  <si>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</si>
  <si>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</si>
  <si>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</si>
  <si>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</si>
  <si>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</si>
  <si>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</si>
  <si>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</si>
  <si>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</si>
  <si>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</si>
  <si>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</si>
  <si>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</si>
  <si>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</si>
  <si>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</si>
  <si>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</si>
  <si>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</si>
  <si>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</si>
  <si>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</si>
  <si>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</si>
  <si>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</si>
  <si>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</si>
  <si>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</si>
  <si>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</si>
  <si>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</si>
  <si>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</si>
  <si>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</si>
  <si>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</si>
  <si>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</si>
  <si>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</si>
  <si>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</si>
  <si>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</si>
  <si>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</si>
  <si>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</si>
  <si>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</si>
  <si>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</si>
  <si>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</si>
  <si>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</si>
  <si>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</si>
  <si>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</si>
  <si>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</si>
  <si>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</si>
  <si>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</si>
  <si>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</si>
  <si>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</si>
  <si>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</si>
  <si>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</si>
  <si>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</si>
  <si>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</si>
  <si>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105042</t>
  </si>
  <si>
    <t>西山区海口新华中心学校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</si>
  <si>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</si>
  <si>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</si>
  <si>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</si>
  <si>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</si>
  <si>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</si>
  <si>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</si>
  <si>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</si>
  <si>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</si>
  <si>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</si>
  <si>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</si>
  <si>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</si>
  <si>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</si>
  <si>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</si>
  <si>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</si>
  <si>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</si>
  <si>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</si>
  <si>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</si>
  <si>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</si>
  <si>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</si>
  <si>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</si>
  <si>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</si>
  <si>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</si>
  <si>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</si>
  <si>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</si>
  <si>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</si>
  <si>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</si>
  <si>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</si>
  <si>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</si>
  <si>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</si>
  <si>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</si>
  <si>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</si>
  <si>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</si>
  <si>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</si>
  <si>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</si>
  <si>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</si>
  <si>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</si>
  <si>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</si>
  <si>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</si>
  <si>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</si>
  <si>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</si>
  <si>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</si>
  <si>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</si>
  <si>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</si>
  <si>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</si>
  <si>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</si>
  <si>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</si>
  <si>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</si>
  <si>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</si>
  <si>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</si>
  <si>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</si>
  <si>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</si>
  <si>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</si>
  <si>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</si>
  <si>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</si>
  <si>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</si>
  <si>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</si>
  <si>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</si>
  <si>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</si>
  <si>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</si>
  <si>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</si>
  <si>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</si>
  <si>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</si>
  <si>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</si>
  <si>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</si>
  <si>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</si>
  <si>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</si>
  <si>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</si>
  <si>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</si>
  <si>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</si>
  <si>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</si>
  <si>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</si>
  <si>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</si>
  <si>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</si>
  <si>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</si>
  <si>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</si>
  <si>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</si>
  <si>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</si>
  <si>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</si>
  <si>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</si>
  <si>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</si>
  <si>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</si>
  <si>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</si>
  <si>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</si>
  <si>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</si>
  <si>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</si>
  <si>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</si>
  <si>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</si>
  <si>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</si>
  <si>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</si>
  <si>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</si>
  <si>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</si>
  <si>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</si>
  <si>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</si>
  <si>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</si>
  <si>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</si>
  <si>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</si>
  <si>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</si>
  <si>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</si>
  <si>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</si>
  <si>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</si>
  <si>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</si>
  <si>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</si>
  <si>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</si>
  <si>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</si>
  <si>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</si>
  <si>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</si>
  <si>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</si>
  <si>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</si>
  <si>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</si>
  <si>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</si>
  <si>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</si>
  <si>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</si>
  <si>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</si>
  <si>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</si>
  <si>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因2025年，我单位无一般公共预算“三公”经费支出预算，该表以空表进行公开。</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</si>
  <si>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</si>
  <si>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</si>
  <si>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</si>
  <si>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</si>
  <si>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</si>
  <si>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</si>
  <si>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</si>
  <si>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</si>
  <si>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</si>
  <si>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</si>
  <si>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</si>
  <si>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</si>
  <si>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</si>
  <si>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</si>
  <si>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</si>
  <si>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</si>
  <si>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</si>
  <si>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</si>
  <si>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</si>
  <si>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</si>
  <si>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530112251100003697638</t>
  </si>
  <si>
    <t>残疾人保障金</t>
  </si>
  <si>
    <t>30299</t>
  </si>
  <si>
    <t>其他商品和服务支出</t>
  </si>
  <si>
    <t>530112210000000005188</t>
  </si>
  <si>
    <t>事业人员绩效奖励</t>
  </si>
  <si>
    <t>30103</t>
  </si>
  <si>
    <t>奖金</t>
  </si>
  <si>
    <t>530112231100001422669</t>
  </si>
  <si>
    <t>30107</t>
  </si>
  <si>
    <t>绩效工资</t>
  </si>
  <si>
    <t>530112210000000005201</t>
  </si>
  <si>
    <t>其他公用经费支出</t>
  </si>
  <si>
    <t>30201</t>
  </si>
  <si>
    <t>办公费</t>
  </si>
  <si>
    <t>530112231100001280082</t>
  </si>
  <si>
    <t>遗属补助</t>
  </si>
  <si>
    <t>30305</t>
  </si>
  <si>
    <t>生活补助</t>
  </si>
  <si>
    <t>530112210000000005192</t>
  </si>
  <si>
    <t>30113</t>
  </si>
  <si>
    <t>530112241100002269586</t>
  </si>
  <si>
    <t>编外聘用人员支出</t>
  </si>
  <si>
    <t>30199</t>
  </si>
  <si>
    <t>其他工资福利支出</t>
  </si>
  <si>
    <t>事业人员工资支出</t>
  </si>
  <si>
    <t>30101</t>
  </si>
  <si>
    <t>基本工资</t>
  </si>
  <si>
    <t>30102</t>
  </si>
  <si>
    <t>津贴补贴</t>
  </si>
  <si>
    <t>530112231100001280081</t>
  </si>
  <si>
    <t>离退休人员支出</t>
  </si>
  <si>
    <t>530112241100002269588</t>
  </si>
  <si>
    <t>学校学生生均公用经费</t>
  </si>
  <si>
    <t>30205</t>
  </si>
  <si>
    <t>水费</t>
  </si>
  <si>
    <t>30206</t>
  </si>
  <si>
    <t>电费</t>
  </si>
  <si>
    <t>30213</t>
  </si>
  <si>
    <t>维修（护）费</t>
  </si>
  <si>
    <t>30216</t>
  </si>
  <si>
    <t>培训费</t>
  </si>
  <si>
    <t>30226</t>
  </si>
  <si>
    <t>劳务费</t>
  </si>
  <si>
    <t>530112210000000005190</t>
  </si>
  <si>
    <t>社会保障缴费</t>
  </si>
  <si>
    <t>30108</t>
  </si>
  <si>
    <t>机关事业单位基本养老保险缴费</t>
  </si>
  <si>
    <t>30110</t>
  </si>
  <si>
    <t>职工基本医疗保险缴费</t>
  </si>
  <si>
    <t>30111</t>
  </si>
  <si>
    <t>公务员医疗补助缴费</t>
  </si>
  <si>
    <t>30112</t>
  </si>
  <si>
    <t>其他社会保障缴费</t>
  </si>
  <si>
    <t>530112210000000005200</t>
  </si>
  <si>
    <t>工会经费</t>
  </si>
  <si>
    <t>30228</t>
  </si>
  <si>
    <t>530112210000000005202</t>
  </si>
  <si>
    <t>一般公用经费支出</t>
  </si>
  <si>
    <t>30229</t>
  </si>
  <si>
    <t>福利费</t>
  </si>
  <si>
    <t>530112231100001422645</t>
  </si>
  <si>
    <t>离退休人员福利费</t>
  </si>
  <si>
    <t>预算05-1表</t>
  </si>
  <si>
    <t>项目分类</t>
  </si>
  <si>
    <t>项目单位</t>
  </si>
  <si>
    <t>经济科目编码</t>
  </si>
  <si>
    <t>经济科目名称</t>
  </si>
  <si>
    <t>本年拨款</t>
  </si>
  <si>
    <t>其中：本次下达</t>
  </si>
  <si>
    <t>专项业务类</t>
  </si>
  <si>
    <t>530112231100001342685</t>
  </si>
  <si>
    <t>西山区校园人防建设项目补助经费</t>
  </si>
  <si>
    <t>30227</t>
  </si>
  <si>
    <t>委托业务费</t>
  </si>
  <si>
    <t>民生类</t>
  </si>
  <si>
    <t>530112241100002465083</t>
  </si>
  <si>
    <t>城乡小学生均公用经费</t>
  </si>
  <si>
    <t>530112241100002465086</t>
  </si>
  <si>
    <t>特殊教育补助经费</t>
  </si>
  <si>
    <t>530112241100002465087</t>
  </si>
  <si>
    <t>义务教育家庭经济困难学生生活补助经费</t>
  </si>
  <si>
    <t>30308</t>
  </si>
  <si>
    <t>助学金</t>
  </si>
  <si>
    <t>530112241100002465098</t>
  </si>
  <si>
    <t>农村义务教育学生营养改善计划补助资金</t>
  </si>
  <si>
    <t>530112241100003049663</t>
  </si>
  <si>
    <t>海口新华中心学校收支专户利息项目资金</t>
  </si>
  <si>
    <t>530112241100003171805</t>
  </si>
  <si>
    <t>2024年春季学期课后服务项目资金</t>
  </si>
  <si>
    <t>预算05-2表</t>
  </si>
  <si>
    <t>项目年度绩效目标</t>
  </si>
  <si>
    <t>一级指标</t>
  </si>
  <si>
    <t>二级指标</t>
  </si>
  <si>
    <t>三级指标</t>
  </si>
  <si>
    <t>指标性质</t>
  </si>
  <si>
    <t>指标值</t>
  </si>
  <si>
    <t>度量单位</t>
  </si>
  <si>
    <t>指标属性</t>
  </si>
  <si>
    <t>指标内容</t>
  </si>
  <si>
    <t>强化人防建设，建立业务素质过硬的保安队伍，消除校园安全隐患，构建和谐校园，为学生提供一个优质安全的校园环境，确保学生健康成长。</t>
  </si>
  <si>
    <t>产出指标</t>
  </si>
  <si>
    <t>数量指标</t>
  </si>
  <si>
    <t>获补对象数</t>
  </si>
  <si>
    <t>=</t>
  </si>
  <si>
    <t>318</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</si>
  <si>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</si>
  <si>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</si>
  <si>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</si>
  <si>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</si>
  <si>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</si>
  <si>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</si>
  <si>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</si>
  <si>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</si>
  <si>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获补覆盖率</t>
  </si>
  <si>
    <t>获补覆盖率=实际获得补助人数（企业数）/申请符合标准人数（企业数）*100%</t>
  </si>
  <si>
    <t>时效指标</t>
  </si>
  <si>
    <t>发放及时率</t>
  </si>
  <si>
    <t>反映发放单位及时发放补助资金的情况。
发放及时率=在时限内发放资金/应发放资金*100%</t>
  </si>
  <si>
    <t>完成年度计划</t>
  </si>
  <si>
    <t>年</t>
  </si>
  <si>
    <t>反映2025年度实施进度，2025年1季度完成25%，2025年2季度完成50%，2025年3季度完成75%，2024年5季度完成全年100%</t>
  </si>
  <si>
    <t>成本指标</t>
  </si>
  <si>
    <t>经济成本指标</t>
  </si>
  <si>
    <t>291600</t>
  </si>
  <si>
    <t>元</t>
  </si>
  <si>
    <t>反映2025年度预算总成本</t>
  </si>
  <si>
    <t>效益指标</t>
  </si>
  <si>
    <t>经济效益</t>
  </si>
  <si>
    <t>公办补助标准</t>
  </si>
  <si>
    <t>4050</t>
  </si>
  <si>
    <t>元/人·月</t>
  </si>
  <si>
    <t>反映补助标准。</t>
  </si>
  <si>
    <t>社会效益</t>
  </si>
  <si>
    <t>政策知晓率</t>
  </si>
  <si>
    <t>&gt;=</t>
  </si>
  <si>
    <t>95</t>
  </si>
  <si>
    <t>反映补助政策的宣传效果情况。
政策知晓率=调查中补助政策知晓人数/调查总人数*100%</t>
  </si>
  <si>
    <t>可持续影响</t>
  </si>
  <si>
    <t>建立业务素质过硬的保安队伍，消除校园安全隐患，构建和谐校园</t>
  </si>
  <si>
    <t>反映人防建设的效果情况，创造平安校园。</t>
  </si>
  <si>
    <t>满意度指标</t>
  </si>
  <si>
    <t>服务对象满意度</t>
  </si>
  <si>
    <t>受益对象满意度</t>
  </si>
  <si>
    <t>反映获补助受益对象的满意程度。</t>
  </si>
  <si>
    <t>实现城乡义务教育在更高层次的均衡发展，促进教育公平、提高教育质量，促进基本公共服务均等化，构建社会主义和谐社会，建设人力资源强国。</t>
  </si>
  <si>
    <t>小学阶段应补助人数</t>
  </si>
  <si>
    <t>6323</t>
  </si>
  <si>
    <t>人</t>
  </si>
  <si>
    <t>寄宿生应补助人数</t>
  </si>
  <si>
    <t>补助范围占在校学生数比例</t>
  </si>
  <si>
    <t>教师培训费占学校年度公用经费的比例</t>
  </si>
  <si>
    <t>补助资金当年到位率</t>
  </si>
  <si>
    <t>720元，寄宿制300元</t>
  </si>
  <si>
    <t>元/人</t>
  </si>
  <si>
    <t>补助标准</t>
  </si>
  <si>
    <t>九年义务教育巩固率</t>
  </si>
  <si>
    <t>93</t>
  </si>
  <si>
    <t>补助对象政策的知晓度</t>
  </si>
  <si>
    <t>义务教育免费年限</t>
  </si>
  <si>
    <t>学生满意度</t>
  </si>
  <si>
    <t>家长满意度</t>
  </si>
  <si>
    <t>2024年-2025年收支专户利息收入，全部上缴财政。</t>
  </si>
  <si>
    <t>工资福利发放人数（事业编）</t>
  </si>
  <si>
    <t>53</t>
  </si>
  <si>
    <t>反映部门（单位）实际发放事业编制人员数量。工资福利包括：事业人员工资、社会保险、住房公积金、职业年金等。</t>
  </si>
  <si>
    <t>2023年-2024年收支专户利息收入，全部上缴财政。</t>
  </si>
  <si>
    <t>2025年度上缴财政</t>
  </si>
  <si>
    <t>2025年</t>
  </si>
  <si>
    <t>反映部门（单位）运转情况。</t>
  </si>
  <si>
    <t>部门运转</t>
  </si>
  <si>
    <t>正常运转</t>
  </si>
  <si>
    <t>定性指标</t>
  </si>
  <si>
    <t>单位人员满意度</t>
  </si>
  <si>
    <t>90</t>
  </si>
  <si>
    <t>反映部门（单位）人员对工资福利发放的满意程度。</t>
  </si>
  <si>
    <t>2022年底，各学校建立健全课后服务管理机制，经费和人员保障机制、引入第三方非学科类培训机构补充机制；2025年底，形成有特色、高质量的课后服务体系，全面育人水平明显提高，助推学生过重作业负担和校外培训负担，家庭教育支出和家长精力负担明显减轻。</t>
  </si>
  <si>
    <t>义务教育阶段学校补助覆盖率</t>
  </si>
  <si>
    <t>2022年底，各学校建立健全课后服务管理机制，经费和人员保障机制、引入第三方非学科类培训机构补充机制；2024年底，形成有特色、高质量的课后服务体系，全面育人水平明细提高，助推学生过重作业负担和校外培训负担，家庭教育支出和家长精力负担明细减轻。</t>
  </si>
  <si>
    <t>项目完成时间</t>
  </si>
  <si>
    <t>2025年12月</t>
  </si>
  <si>
    <t xml:space="preserve">完成得分，未完成不得分。
</t>
  </si>
  <si>
    <t>2024年度，在碧鸡、海口、团结地区的15所学校（共计31个校点）实施农村义务教育学生营养改善计划，预计受益学生人数10739人。以农村义务教育学生营养改善计划实名制信息系统中实际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</si>
  <si>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补助人数</t>
  </si>
  <si>
    <t>782</t>
  </si>
  <si>
    <t>满分10分，扣完为止</t>
  </si>
  <si>
    <t>2024年度，在碧鸡、海口、团结地区的15所学校（共计31个校点）实施农村义务教育学生营养改善计划，预计受益学生人数10739人。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</si>
  <si>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补助资金到位率</t>
  </si>
  <si>
    <t>满分20分，扣完为止</t>
  </si>
  <si>
    <t>2025年度工作实施时间</t>
  </si>
  <si>
    <t>1.00</t>
  </si>
  <si>
    <t>满分10分，2025年春季学期完成50%得5分，每少10个百分点扣1分；秋季学期完成剩下的50%得5分，每少10个百分点扣1分。</t>
  </si>
  <si>
    <t>1000</t>
  </si>
  <si>
    <t>补助标准：5元/生·天，每生全年保障200天，全年1000元/生。资金占比：省级承担20%、市级承担16%、区级资金64%。</t>
  </si>
  <si>
    <t>补助对象对政策的知晓率</t>
  </si>
  <si>
    <t>满分15分，扣完为止</t>
  </si>
  <si>
    <t>学生及家长满意度</t>
  </si>
  <si>
    <t>85</t>
  </si>
  <si>
    <t>根据《昆明市城乡义务教育阶段寄宿学生生活费补助资金管理办法》义务教育家庭经济困难学生生活补助标准为：宿制家庭经济困难学生小学1000元/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</si>
  <si>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</si>
  <si>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脱贫家庭学生等四类家庭经济困难学生全覆盖，小学寄宿制资助标准为1000元/生/学年，补助资金由中央、省级、市级和县区共同承担，其中中央承担50%、省级承担10%、市级承担*8%、区级资金32%。</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</si>
  <si>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</si>
  <si>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小学非寄宿制资助人数</t>
  </si>
  <si>
    <t>238</t>
  </si>
  <si>
    <t>脱贫家庭学生等四类家庭经济困难学生全覆盖，小学非寄宿制资助标准为500元/生/学年，补助资金由中央、省级、市级和县区共同承担，其中中央承担50%、省级承担10%、市级承担*8%、区级资金32%。</t>
  </si>
  <si>
    <t>初中寄宿制资助人数</t>
  </si>
  <si>
    <t>64</t>
  </si>
  <si>
    <t>脱贫家庭学生等四类家庭经济困难学生全覆盖，初中寄宿制资助标准为1250元/生/学年，补助资金由中央、省级、市级和县区共同承担，其中中央承担50%、省级承担10%、市级承担*8%、区级资金32%。</t>
  </si>
  <si>
    <t>初中非寄宿制资助人数</t>
  </si>
  <si>
    <t>脱贫家庭学生等四类家庭经济困难学生全覆盖，初中非寄宿制资助标准为625元/生/学年，补助资金由中央、省级、市级和县区共同承担，其中中央承担50%、省级承担10%、市级承担*8%、区级资金32%。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</si>
  <si>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</si>
  <si>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</si>
  <si>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</si>
  <si>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</si>
  <si>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</si>
  <si>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寄宿小1000元，中1250元；非寄宿小500元，中625元</t>
  </si>
  <si>
    <t>元/人·年</t>
  </si>
  <si>
    <t>小学寄宿制资助标准为1000元/生/学年，初中寄宿制资助标准为1250元/生/学年，小学非寄宿制资助标准为500元/生/学年，初中非寄宿制资助标准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</si>
  <si>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</si>
  <si>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</si>
  <si>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</si>
  <si>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</si>
  <si>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</si>
  <si>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</si>
  <si>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补助人数覆盖率</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</si>
  <si>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</si>
  <si>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补助人数*6000*12.8%</t>
  </si>
  <si>
    <t>补助标准达标率</t>
  </si>
  <si>
    <t>完成时间</t>
  </si>
  <si>
    <t>2025年11月</t>
  </si>
  <si>
    <t>月</t>
  </si>
  <si>
    <t>按时间完成</t>
  </si>
  <si>
    <t>6000</t>
  </si>
  <si>
    <t>残疾儿童入学率</t>
  </si>
  <si>
    <t>残疾儿童义务教育年限</t>
  </si>
  <si>
    <t>预算06表</t>
  </si>
  <si>
    <t>政府性基金预算支出预算表</t>
  </si>
  <si>
    <t>单位名称：昆明市发展和改革委员会</t>
  </si>
  <si>
    <t>政府性基金预算支出</t>
  </si>
  <si>
    <t>因2025年，我单位无政府性基金预算支出，该表以空表进行公开。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</si>
  <si>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</si>
  <si>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</si>
  <si>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</si>
  <si>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</si>
  <si>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</si>
  <si>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</si>
  <si>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</si>
  <si>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</si>
  <si>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</si>
  <si>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</si>
  <si>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</si>
  <si>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西山区校园人防建设项目</t>
  </si>
  <si>
    <t>保安服务</t>
  </si>
  <si>
    <t>批</t>
  </si>
  <si>
    <t>乳制品</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</si>
  <si>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</si>
  <si>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</si>
  <si>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</si>
  <si>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</si>
  <si>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</si>
  <si>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</si>
  <si>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</si>
  <si>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</si>
  <si>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因2025年，我单位无政府购买服务预算，该表以空表进行公开。</t>
  </si>
  <si>
    <t>预算09-1表</t>
  </si>
  <si>
    <t>单位名称（项目）</t>
  </si>
  <si>
    <t>地区</t>
  </si>
  <si>
    <t>因2025年，我单位无对下转移支付预算，该表以空表进行公开。</t>
  </si>
  <si>
    <t>预算09-2表</t>
  </si>
  <si>
    <t>因2025年，我单位无对下转移支付绩效目标，该表以空表进行公开。</t>
  </si>
  <si>
    <t xml:space="preserve">预算10表
</t>
  </si>
  <si>
    <t>资产类别</t>
  </si>
  <si>
    <t>资产分类代码.名称</t>
  </si>
  <si>
    <t>资产名称</t>
  </si>
  <si>
    <t>计量单位</t>
  </si>
  <si>
    <t>财政部门批复数（元）</t>
  </si>
  <si>
    <t>单价</t>
  </si>
  <si>
    <t>金额</t>
  </si>
  <si>
    <t>因2025年，我单位无新增资产配置预算，该表以空表进行公开。</t>
  </si>
  <si>
    <t>预算11表</t>
  </si>
  <si>
    <t>上级补助</t>
  </si>
  <si>
    <t>因2025年，我单位无上级转移支付补助项目支出预算，该表以空表进行公开。</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</si>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</sst>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xf numFmtId="0" fontId="35" fillId="0" borderId="0">
      <alignment vertical="top"/>
      <protection locked="0"/>
    </xf>
  </cellStyleXfs>
  <cellXfs count="243">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xf>
    <xf numFmtId="181" fontId="1" fillId="0" borderId="7" xfId="0" applyNumberFormat="1" applyFont="1" applyFill="1" applyBorder="1" applyAlignment="1">
      <alignment horizontal="center"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181" fontId="2" fillId="0" borderId="7"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12" xfId="56" applyNumberFormat="1" applyFont="1" applyBorder="1" applyAlignment="1">
      <alignment horizontal="center" vertical="center"/>
    </xf>
    <xf numFmtId="181" fontId="5" fillId="0" borderId="7" xfId="56" applyNumberFormat="1" applyFont="1" applyBorder="1" applyAlignment="1">
      <alignment horizontal="center" vertical="center"/>
    </xf>
    <xf numFmtId="0" fontId="2" fillId="2" borderId="12" xfId="0" applyFont="1" applyFill="1" applyBorder="1" applyAlignment="1">
      <alignment horizontal="right" vertical="center"/>
    </xf>
    <xf numFmtId="181" fontId="5" fillId="0" borderId="7" xfId="0" applyNumberFormat="1" applyFont="1" applyBorder="1" applyAlignment="1">
      <alignment horizontal="center"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7" xfId="0" applyFont="1" applyFill="1" applyBorder="1" applyAlignment="1">
      <alignment horizontal="left" vertical="center" wrapText="1"/>
    </xf>
    <xf numFmtId="0" fontId="1" fillId="0" borderId="7" xfId="0" applyFont="1" applyFill="1" applyBorder="1" applyAlignment="1" applyProtection="1">
      <alignment horizontal="left" vertical="center"/>
      <protection locked="0"/>
    </xf>
    <xf numFmtId="49" fontId="5" fillId="0" borderId="7" xfId="53" applyFont="1" applyAlignme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181" fontId="1" fillId="0" borderId="7" xfId="0" applyNumberFormat="1" applyFont="1" applyBorder="1" applyAlignment="1">
      <alignment horizontal="center" vertical="center"/>
    </xf>
    <xf numFmtId="181" fontId="1" fillId="0" borderId="7" xfId="0" applyNumberFormat="1"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1" fillId="0" borderId="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2" xfId="0" applyFont="1" applyFill="1" applyBorder="1" applyAlignment="1" applyProtection="1">
      <alignment horizontal="center" vertical="center"/>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181" fontId="2" fillId="0" borderId="7" xfId="0" applyNumberFormat="1" applyFont="1" applyFill="1" applyBorder="1" applyAlignment="1">
      <alignment horizontal="center" vertical="center"/>
    </xf>
    <xf numFmtId="0" fontId="1" fillId="0" borderId="4" xfId="0" applyFont="1" applyFill="1" applyBorder="1" applyAlignment="1">
      <alignment horizontal="center" vertical="center"/>
    </xf>
    <xf numFmtId="181" fontId="5" fillId="0" borderId="7"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178" fontId="15" fillId="0" borderId="7" xfId="0" applyNumberFormat="1" applyFont="1" applyFill="1" applyBorder="1" applyAlignment="1">
      <alignment horizontal="right" vertical="center"/>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181"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1" fillId="0" borderId="7" xfId="0" applyFont="1" applyBorder="1" applyAlignment="1" applyProtection="1" quotePrefix="1">
      <alignment horizontal="center" vertical="center"/>
      <protection locked="0"/>
    </xf>
    <xf numFmtId="0" fontId="1" fillId="0" borderId="7" xfId="0" applyFont="1" applyBorder="1" applyAlignment="1" quotePrefix="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7"/>
      <c r="B2" s="47"/>
      <c r="C2" s="47"/>
      <c r="D2" s="62" t="s">
        <v>0</v>
      </c>
    </row>
    <row r="3" ht="41.25" customHeight="1" spans="1:1">
      <c r="A3" s="42" t="str">
        <f>"2025"&amp;"年部门财务收支预算总表"</f>
        <v>2025年部门财务收支预算总表</v>
      </c>
    </row>
    <row r="4" ht="17.25" customHeight="1" spans="1:4">
      <c r="A4" s="45" t="str">
        <f>"单位名称："&amp;"昆明市西山区海口新华中心学校"</f>
        <v>单位名称：昆明市西山区海口新华中心学校</v>
      </c>
      <c r="B4" s="209"/>
      <c r="D4" s="199" t="s">
        <v>1</v>
      </c>
    </row>
    <row r="5" ht="23.25" customHeight="1" spans="1:4">
      <c r="A5" s="210" t="s">
        <v>2</v>
      </c>
      <c r="B5" s="211"/>
      <c r="C5" s="210" t="s">
        <v>3</v>
      </c>
      <c r="D5" s="211"/>
    </row>
    <row r="6" ht="24" customHeight="1" spans="1:4">
      <c r="A6" s="210" t="s">
        <v>4</v>
      </c>
      <c r="B6" s="210" t="s">
        <v>5</v>
      </c>
      <c r="C6" s="210" t="s">
        <v>6</v>
      </c>
      <c r="D6" s="210" t="s">
        <v>5</v>
      </c>
    </row>
    <row r="7" ht="17.25" customHeight="1" spans="1:4">
      <c r="A7" s="212" t="s">
        <v>7</v>
      </c>
      <c r="B7" s="78">
        <v>18418149.45</v>
      </c>
      <c r="C7" s="212" t="s">
        <v>8</v>
      </c>
      <c r="D7" s="78"/>
    </row>
    <row r="8" ht="17.25" customHeight="1" spans="1:4">
      <c r="A8" s="212" t="s">
        <v>9</v>
      </c>
      <c r="B8" s="78"/>
      <c r="C8" s="212" t="s">
        <v>10</v>
      </c>
      <c r="D8" s="78"/>
    </row>
    <row r="9" ht="17.25" customHeight="1" spans="1:4">
      <c r="A9" s="212" t="s">
        <v>11</v>
      </c>
      <c r="B9" s="78"/>
      <c r="C9" s="242" t="s">
        <v>12</v>
      </c>
      <c r="D9" s="78"/>
    </row>
    <row r="10" ht="17.25" customHeight="1" spans="1:4">
      <c r="A10" s="212" t="s">
        <v>13</v>
      </c>
      <c r="B10" s="78"/>
      <c r="C10" s="242" t="s">
        <v>14</v>
      </c>
      <c r="D10" s="78"/>
    </row>
    <row r="11" ht="17.25" customHeight="1" spans="1:4">
      <c r="A11" s="212" t="s">
        <v>15</v>
      </c>
      <c r="B11" s="78">
        <v>330510</v>
      </c>
      <c r="C11" s="242" t="s">
        <v>16</v>
      </c>
      <c r="D11" s="78">
        <v>9974479.44</v>
      </c>
    </row>
    <row r="12" ht="17.25" customHeight="1" spans="1:4">
      <c r="A12" s="212" t="s">
        <v>17</v>
      </c>
      <c r="B12" s="78"/>
      <c r="C12" s="242" t="s">
        <v>18</v>
      </c>
      <c r="D12" s="78"/>
    </row>
    <row r="13" ht="17.25" customHeight="1" spans="1:4">
      <c r="A13" s="212" t="s">
        <v>19</v>
      </c>
      <c r="B13" s="78"/>
      <c r="C13" s="25" t="s">
        <v>20</v>
      </c>
      <c r="D13" s="78"/>
    </row>
    <row r="14" ht="17.25" customHeight="1" spans="1:4">
      <c r="A14" s="212" t="s">
        <v>21</v>
      </c>
      <c r="B14" s="78"/>
      <c r="C14" s="25" t="s">
        <v>22</v>
      </c>
      <c r="D14" s="78">
        <v>6724622.53</v>
      </c>
    </row>
    <row r="15" ht="17.25" customHeight="1" spans="1:4">
      <c r="A15" s="212" t="s">
        <v>23</v>
      </c>
      <c r="B15" s="78"/>
      <c r="C15" s="25" t="s">
        <v>24</v>
      </c>
      <c r="D15" s="78">
        <v>1268309.48</v>
      </c>
    </row>
    <row r="16" ht="17.25" customHeight="1" spans="1:4">
      <c r="A16" s="212" t="s">
        <v>25</v>
      </c>
      <c r="B16" s="78">
        <v>330510</v>
      </c>
      <c r="C16" s="25" t="s">
        <v>26</v>
      </c>
      <c r="D16" s="78"/>
    </row>
    <row r="17" ht="17.25" customHeight="1" spans="1:4">
      <c r="A17" s="213"/>
      <c r="B17" s="78"/>
      <c r="C17" s="25" t="s">
        <v>27</v>
      </c>
      <c r="D17" s="78"/>
    </row>
    <row r="18" ht="17.25" customHeight="1" spans="1:4">
      <c r="A18" s="214"/>
      <c r="B18" s="78"/>
      <c r="C18" s="25" t="s">
        <v>28</v>
      </c>
      <c r="D18" s="78"/>
    </row>
    <row r="19" ht="17.25" customHeight="1" spans="1:4">
      <c r="A19" s="214"/>
      <c r="B19" s="78"/>
      <c r="C19" s="25" t="s">
        <v>29</v>
      </c>
      <c r="D19" s="78"/>
    </row>
    <row r="20" ht="17.25" customHeight="1" spans="1:4">
      <c r="A20" s="214"/>
      <c r="B20" s="78"/>
      <c r="C20" s="25" t="s">
        <v>30</v>
      </c>
      <c r="D20" s="78"/>
    </row>
    <row r="21" ht="17.25" customHeight="1" spans="1:4">
      <c r="A21" s="214"/>
      <c r="B21" s="78"/>
      <c r="C21" s="25" t="s">
        <v>31</v>
      </c>
      <c r="D21" s="78"/>
    </row>
    <row r="22" ht="17.25" customHeight="1" spans="1:4">
      <c r="A22" s="214"/>
      <c r="B22" s="78"/>
      <c r="C22" s="25" t="s">
        <v>32</v>
      </c>
      <c r="D22" s="78"/>
    </row>
    <row r="23" ht="17.25" customHeight="1" spans="1:4">
      <c r="A23" s="214"/>
      <c r="B23" s="78"/>
      <c r="C23" s="25" t="s">
        <v>33</v>
      </c>
      <c r="D23" s="78"/>
    </row>
    <row r="24" ht="17.25" customHeight="1" spans="1:4">
      <c r="A24" s="214"/>
      <c r="B24" s="78"/>
      <c r="C24" s="25" t="s">
        <v>34</v>
      </c>
      <c r="D24" s="78"/>
    </row>
    <row r="25" ht="17.25" customHeight="1" spans="1:4">
      <c r="A25" s="214"/>
      <c r="B25" s="78"/>
      <c r="C25" s="25" t="s">
        <v>35</v>
      </c>
      <c r="D25" s="78">
        <v>781248</v>
      </c>
    </row>
    <row r="26" ht="17.25" customHeight="1" spans="1:4">
      <c r="A26" s="214"/>
      <c r="B26" s="78"/>
      <c r="C26" s="25" t="s">
        <v>36</v>
      </c>
      <c r="D26" s="78"/>
    </row>
    <row r="27" ht="17.25" customHeight="1" spans="1:4">
      <c r="A27" s="214"/>
      <c r="B27" s="78"/>
      <c r="C27" s="213" t="s">
        <v>37</v>
      </c>
      <c r="D27" s="78"/>
    </row>
    <row r="28" ht="17.25" customHeight="1" spans="1:4">
      <c r="A28" s="214"/>
      <c r="B28" s="78"/>
      <c r="C28" s="25" t="s">
        <v>38</v>
      </c>
      <c r="D28" s="78"/>
    </row>
    <row r="29" ht="16.5" customHeight="1" spans="1:4">
      <c r="A29" s="214"/>
      <c r="B29" s="78"/>
      <c r="C29" s="25" t="s">
        <v>39</v>
      </c>
      <c r="D29" s="78"/>
    </row>
    <row r="30" ht="16.5" customHeight="1" spans="1:4">
      <c r="A30" s="214"/>
      <c r="B30" s="78"/>
      <c r="C30" s="213" t="s">
        <v>40</v>
      </c>
      <c r="D30" s="78"/>
    </row>
    <row r="31" ht="17.25" customHeight="1" spans="1:4">
      <c r="A31" s="214"/>
      <c r="B31" s="78"/>
      <c r="C31" s="213" t="s">
        <v>41</v>
      </c>
      <c r="D31" s="78"/>
    </row>
    <row r="32" ht="17.25" customHeight="1" spans="1:4">
      <c r="A32" s="214"/>
      <c r="B32" s="78"/>
      <c r="C32" s="25" t="s">
        <v>42</v>
      </c>
      <c r="D32" s="78"/>
    </row>
    <row r="33" ht="16.5" customHeight="1" spans="1:4">
      <c r="A33" s="214" t="s">
        <v>43</v>
      </c>
      <c r="B33" s="78">
        <v>18748659.45</v>
      </c>
      <c r="C33" s="214" t="s">
        <v>44</v>
      </c>
      <c r="D33" s="78">
        <v>18748659.45</v>
      </c>
    </row>
    <row r="34" ht="16.5" customHeight="1" spans="1:4">
      <c r="A34" s="213" t="s">
        <v>45</v>
      </c>
      <c r="B34" s="78"/>
      <c r="C34" s="213" t="s">
        <v>46</v>
      </c>
      <c r="D34" s="78"/>
    </row>
    <row r="35" ht="16.5" customHeight="1" spans="1:4">
      <c r="A35" s="25" t="s">
        <v>47</v>
      </c>
      <c r="B35" s="78"/>
      <c r="C35" s="25" t="s">
        <v>47</v>
      </c>
      <c r="D35" s="78"/>
    </row>
    <row r="36" ht="16.5" customHeight="1" spans="1:4">
      <c r="A36" s="25" t="s">
        <v>48</v>
      </c>
      <c r="B36" s="78"/>
      <c r="C36" s="25" t="s">
        <v>49</v>
      </c>
      <c r="D36" s="78"/>
    </row>
    <row r="37" ht="16.5" customHeight="1" spans="1:4">
      <c r="A37" s="215" t="s">
        <v>50</v>
      </c>
      <c r="B37" s="78">
        <v>18748659.45</v>
      </c>
      <c r="C37" s="215" t="s">
        <v>51</v>
      </c>
      <c r="D37" s="78">
        <v>18748659.45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2" t="s">
        <v>52</v>
      </c>
    </row>
    <row r="3" ht="41.25" customHeight="1" spans="1:1">
      <c r="A3" s="42" t="str">
        <f>"2025"&amp;"年部门收入预算表"</f>
        <v>2025年部门收入预算表</v>
      </c>
    </row>
    <row r="4" ht="17.25" customHeight="1" spans="1:19">
      <c r="A4" s="45" t="str">
        <f>"单位名称："&amp;"昆明市西山区海口新华中心学校"</f>
        <v>单位名称：昆明市西山区海口新华中心学校</v>
      </c>
      <c r="S4" s="47" t="s">
        <v>1</v>
      </c>
    </row>
    <row r="5" ht="21.75" customHeight="1" spans="1:19">
      <c r="A5" s="229" t="s">
        <v>53</v>
      </c>
      <c r="B5" s="230" t="s">
        <v>54</v>
      </c>
      <c r="C5" s="230" t="s">
        <v>55</v>
      </c>
      <c r="D5" s="231" t="s">
        <v>56</v>
      </c>
      <c r="E5" s="231"/>
      <c r="F5" s="231"/>
      <c r="G5" s="231"/>
      <c r="H5" s="231"/>
      <c r="I5" s="147"/>
      <c r="J5" s="231"/>
      <c r="K5" s="231"/>
      <c r="L5" s="231"/>
      <c r="M5" s="231"/>
      <c r="N5" s="237"/>
      <c r="O5" s="231" t="s">
        <v>45</v>
      </c>
      <c r="P5" s="231"/>
      <c r="Q5" s="231"/>
      <c r="R5" s="231"/>
      <c r="S5" s="237"/>
    </row>
    <row r="6" ht="27" customHeight="1" spans="1:19">
      <c r="A6" s="232"/>
      <c r="B6" s="233"/>
      <c r="C6" s="233"/>
      <c r="D6" s="233" t="s">
        <v>57</v>
      </c>
      <c r="E6" s="233" t="s">
        <v>58</v>
      </c>
      <c r="F6" s="233" t="s">
        <v>59</v>
      </c>
      <c r="G6" s="233" t="s">
        <v>60</v>
      </c>
      <c r="H6" s="233" t="s">
        <v>61</v>
      </c>
      <c r="I6" s="238" t="s">
        <v>62</v>
      </c>
      <c r="J6" s="239"/>
      <c r="K6" s="239"/>
      <c r="L6" s="239"/>
      <c r="M6" s="239"/>
      <c r="N6" s="240"/>
      <c r="O6" s="233" t="s">
        <v>57</v>
      </c>
      <c r="P6" s="233" t="s">
        <v>58</v>
      </c>
      <c r="Q6" s="233" t="s">
        <v>59</v>
      </c>
      <c r="R6" s="233" t="s">
        <v>60</v>
      </c>
      <c r="S6" s="233" t="s">
        <v>63</v>
      </c>
    </row>
    <row r="7" ht="30" customHeight="1" spans="1:19">
      <c r="A7" s="234"/>
      <c r="B7" s="235"/>
      <c r="C7" s="236"/>
      <c r="D7" s="236"/>
      <c r="E7" s="236"/>
      <c r="F7" s="236"/>
      <c r="G7" s="236"/>
      <c r="H7" s="236"/>
      <c r="I7" s="68" t="s">
        <v>57</v>
      </c>
      <c r="J7" s="240" t="s">
        <v>64</v>
      </c>
      <c r="K7" s="240" t="s">
        <v>65</v>
      </c>
      <c r="L7" s="240" t="s">
        <v>66</v>
      </c>
      <c r="M7" s="240" t="s">
        <v>67</v>
      </c>
      <c r="N7" s="240" t="s">
        <v>68</v>
      </c>
      <c r="O7" s="241"/>
      <c r="P7" s="241"/>
      <c r="Q7" s="241"/>
      <c r="R7" s="241"/>
      <c r="S7" s="236"/>
    </row>
    <row r="8" ht="15" customHeight="1" spans="1:19">
      <c r="A8" s="58">
        <v>1</v>
      </c>
      <c r="B8" s="58">
        <v>2</v>
      </c>
      <c r="C8" s="58">
        <v>3</v>
      </c>
      <c r="D8" s="58">
        <v>4</v>
      </c>
      <c r="E8" s="58">
        <v>5</v>
      </c>
      <c r="F8" s="58">
        <v>6</v>
      </c>
      <c r="G8" s="58">
        <v>7</v>
      </c>
      <c r="H8" s="58">
        <v>8</v>
      </c>
      <c r="I8" s="68">
        <v>9</v>
      </c>
      <c r="J8" s="58">
        <v>10</v>
      </c>
      <c r="K8" s="58">
        <v>11</v>
      </c>
      <c r="L8" s="58">
        <v>12</v>
      </c>
      <c r="M8" s="58">
        <v>13</v>
      </c>
      <c r="N8" s="58">
        <v>14</v>
      </c>
      <c r="O8" s="58">
        <v>15</v>
      </c>
      <c r="P8" s="58">
        <v>16</v>
      </c>
      <c r="Q8" s="58">
        <v>17</v>
      </c>
      <c r="R8" s="58">
        <v>18</v>
      </c>
      <c r="S8" s="58">
        <v>19</v>
      </c>
    </row>
    <row r="9" ht="18" customHeight="1" spans="1:19">
      <c r="A9" s="25" t="s">
        <v>69</v>
      </c>
      <c r="B9" s="25" t="s">
        <v>70</v>
      </c>
      <c r="C9" s="208">
        <v>18748659.45</v>
      </c>
      <c r="D9" s="208">
        <v>18748659.45</v>
      </c>
      <c r="E9" s="208">
        <v>18418149.45</v>
      </c>
      <c r="F9" s="208"/>
      <c r="G9" s="208"/>
      <c r="H9" s="208"/>
      <c r="I9" s="208">
        <v>330510</v>
      </c>
      <c r="J9" s="208"/>
      <c r="K9" s="208"/>
      <c r="L9" s="208"/>
      <c r="M9" s="208"/>
      <c r="N9" s="208">
        <v>330510</v>
      </c>
      <c r="O9" s="208"/>
      <c r="P9" s="208"/>
      <c r="Q9" s="208"/>
      <c r="R9" s="208"/>
      <c r="S9" s="208"/>
    </row>
    <row r="10" ht="18" customHeight="1" spans="1:19">
      <c r="A10" s="48" t="s">
        <v>55</v>
      </c>
      <c r="B10" s="196"/>
      <c r="C10" s="208">
        <v>18748659.45</v>
      </c>
      <c r="D10" s="208">
        <v>18748659.45</v>
      </c>
      <c r="E10" s="208">
        <v>18418149.45</v>
      </c>
      <c r="F10" s="208"/>
      <c r="G10" s="208"/>
      <c r="H10" s="208"/>
      <c r="I10" s="208">
        <v>330510</v>
      </c>
      <c r="J10" s="208"/>
      <c r="K10" s="208"/>
      <c r="L10" s="208"/>
      <c r="M10" s="208"/>
      <c r="N10" s="208">
        <v>330510</v>
      </c>
      <c r="O10" s="208"/>
      <c r="P10" s="208"/>
      <c r="Q10" s="208"/>
      <c r="R10" s="208"/>
      <c r="S10" s="20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7" t="s">
        <v>71</v>
      </c>
    </row>
    <row r="3" ht="41.25" customHeight="1" spans="1:1">
      <c r="A3" s="42" t="str">
        <f>"2025"&amp;"年部门支出预算表"</f>
        <v>2025年部门支出预算表</v>
      </c>
    </row>
    <row r="4" ht="17.25" customHeight="1" spans="1:15">
      <c r="A4" s="45" t="str">
        <f>"单位名称："&amp;"昆明市西山区海口新华中心学校"</f>
        <v>单位名称：昆明市西山区海口新华中心学校</v>
      </c>
      <c r="O4" s="47" t="s">
        <v>1</v>
      </c>
    </row>
    <row r="5" ht="27" customHeight="1" spans="1:15">
      <c r="A5" s="217" t="s">
        <v>72</v>
      </c>
      <c r="B5" s="217" t="s">
        <v>73</v>
      </c>
      <c r="C5" s="217" t="s">
        <v>55</v>
      </c>
      <c r="D5" s="218" t="s">
        <v>58</v>
      </c>
      <c r="E5" s="219"/>
      <c r="F5" s="220"/>
      <c r="G5" s="221" t="s">
        <v>59</v>
      </c>
      <c r="H5" s="221" t="s">
        <v>60</v>
      </c>
      <c r="I5" s="221" t="s">
        <v>74</v>
      </c>
      <c r="J5" s="218" t="s">
        <v>62</v>
      </c>
      <c r="K5" s="219"/>
      <c r="L5" s="219"/>
      <c r="M5" s="219"/>
      <c r="N5" s="227"/>
      <c r="O5" s="228"/>
    </row>
    <row r="6" ht="42" customHeight="1" spans="1:15">
      <c r="A6" s="222"/>
      <c r="B6" s="222"/>
      <c r="C6" s="223"/>
      <c r="D6" s="224" t="s">
        <v>57</v>
      </c>
      <c r="E6" s="224" t="s">
        <v>75</v>
      </c>
      <c r="F6" s="224" t="s">
        <v>76</v>
      </c>
      <c r="G6" s="223"/>
      <c r="H6" s="223"/>
      <c r="I6" s="222"/>
      <c r="J6" s="224" t="s">
        <v>57</v>
      </c>
      <c r="K6" s="210" t="s">
        <v>77</v>
      </c>
      <c r="L6" s="210" t="s">
        <v>78</v>
      </c>
      <c r="M6" s="210" t="s">
        <v>79</v>
      </c>
      <c r="N6" s="210" t="s">
        <v>80</v>
      </c>
      <c r="O6" s="210" t="s">
        <v>81</v>
      </c>
    </row>
    <row r="7" ht="18" customHeight="1" spans="1:15">
      <c r="A7" s="51" t="s">
        <v>82</v>
      </c>
      <c r="B7" s="51" t="s">
        <v>83</v>
      </c>
      <c r="C7" s="51" t="s">
        <v>84</v>
      </c>
      <c r="D7" s="55" t="s">
        <v>85</v>
      </c>
      <c r="E7" s="55" t="s">
        <v>86</v>
      </c>
      <c r="F7" s="55" t="s">
        <v>87</v>
      </c>
      <c r="G7" s="55" t="s">
        <v>88</v>
      </c>
      <c r="H7" s="55" t="s">
        <v>89</v>
      </c>
      <c r="I7" s="55" t="s">
        <v>90</v>
      </c>
      <c r="J7" s="55" t="s">
        <v>91</v>
      </c>
      <c r="K7" s="55" t="s">
        <v>92</v>
      </c>
      <c r="L7" s="55" t="s">
        <v>93</v>
      </c>
      <c r="M7" s="55" t="s">
        <v>94</v>
      </c>
      <c r="N7" s="51" t="s">
        <v>95</v>
      </c>
      <c r="O7" s="55" t="s">
        <v>96</v>
      </c>
    </row>
    <row r="8" ht="18" customHeight="1" spans="1:15">
      <c r="A8" s="51" t="s">
        <v>97</v>
      </c>
      <c r="B8" s="51" t="s">
        <v>98</v>
      </c>
      <c r="C8" s="225">
        <v>9974479.44</v>
      </c>
      <c r="D8" s="26">
        <v>9643969.44</v>
      </c>
      <c r="E8" s="26">
        <v>8759294.88</v>
      </c>
      <c r="F8" s="26">
        <v>884674.56</v>
      </c>
      <c r="G8" s="26"/>
      <c r="H8" s="26"/>
      <c r="I8" s="26"/>
      <c r="J8" s="26">
        <v>330510</v>
      </c>
      <c r="K8" s="26"/>
      <c r="L8" s="26"/>
      <c r="M8" s="26"/>
      <c r="N8" s="225"/>
      <c r="O8" s="26">
        <v>330510</v>
      </c>
    </row>
    <row r="9" ht="18" customHeight="1" spans="1:15">
      <c r="A9" s="51" t="s">
        <v>99</v>
      </c>
      <c r="B9" s="51" t="s">
        <v>100</v>
      </c>
      <c r="C9" s="225">
        <v>9670933.44</v>
      </c>
      <c r="D9" s="26">
        <v>9340423.44</v>
      </c>
      <c r="E9" s="26">
        <v>8751956.88</v>
      </c>
      <c r="F9" s="26">
        <v>588466.56</v>
      </c>
      <c r="G9" s="26"/>
      <c r="H9" s="26"/>
      <c r="I9" s="26"/>
      <c r="J9" s="26">
        <v>330510</v>
      </c>
      <c r="K9" s="26"/>
      <c r="L9" s="26"/>
      <c r="M9" s="26"/>
      <c r="N9" s="225"/>
      <c r="O9" s="26">
        <v>330510</v>
      </c>
    </row>
    <row r="10" ht="18" customHeight="1" spans="1:15">
      <c r="A10" s="51" t="s">
        <v>101</v>
      </c>
      <c r="B10" s="51" t="s">
        <v>102</v>
      </c>
      <c r="C10" s="225">
        <v>9670933.44</v>
      </c>
      <c r="D10" s="26">
        <v>9340423.44</v>
      </c>
      <c r="E10" s="26">
        <v>8751956.88</v>
      </c>
      <c r="F10" s="26">
        <v>588466.56</v>
      </c>
      <c r="G10" s="26"/>
      <c r="H10" s="26"/>
      <c r="I10" s="26"/>
      <c r="J10" s="26">
        <v>330510</v>
      </c>
      <c r="K10" s="26"/>
      <c r="L10" s="26"/>
      <c r="M10" s="26"/>
      <c r="N10" s="225"/>
      <c r="O10" s="26">
        <v>330510</v>
      </c>
    </row>
    <row r="11" ht="18" customHeight="1" spans="1:15">
      <c r="A11" s="51" t="s">
        <v>103</v>
      </c>
      <c r="B11" s="51" t="s">
        <v>104</v>
      </c>
      <c r="C11" s="225">
        <v>11946</v>
      </c>
      <c r="D11" s="26">
        <v>11946</v>
      </c>
      <c r="E11" s="26">
        <v>7338</v>
      </c>
      <c r="F11" s="26">
        <v>4608</v>
      </c>
      <c r="G11" s="26"/>
      <c r="H11" s="26"/>
      <c r="I11" s="26"/>
      <c r="J11" s="26"/>
      <c r="K11" s="26"/>
      <c r="L11" s="26"/>
      <c r="M11" s="26"/>
      <c r="N11" s="225"/>
      <c r="O11" s="26"/>
    </row>
    <row r="12" ht="18" customHeight="1" spans="1:15">
      <c r="A12" s="51" t="s">
        <v>105</v>
      </c>
      <c r="B12" s="51" t="s">
        <v>106</v>
      </c>
      <c r="C12" s="225">
        <v>11946</v>
      </c>
      <c r="D12" s="26">
        <v>11946</v>
      </c>
      <c r="E12" s="26">
        <v>7338</v>
      </c>
      <c r="F12" s="26">
        <v>4608</v>
      </c>
      <c r="G12" s="26"/>
      <c r="H12" s="26"/>
      <c r="I12" s="26"/>
      <c r="J12" s="26"/>
      <c r="K12" s="26"/>
      <c r="L12" s="26"/>
      <c r="M12" s="26"/>
      <c r="N12" s="225"/>
      <c r="O12" s="26"/>
    </row>
    <row r="13" ht="18" customHeight="1" spans="1:15">
      <c r="A13" s="51" t="s">
        <v>107</v>
      </c>
      <c r="B13" s="51" t="s">
        <v>108</v>
      </c>
      <c r="C13" s="225">
        <v>291600</v>
      </c>
      <c r="D13" s="26">
        <v>291600</v>
      </c>
      <c r="E13" s="26"/>
      <c r="F13" s="26">
        <v>291600</v>
      </c>
      <c r="G13" s="26"/>
      <c r="H13" s="26"/>
      <c r="I13" s="26"/>
      <c r="J13" s="26"/>
      <c r="K13" s="26"/>
      <c r="L13" s="26"/>
      <c r="M13" s="26"/>
      <c r="N13" s="225"/>
      <c r="O13" s="26"/>
    </row>
    <row r="14" ht="18" customHeight="1" spans="1:15">
      <c r="A14" s="51" t="s">
        <v>109</v>
      </c>
      <c r="B14" s="51" t="s">
        <v>110</v>
      </c>
      <c r="C14" s="225">
        <v>291600</v>
      </c>
      <c r="D14" s="26">
        <v>291600</v>
      </c>
      <c r="E14" s="26"/>
      <c r="F14" s="26">
        <v>291600</v>
      </c>
      <c r="G14" s="26"/>
      <c r="H14" s="26"/>
      <c r="I14" s="26"/>
      <c r="J14" s="26"/>
      <c r="K14" s="26"/>
      <c r="L14" s="26"/>
      <c r="M14" s="26"/>
      <c r="N14" s="225"/>
      <c r="O14" s="26"/>
    </row>
    <row r="15" ht="18" customHeight="1" spans="1:15">
      <c r="A15" s="51" t="s">
        <v>111</v>
      </c>
      <c r="B15" s="51" t="s">
        <v>112</v>
      </c>
      <c r="C15" s="225">
        <v>6724622.53</v>
      </c>
      <c r="D15" s="26">
        <v>6724622.53</v>
      </c>
      <c r="E15" s="26">
        <v>6724622.53</v>
      </c>
      <c r="F15" s="26"/>
      <c r="G15" s="26"/>
      <c r="H15" s="26"/>
      <c r="I15" s="26"/>
      <c r="J15" s="26"/>
      <c r="K15" s="26"/>
      <c r="L15" s="26"/>
      <c r="M15" s="26"/>
      <c r="N15" s="225"/>
      <c r="O15" s="26"/>
    </row>
    <row r="16" ht="18" customHeight="1" spans="1:15">
      <c r="A16" s="51" t="s">
        <v>113</v>
      </c>
      <c r="B16" s="51" t="s">
        <v>114</v>
      </c>
      <c r="C16" s="225">
        <v>6688070.53</v>
      </c>
      <c r="D16" s="26">
        <v>6688070.53</v>
      </c>
      <c r="E16" s="26">
        <v>6688070.53</v>
      </c>
      <c r="F16" s="26"/>
      <c r="G16" s="26"/>
      <c r="H16" s="26"/>
      <c r="I16" s="26"/>
      <c r="J16" s="26"/>
      <c r="K16" s="26"/>
      <c r="L16" s="26"/>
      <c r="M16" s="26"/>
      <c r="N16" s="225"/>
      <c r="O16" s="26"/>
    </row>
    <row r="17" ht="18" customHeight="1" spans="1:15">
      <c r="A17" s="51" t="s">
        <v>115</v>
      </c>
      <c r="B17" s="51" t="s">
        <v>116</v>
      </c>
      <c r="C17" s="225">
        <v>791406</v>
      </c>
      <c r="D17" s="26">
        <v>791406</v>
      </c>
      <c r="E17" s="26">
        <v>791406</v>
      </c>
      <c r="F17" s="26"/>
      <c r="G17" s="26"/>
      <c r="H17" s="26"/>
      <c r="I17" s="26"/>
      <c r="J17" s="26"/>
      <c r="K17" s="26"/>
      <c r="L17" s="26"/>
      <c r="M17" s="26"/>
      <c r="N17" s="225"/>
      <c r="O17" s="26"/>
    </row>
    <row r="18" ht="18" customHeight="1" spans="1:15">
      <c r="A18" s="51" t="s">
        <v>117</v>
      </c>
      <c r="B18" s="51" t="s">
        <v>118</v>
      </c>
      <c r="C18" s="225">
        <v>5896664.53</v>
      </c>
      <c r="D18" s="26">
        <v>5896664.53</v>
      </c>
      <c r="E18" s="26">
        <v>5896664.53</v>
      </c>
      <c r="F18" s="26"/>
      <c r="G18" s="26"/>
      <c r="H18" s="26"/>
      <c r="I18" s="26"/>
      <c r="J18" s="26"/>
      <c r="K18" s="26"/>
      <c r="L18" s="26"/>
      <c r="M18" s="26"/>
      <c r="N18" s="225"/>
      <c r="O18" s="26"/>
    </row>
    <row r="19" ht="18" customHeight="1" spans="1:15">
      <c r="A19" s="51" t="s">
        <v>119</v>
      </c>
      <c r="B19" s="51" t="s">
        <v>120</v>
      </c>
      <c r="C19" s="225">
        <v>36552</v>
      </c>
      <c r="D19" s="26">
        <v>36552</v>
      </c>
      <c r="E19" s="26">
        <v>36552</v>
      </c>
      <c r="F19" s="26"/>
      <c r="G19" s="26"/>
      <c r="H19" s="26"/>
      <c r="I19" s="26"/>
      <c r="J19" s="26"/>
      <c r="K19" s="26"/>
      <c r="L19" s="26"/>
      <c r="M19" s="26"/>
      <c r="N19" s="225"/>
      <c r="O19" s="26"/>
    </row>
    <row r="20" ht="18" customHeight="1" spans="1:15">
      <c r="A20" s="51" t="s">
        <v>121</v>
      </c>
      <c r="B20" s="51" t="s">
        <v>122</v>
      </c>
      <c r="C20" s="225">
        <v>36552</v>
      </c>
      <c r="D20" s="26">
        <v>36552</v>
      </c>
      <c r="E20" s="26">
        <v>36552</v>
      </c>
      <c r="F20" s="26"/>
      <c r="G20" s="26"/>
      <c r="H20" s="26"/>
      <c r="I20" s="26"/>
      <c r="J20" s="26"/>
      <c r="K20" s="26"/>
      <c r="L20" s="26"/>
      <c r="M20" s="26"/>
      <c r="N20" s="225"/>
      <c r="O20" s="26"/>
    </row>
    <row r="21" ht="18" customHeight="1" spans="1:15">
      <c r="A21" s="51" t="s">
        <v>123</v>
      </c>
      <c r="B21" s="51" t="s">
        <v>124</v>
      </c>
      <c r="C21" s="225">
        <v>1268309.48</v>
      </c>
      <c r="D21" s="26">
        <v>1268309.48</v>
      </c>
      <c r="E21" s="26">
        <v>1268309.48</v>
      </c>
      <c r="F21" s="26"/>
      <c r="G21" s="26"/>
      <c r="H21" s="26"/>
      <c r="I21" s="26"/>
      <c r="J21" s="26"/>
      <c r="K21" s="26"/>
      <c r="L21" s="26"/>
      <c r="M21" s="26"/>
      <c r="N21" s="225"/>
      <c r="O21" s="26"/>
    </row>
    <row r="22" ht="18" customHeight="1" spans="1:15">
      <c r="A22" s="51" t="s">
        <v>125</v>
      </c>
      <c r="B22" s="51" t="s">
        <v>126</v>
      </c>
      <c r="C22" s="225">
        <v>1268309.48</v>
      </c>
      <c r="D22" s="26">
        <v>1268309.48</v>
      </c>
      <c r="E22" s="26">
        <v>1268309.48</v>
      </c>
      <c r="F22" s="26"/>
      <c r="G22" s="26"/>
      <c r="H22" s="26"/>
      <c r="I22" s="26"/>
      <c r="J22" s="26"/>
      <c r="K22" s="26"/>
      <c r="L22" s="26"/>
      <c r="M22" s="26"/>
      <c r="N22" s="225"/>
      <c r="O22" s="26"/>
    </row>
    <row r="23" ht="18" customHeight="1" spans="1:15">
      <c r="A23" s="51" t="s">
        <v>127</v>
      </c>
      <c r="B23" s="51" t="s">
        <v>128</v>
      </c>
      <c r="C23" s="225">
        <v>362376</v>
      </c>
      <c r="D23" s="26">
        <v>362376</v>
      </c>
      <c r="E23" s="26">
        <v>362376</v>
      </c>
      <c r="F23" s="26"/>
      <c r="G23" s="26"/>
      <c r="H23" s="26"/>
      <c r="I23" s="26"/>
      <c r="J23" s="26"/>
      <c r="K23" s="26"/>
      <c r="L23" s="26"/>
      <c r="M23" s="26"/>
      <c r="N23" s="225"/>
      <c r="O23" s="26"/>
    </row>
    <row r="24" ht="18" customHeight="1" spans="1:15">
      <c r="A24" s="51" t="s">
        <v>129</v>
      </c>
      <c r="B24" s="51" t="s">
        <v>130</v>
      </c>
      <c r="C24" s="225">
        <v>801680</v>
      </c>
      <c r="D24" s="26">
        <v>801680</v>
      </c>
      <c r="E24" s="26">
        <v>801680</v>
      </c>
      <c r="F24" s="26"/>
      <c r="G24" s="26"/>
      <c r="H24" s="26"/>
      <c r="I24" s="26"/>
      <c r="J24" s="26"/>
      <c r="K24" s="26"/>
      <c r="L24" s="26"/>
      <c r="M24" s="26"/>
      <c r="N24" s="225"/>
      <c r="O24" s="26"/>
    </row>
    <row r="25" ht="18" customHeight="1" spans="1:15">
      <c r="A25" s="51" t="s">
        <v>131</v>
      </c>
      <c r="B25" s="51" t="s">
        <v>132</v>
      </c>
      <c r="C25" s="225">
        <v>104253.48</v>
      </c>
      <c r="D25" s="26">
        <v>104253.48</v>
      </c>
      <c r="E25" s="26">
        <v>104253.48</v>
      </c>
      <c r="F25" s="26"/>
      <c r="G25" s="26"/>
      <c r="H25" s="26"/>
      <c r="I25" s="26"/>
      <c r="J25" s="26"/>
      <c r="K25" s="26"/>
      <c r="L25" s="26"/>
      <c r="M25" s="26"/>
      <c r="N25" s="225"/>
      <c r="O25" s="26"/>
    </row>
    <row r="26" ht="18" customHeight="1" spans="1:15">
      <c r="A26" s="51" t="s">
        <v>133</v>
      </c>
      <c r="B26" s="51" t="s">
        <v>134</v>
      </c>
      <c r="C26" s="225">
        <v>781248</v>
      </c>
      <c r="D26" s="26">
        <v>781248</v>
      </c>
      <c r="E26" s="26">
        <v>781248</v>
      </c>
      <c r="F26" s="26"/>
      <c r="G26" s="26"/>
      <c r="H26" s="26"/>
      <c r="I26" s="26"/>
      <c r="J26" s="26"/>
      <c r="K26" s="26"/>
      <c r="L26" s="26"/>
      <c r="M26" s="26"/>
      <c r="N26" s="225"/>
      <c r="O26" s="26"/>
    </row>
    <row r="27" ht="18" customHeight="1" spans="1:15">
      <c r="A27" s="51" t="s">
        <v>135</v>
      </c>
      <c r="B27" s="51" t="s">
        <v>136</v>
      </c>
      <c r="C27" s="225">
        <v>781248</v>
      </c>
      <c r="D27" s="26">
        <v>781248</v>
      </c>
      <c r="E27" s="26">
        <v>781248</v>
      </c>
      <c r="F27" s="26"/>
      <c r="G27" s="26"/>
      <c r="H27" s="26"/>
      <c r="I27" s="26"/>
      <c r="J27" s="26"/>
      <c r="K27" s="26"/>
      <c r="L27" s="26"/>
      <c r="M27" s="26"/>
      <c r="N27" s="225"/>
      <c r="O27" s="26"/>
    </row>
    <row r="28" ht="18" customHeight="1" spans="1:15">
      <c r="A28" s="51" t="s">
        <v>137</v>
      </c>
      <c r="B28" s="51" t="s">
        <v>138</v>
      </c>
      <c r="C28" s="225">
        <v>781248</v>
      </c>
      <c r="D28" s="26">
        <v>781248</v>
      </c>
      <c r="E28" s="26">
        <v>781248</v>
      </c>
      <c r="F28" s="26"/>
      <c r="G28" s="26"/>
      <c r="H28" s="26"/>
      <c r="I28" s="26"/>
      <c r="J28" s="26"/>
      <c r="K28" s="26"/>
      <c r="L28" s="26"/>
      <c r="M28" s="26"/>
      <c r="N28" s="225"/>
      <c r="O28" s="26"/>
    </row>
    <row r="29" ht="21" customHeight="1" spans="1:15">
      <c r="A29" s="226" t="s">
        <v>55</v>
      </c>
      <c r="B29" s="36"/>
      <c r="C29" s="208">
        <v>18748659.45</v>
      </c>
      <c r="D29" s="208">
        <v>18418149.45</v>
      </c>
      <c r="E29" s="208">
        <v>17533474.89</v>
      </c>
      <c r="F29" s="208">
        <v>884674.56</v>
      </c>
      <c r="G29" s="208"/>
      <c r="H29" s="208"/>
      <c r="I29" s="208"/>
      <c r="J29" s="208">
        <v>330510</v>
      </c>
      <c r="K29" s="208"/>
      <c r="L29" s="208"/>
      <c r="M29" s="208"/>
      <c r="N29" s="208"/>
      <c r="O29" s="208">
        <v>330510</v>
      </c>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3"/>
      <c r="B2" s="47"/>
      <c r="C2" s="47"/>
      <c r="D2" s="47" t="s">
        <v>139</v>
      </c>
    </row>
    <row r="3" ht="41.25" customHeight="1" spans="1:1">
      <c r="A3" s="42" t="str">
        <f>"2025"&amp;"年部门财政拨款收支预算总表"</f>
        <v>2025年部门财政拨款收支预算总表</v>
      </c>
    </row>
    <row r="4" ht="17.25" customHeight="1" spans="1:4">
      <c r="A4" s="45" t="str">
        <f>"单位名称："&amp;"昆明市西山区海口新华中心学校"</f>
        <v>单位名称：昆明市西山区海口新华中心学校</v>
      </c>
      <c r="B4" s="209"/>
      <c r="D4" s="47" t="s">
        <v>1</v>
      </c>
    </row>
    <row r="5" ht="17.25" customHeight="1" spans="1:4">
      <c r="A5" s="210" t="s">
        <v>2</v>
      </c>
      <c r="B5" s="211"/>
      <c r="C5" s="210" t="s">
        <v>3</v>
      </c>
      <c r="D5" s="211"/>
    </row>
    <row r="6" ht="18.75" customHeight="1" spans="1:4">
      <c r="A6" s="210" t="s">
        <v>4</v>
      </c>
      <c r="B6" s="210" t="s">
        <v>5</v>
      </c>
      <c r="C6" s="210" t="s">
        <v>6</v>
      </c>
      <c r="D6" s="210" t="s">
        <v>5</v>
      </c>
    </row>
    <row r="7" ht="16.5" customHeight="1" spans="1:4">
      <c r="A7" s="212" t="s">
        <v>140</v>
      </c>
      <c r="B7" s="78">
        <v>18418149.45</v>
      </c>
      <c r="C7" s="212" t="s">
        <v>141</v>
      </c>
      <c r="D7" s="78">
        <v>18418149.45</v>
      </c>
    </row>
    <row r="8" ht="16.5" customHeight="1" spans="1:4">
      <c r="A8" s="212" t="s">
        <v>142</v>
      </c>
      <c r="B8" s="78">
        <v>18418149.45</v>
      </c>
      <c r="C8" s="212" t="s">
        <v>143</v>
      </c>
      <c r="D8" s="78"/>
    </row>
    <row r="9" ht="16.5" customHeight="1" spans="1:4">
      <c r="A9" s="212" t="s">
        <v>144</v>
      </c>
      <c r="B9" s="78"/>
      <c r="C9" s="212" t="s">
        <v>145</v>
      </c>
      <c r="D9" s="78"/>
    </row>
    <row r="10" ht="16.5" customHeight="1" spans="1:4">
      <c r="A10" s="212" t="s">
        <v>146</v>
      </c>
      <c r="B10" s="78"/>
      <c r="C10" s="212" t="s">
        <v>147</v>
      </c>
      <c r="D10" s="78"/>
    </row>
    <row r="11" ht="16.5" customHeight="1" spans="1:4">
      <c r="A11" s="212" t="s">
        <v>148</v>
      </c>
      <c r="B11" s="78"/>
      <c r="C11" s="212" t="s">
        <v>149</v>
      </c>
      <c r="D11" s="78"/>
    </row>
    <row r="12" ht="16.5" customHeight="1" spans="1:4">
      <c r="A12" s="212" t="s">
        <v>142</v>
      </c>
      <c r="B12" s="78"/>
      <c r="C12" s="212" t="s">
        <v>150</v>
      </c>
      <c r="D12" s="78">
        <v>9643969.44</v>
      </c>
    </row>
    <row r="13" ht="16.5" customHeight="1" spans="1:4">
      <c r="A13" s="213" t="s">
        <v>144</v>
      </c>
      <c r="B13" s="78"/>
      <c r="C13" s="67" t="s">
        <v>151</v>
      </c>
      <c r="D13" s="78"/>
    </row>
    <row r="14" ht="16.5" customHeight="1" spans="1:4">
      <c r="A14" s="213" t="s">
        <v>146</v>
      </c>
      <c r="B14" s="78"/>
      <c r="C14" s="67" t="s">
        <v>152</v>
      </c>
      <c r="D14" s="78"/>
    </row>
    <row r="15" ht="16.5" customHeight="1" spans="1:4">
      <c r="A15" s="214"/>
      <c r="B15" s="78"/>
      <c r="C15" s="67" t="s">
        <v>153</v>
      </c>
      <c r="D15" s="78">
        <v>6724622.53</v>
      </c>
    </row>
    <row r="16" ht="16.5" customHeight="1" spans="1:4">
      <c r="A16" s="214"/>
      <c r="B16" s="78"/>
      <c r="C16" s="67" t="s">
        <v>154</v>
      </c>
      <c r="D16" s="78">
        <v>1268309.48</v>
      </c>
    </row>
    <row r="17" ht="16.5" customHeight="1" spans="1:4">
      <c r="A17" s="214"/>
      <c r="B17" s="78"/>
      <c r="C17" s="67" t="s">
        <v>155</v>
      </c>
      <c r="D17" s="78"/>
    </row>
    <row r="18" ht="16.5" customHeight="1" spans="1:4">
      <c r="A18" s="214"/>
      <c r="B18" s="78"/>
      <c r="C18" s="67" t="s">
        <v>156</v>
      </c>
      <c r="D18" s="78"/>
    </row>
    <row r="19" ht="16.5" customHeight="1" spans="1:4">
      <c r="A19" s="214"/>
      <c r="B19" s="78"/>
      <c r="C19" s="67" t="s">
        <v>157</v>
      </c>
      <c r="D19" s="78"/>
    </row>
    <row r="20" ht="16.5" customHeight="1" spans="1:4">
      <c r="A20" s="214"/>
      <c r="B20" s="78"/>
      <c r="C20" s="67" t="s">
        <v>158</v>
      </c>
      <c r="D20" s="78"/>
    </row>
    <row r="21" ht="16.5" customHeight="1" spans="1:4">
      <c r="A21" s="214"/>
      <c r="B21" s="78"/>
      <c r="C21" s="67" t="s">
        <v>159</v>
      </c>
      <c r="D21" s="78"/>
    </row>
    <row r="22" ht="16.5" customHeight="1" spans="1:4">
      <c r="A22" s="214"/>
      <c r="B22" s="78"/>
      <c r="C22" s="67" t="s">
        <v>160</v>
      </c>
      <c r="D22" s="78"/>
    </row>
    <row r="23" ht="16.5" customHeight="1" spans="1:4">
      <c r="A23" s="214"/>
      <c r="B23" s="78"/>
      <c r="C23" s="67" t="s">
        <v>161</v>
      </c>
      <c r="D23" s="78"/>
    </row>
    <row r="24" ht="16.5" customHeight="1" spans="1:4">
      <c r="A24" s="214"/>
      <c r="B24" s="78"/>
      <c r="C24" s="67" t="s">
        <v>162</v>
      </c>
      <c r="D24" s="78"/>
    </row>
    <row r="25" ht="16.5" customHeight="1" spans="1:4">
      <c r="A25" s="214"/>
      <c r="B25" s="78"/>
      <c r="C25" s="67" t="s">
        <v>163</v>
      </c>
      <c r="D25" s="78"/>
    </row>
    <row r="26" ht="16.5" customHeight="1" spans="1:4">
      <c r="A26" s="214"/>
      <c r="B26" s="78"/>
      <c r="C26" s="67" t="s">
        <v>164</v>
      </c>
      <c r="D26" s="78">
        <v>781248</v>
      </c>
    </row>
    <row r="27" ht="16.5" customHeight="1" spans="1:4">
      <c r="A27" s="214"/>
      <c r="B27" s="78"/>
      <c r="C27" s="67" t="s">
        <v>165</v>
      </c>
      <c r="D27" s="78"/>
    </row>
    <row r="28" ht="16.5" customHeight="1" spans="1:4">
      <c r="A28" s="214"/>
      <c r="B28" s="78"/>
      <c r="C28" s="67" t="s">
        <v>166</v>
      </c>
      <c r="D28" s="78"/>
    </row>
    <row r="29" ht="16.5" customHeight="1" spans="1:4">
      <c r="A29" s="214"/>
      <c r="B29" s="78"/>
      <c r="C29" s="67" t="s">
        <v>167</v>
      </c>
      <c r="D29" s="78"/>
    </row>
    <row r="30" ht="16.5" customHeight="1" spans="1:4">
      <c r="A30" s="214"/>
      <c r="B30" s="78"/>
      <c r="C30" s="67" t="s">
        <v>168</v>
      </c>
      <c r="D30" s="78"/>
    </row>
    <row r="31" ht="16.5" customHeight="1" spans="1:4">
      <c r="A31" s="214"/>
      <c r="B31" s="78"/>
      <c r="C31" s="67" t="s">
        <v>169</v>
      </c>
      <c r="D31" s="78"/>
    </row>
    <row r="32" ht="16.5" customHeight="1" spans="1:4">
      <c r="A32" s="214"/>
      <c r="B32" s="78"/>
      <c r="C32" s="213" t="s">
        <v>170</v>
      </c>
      <c r="D32" s="78"/>
    </row>
    <row r="33" ht="16.5" customHeight="1" spans="1:4">
      <c r="A33" s="214"/>
      <c r="B33" s="78"/>
      <c r="C33" s="213" t="s">
        <v>171</v>
      </c>
      <c r="D33" s="78"/>
    </row>
    <row r="34" ht="16.5" customHeight="1" spans="1:4">
      <c r="A34" s="214"/>
      <c r="B34" s="78"/>
      <c r="C34" s="31" t="s">
        <v>172</v>
      </c>
      <c r="D34" s="78"/>
    </row>
    <row r="35" ht="15" customHeight="1" spans="1:4">
      <c r="A35" s="215" t="s">
        <v>50</v>
      </c>
      <c r="B35" s="216">
        <v>18418149.45</v>
      </c>
      <c r="C35" s="215" t="s">
        <v>51</v>
      </c>
      <c r="D35" s="216">
        <v>18418149.45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A4" sqref="A4"/>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98"/>
      <c r="F2" s="69"/>
      <c r="G2" s="199" t="s">
        <v>173</v>
      </c>
    </row>
    <row r="3" ht="41.25" customHeight="1" spans="1:7">
      <c r="A3" s="140" t="str">
        <f>"2025"&amp;"年一般公共预算支出预算表（按功能科目分类）"</f>
        <v>2025年一般公共预算支出预算表（按功能科目分类）</v>
      </c>
      <c r="B3" s="140"/>
      <c r="C3" s="140"/>
      <c r="D3" s="140"/>
      <c r="E3" s="140"/>
      <c r="F3" s="140"/>
      <c r="G3" s="140"/>
    </row>
    <row r="4" ht="18" customHeight="1" spans="1:7">
      <c r="A4" s="6" t="str">
        <f>"单位名称："&amp;"昆明市西山区海口新华中心学校"</f>
        <v>单位名称：昆明市西山区海口新华中心学校</v>
      </c>
      <c r="F4" s="136"/>
      <c r="G4" s="199" t="s">
        <v>1</v>
      </c>
    </row>
    <row r="5" ht="20.25" customHeight="1" spans="1:7">
      <c r="A5" s="200" t="s">
        <v>174</v>
      </c>
      <c r="B5" s="201"/>
      <c r="C5" s="141" t="s">
        <v>55</v>
      </c>
      <c r="D5" s="202" t="s">
        <v>75</v>
      </c>
      <c r="E5" s="13"/>
      <c r="F5" s="14"/>
      <c r="G5" s="203" t="s">
        <v>76</v>
      </c>
    </row>
    <row r="6" ht="20.25" customHeight="1" spans="1:7">
      <c r="A6" s="204" t="s">
        <v>72</v>
      </c>
      <c r="B6" s="204" t="s">
        <v>73</v>
      </c>
      <c r="C6" s="20"/>
      <c r="D6" s="146" t="s">
        <v>57</v>
      </c>
      <c r="E6" s="146" t="s">
        <v>175</v>
      </c>
      <c r="F6" s="146" t="s">
        <v>176</v>
      </c>
      <c r="G6" s="205"/>
    </row>
    <row r="7" ht="15" customHeight="1" spans="1:7">
      <c r="A7" s="58" t="s">
        <v>82</v>
      </c>
      <c r="B7" s="58" t="s">
        <v>83</v>
      </c>
      <c r="C7" s="58" t="s">
        <v>84</v>
      </c>
      <c r="D7" s="58" t="s">
        <v>85</v>
      </c>
      <c r="E7" s="58" t="s">
        <v>86</v>
      </c>
      <c r="F7" s="58" t="s">
        <v>87</v>
      </c>
      <c r="G7" s="58" t="s">
        <v>88</v>
      </c>
    </row>
    <row r="8" ht="15" customHeight="1" spans="1:7">
      <c r="A8" s="58" t="s">
        <v>97</v>
      </c>
      <c r="B8" s="58" t="s">
        <v>98</v>
      </c>
      <c r="C8" s="206">
        <v>9643969.44</v>
      </c>
      <c r="D8" s="206">
        <v>8759294.88</v>
      </c>
      <c r="E8" s="206">
        <v>7698191.04</v>
      </c>
      <c r="F8" s="206">
        <v>1061103.84</v>
      </c>
      <c r="G8" s="206">
        <v>884674.56</v>
      </c>
    </row>
    <row r="9" ht="15" customHeight="1" spans="1:7">
      <c r="A9" s="58" t="s">
        <v>99</v>
      </c>
      <c r="B9" s="58" t="s">
        <v>100</v>
      </c>
      <c r="C9" s="206">
        <v>9340423.44</v>
      </c>
      <c r="D9" s="206">
        <v>8751956.88</v>
      </c>
      <c r="E9" s="206">
        <v>7698191.04</v>
      </c>
      <c r="F9" s="206">
        <v>1053765.84</v>
      </c>
      <c r="G9" s="206">
        <v>588466.56</v>
      </c>
    </row>
    <row r="10" ht="15" customHeight="1" spans="1:7">
      <c r="A10" s="58" t="s">
        <v>101</v>
      </c>
      <c r="B10" s="58" t="s">
        <v>102</v>
      </c>
      <c r="C10" s="206">
        <v>9340423.44</v>
      </c>
      <c r="D10" s="206">
        <v>8751956.88</v>
      </c>
      <c r="E10" s="206">
        <v>7698191.04</v>
      </c>
      <c r="F10" s="206">
        <v>1053765.84</v>
      </c>
      <c r="G10" s="206">
        <v>588466.56</v>
      </c>
    </row>
    <row r="11" ht="15" customHeight="1" spans="1:7">
      <c r="A11" s="58" t="s">
        <v>103</v>
      </c>
      <c r="B11" s="58" t="s">
        <v>104</v>
      </c>
      <c r="C11" s="206">
        <v>11946</v>
      </c>
      <c r="D11" s="206">
        <v>7338</v>
      </c>
      <c r="E11" s="206"/>
      <c r="F11" s="206">
        <v>7338</v>
      </c>
      <c r="G11" s="206">
        <v>4608</v>
      </c>
    </row>
    <row r="12" ht="15" customHeight="1" spans="1:7">
      <c r="A12" s="58" t="s">
        <v>105</v>
      </c>
      <c r="B12" s="58" t="s">
        <v>106</v>
      </c>
      <c r="C12" s="206">
        <v>11946</v>
      </c>
      <c r="D12" s="206">
        <v>7338</v>
      </c>
      <c r="E12" s="206"/>
      <c r="F12" s="206">
        <v>7338</v>
      </c>
      <c r="G12" s="206">
        <v>4608</v>
      </c>
    </row>
    <row r="13" ht="15" customHeight="1" spans="1:7">
      <c r="A13" s="58" t="s">
        <v>107</v>
      </c>
      <c r="B13" s="58" t="s">
        <v>108</v>
      </c>
      <c r="C13" s="206">
        <v>291600</v>
      </c>
      <c r="D13" s="206"/>
      <c r="E13" s="206"/>
      <c r="F13" s="206"/>
      <c r="G13" s="206">
        <v>291600</v>
      </c>
    </row>
    <row r="14" ht="15" customHeight="1" spans="1:7">
      <c r="A14" s="58" t="s">
        <v>109</v>
      </c>
      <c r="B14" s="58" t="s">
        <v>110</v>
      </c>
      <c r="C14" s="206">
        <v>291600</v>
      </c>
      <c r="D14" s="206"/>
      <c r="E14" s="206"/>
      <c r="F14" s="206"/>
      <c r="G14" s="206">
        <v>291600</v>
      </c>
    </row>
    <row r="15" ht="15" customHeight="1" spans="1:7">
      <c r="A15" s="58" t="s">
        <v>111</v>
      </c>
      <c r="B15" s="58" t="s">
        <v>112</v>
      </c>
      <c r="C15" s="206">
        <v>6724622.53</v>
      </c>
      <c r="D15" s="206">
        <v>6724622.53</v>
      </c>
      <c r="E15" s="206">
        <v>6724622.53</v>
      </c>
      <c r="F15" s="206"/>
      <c r="G15" s="206"/>
    </row>
    <row r="16" ht="15" customHeight="1" spans="1:7">
      <c r="A16" s="58" t="s">
        <v>113</v>
      </c>
      <c r="B16" s="58" t="s">
        <v>114</v>
      </c>
      <c r="C16" s="206">
        <v>6688070.53</v>
      </c>
      <c r="D16" s="206">
        <v>6688070.53</v>
      </c>
      <c r="E16" s="206">
        <v>6688070.53</v>
      </c>
      <c r="F16" s="206"/>
      <c r="G16" s="206"/>
    </row>
    <row r="17" ht="15" customHeight="1" spans="1:7">
      <c r="A17" s="58" t="s">
        <v>115</v>
      </c>
      <c r="B17" s="58" t="s">
        <v>116</v>
      </c>
      <c r="C17" s="206">
        <v>791406</v>
      </c>
      <c r="D17" s="206">
        <v>791406</v>
      </c>
      <c r="E17" s="206">
        <v>791406</v>
      </c>
      <c r="F17" s="206"/>
      <c r="G17" s="206"/>
    </row>
    <row r="18" ht="15" customHeight="1" spans="1:7">
      <c r="A18" s="58" t="s">
        <v>117</v>
      </c>
      <c r="B18" s="58" t="s">
        <v>118</v>
      </c>
      <c r="C18" s="206">
        <v>5896664.53</v>
      </c>
      <c r="D18" s="206">
        <v>5896664.53</v>
      </c>
      <c r="E18" s="206">
        <v>5896664.53</v>
      </c>
      <c r="F18" s="206"/>
      <c r="G18" s="206"/>
    </row>
    <row r="19" ht="15" customHeight="1" spans="1:7">
      <c r="A19" s="58" t="s">
        <v>119</v>
      </c>
      <c r="B19" s="58" t="s">
        <v>120</v>
      </c>
      <c r="C19" s="206">
        <v>36552</v>
      </c>
      <c r="D19" s="206">
        <v>36552</v>
      </c>
      <c r="E19" s="206">
        <v>36552</v>
      </c>
      <c r="F19" s="206"/>
      <c r="G19" s="206"/>
    </row>
    <row r="20" ht="15" customHeight="1" spans="1:7">
      <c r="A20" s="58" t="s">
        <v>121</v>
      </c>
      <c r="B20" s="58" t="s">
        <v>122</v>
      </c>
      <c r="C20" s="206">
        <v>36552</v>
      </c>
      <c r="D20" s="206">
        <v>36552</v>
      </c>
      <c r="E20" s="206">
        <v>36552</v>
      </c>
      <c r="F20" s="206"/>
      <c r="G20" s="206"/>
    </row>
    <row r="21" ht="15" customHeight="1" spans="1:7">
      <c r="A21" s="58" t="s">
        <v>123</v>
      </c>
      <c r="B21" s="58" t="s">
        <v>124</v>
      </c>
      <c r="C21" s="206">
        <v>1268309.48</v>
      </c>
      <c r="D21" s="206">
        <v>1268309.48</v>
      </c>
      <c r="E21" s="206">
        <v>1268309.48</v>
      </c>
      <c r="F21" s="206"/>
      <c r="G21" s="206"/>
    </row>
    <row r="22" ht="15" customHeight="1" spans="1:7">
      <c r="A22" s="58" t="s">
        <v>125</v>
      </c>
      <c r="B22" s="58" t="s">
        <v>126</v>
      </c>
      <c r="C22" s="206">
        <v>1268309.48</v>
      </c>
      <c r="D22" s="206">
        <v>1268309.48</v>
      </c>
      <c r="E22" s="206">
        <v>1268309.48</v>
      </c>
      <c r="F22" s="206"/>
      <c r="G22" s="206"/>
    </row>
    <row r="23" ht="15" customHeight="1" spans="1:7">
      <c r="A23" s="58" t="s">
        <v>127</v>
      </c>
      <c r="B23" s="58" t="s">
        <v>128</v>
      </c>
      <c r="C23" s="206">
        <v>362376</v>
      </c>
      <c r="D23" s="206">
        <v>362376</v>
      </c>
      <c r="E23" s="206">
        <v>362376</v>
      </c>
      <c r="F23" s="206"/>
      <c r="G23" s="206"/>
    </row>
    <row r="24" ht="15" customHeight="1" spans="1:7">
      <c r="A24" s="58" t="s">
        <v>129</v>
      </c>
      <c r="B24" s="58" t="s">
        <v>130</v>
      </c>
      <c r="C24" s="206">
        <v>801680</v>
      </c>
      <c r="D24" s="206">
        <v>801680</v>
      </c>
      <c r="E24" s="206">
        <v>801680</v>
      </c>
      <c r="F24" s="206"/>
      <c r="G24" s="206"/>
    </row>
    <row r="25" ht="15" customHeight="1" spans="1:7">
      <c r="A25" s="58" t="s">
        <v>131</v>
      </c>
      <c r="B25" s="58" t="s">
        <v>132</v>
      </c>
      <c r="C25" s="206">
        <v>104253.48</v>
      </c>
      <c r="D25" s="206">
        <v>104253.48</v>
      </c>
      <c r="E25" s="206">
        <v>104253.48</v>
      </c>
      <c r="F25" s="206"/>
      <c r="G25" s="206"/>
    </row>
    <row r="26" ht="15" customHeight="1" spans="1:7">
      <c r="A26" s="58" t="s">
        <v>133</v>
      </c>
      <c r="B26" s="58" t="s">
        <v>134</v>
      </c>
      <c r="C26" s="206">
        <v>781248</v>
      </c>
      <c r="D26" s="206">
        <v>781248</v>
      </c>
      <c r="E26" s="206">
        <v>781248</v>
      </c>
      <c r="F26" s="206"/>
      <c r="G26" s="206"/>
    </row>
    <row r="27" ht="15" customHeight="1" spans="1:7">
      <c r="A27" s="58" t="s">
        <v>135</v>
      </c>
      <c r="B27" s="58" t="s">
        <v>136</v>
      </c>
      <c r="C27" s="206">
        <v>781248</v>
      </c>
      <c r="D27" s="206">
        <v>781248</v>
      </c>
      <c r="E27" s="206">
        <v>781248</v>
      </c>
      <c r="F27" s="206"/>
      <c r="G27" s="206"/>
    </row>
    <row r="28" ht="15" customHeight="1" spans="1:7">
      <c r="A28" s="58" t="s">
        <v>137</v>
      </c>
      <c r="B28" s="58" t="s">
        <v>138</v>
      </c>
      <c r="C28" s="206">
        <v>781248</v>
      </c>
      <c r="D28" s="206">
        <v>781248</v>
      </c>
      <c r="E28" s="206">
        <v>781248</v>
      </c>
      <c r="F28" s="206"/>
      <c r="G28" s="206"/>
    </row>
    <row r="29" ht="18" customHeight="1" spans="1:7">
      <c r="A29" s="76" t="s">
        <v>177</v>
      </c>
      <c r="B29" s="207" t="s">
        <v>177</v>
      </c>
      <c r="C29" s="208">
        <v>18418149.45</v>
      </c>
      <c r="D29" s="208">
        <v>17533474.89</v>
      </c>
      <c r="E29" s="208">
        <v>16472371.05</v>
      </c>
      <c r="F29" s="208">
        <v>1061103.84</v>
      </c>
      <c r="G29" s="208">
        <v>884674.56</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4" sqref="A4:B4"/>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4"/>
      <c r="B2" s="44"/>
      <c r="C2" s="44"/>
      <c r="D2" s="44"/>
      <c r="E2" s="43"/>
      <c r="F2" s="192" t="s">
        <v>178</v>
      </c>
    </row>
    <row r="3" ht="41.25" customHeight="1" spans="1:6">
      <c r="A3" s="193" t="str">
        <f>"2025"&amp;"年一般公共预算“三公”经费支出预算表"</f>
        <v>2025年一般公共预算“三公”经费支出预算表</v>
      </c>
      <c r="B3" s="44"/>
      <c r="C3" s="44"/>
      <c r="D3" s="44"/>
      <c r="E3" s="43"/>
      <c r="F3" s="44"/>
    </row>
    <row r="4" customHeight="1" spans="1:6">
      <c r="A4" s="194" t="str">
        <f>"单位名称："&amp;"昆明市西山区海口新华中心学校"</f>
        <v>单位名称：昆明市西山区海口新华中心学校</v>
      </c>
      <c r="B4" s="195"/>
      <c r="D4" s="44"/>
      <c r="E4" s="43"/>
      <c r="F4" s="62" t="s">
        <v>1</v>
      </c>
    </row>
    <row r="5" ht="27" customHeight="1" spans="1:6">
      <c r="A5" s="48" t="s">
        <v>179</v>
      </c>
      <c r="B5" s="48" t="s">
        <v>180</v>
      </c>
      <c r="C5" s="48" t="s">
        <v>181</v>
      </c>
      <c r="D5" s="48"/>
      <c r="E5" s="37"/>
      <c r="F5" s="48" t="s">
        <v>182</v>
      </c>
    </row>
    <row r="6" ht="28.5" customHeight="1" spans="1:6">
      <c r="A6" s="196"/>
      <c r="B6" s="50"/>
      <c r="C6" s="37" t="s">
        <v>57</v>
      </c>
      <c r="D6" s="37" t="s">
        <v>183</v>
      </c>
      <c r="E6" s="37" t="s">
        <v>184</v>
      </c>
      <c r="F6" s="49"/>
    </row>
    <row r="7" ht="17.25" customHeight="1" spans="1:6">
      <c r="A7" s="55" t="s">
        <v>82</v>
      </c>
      <c r="B7" s="55" t="s">
        <v>83</v>
      </c>
      <c r="C7" s="55" t="s">
        <v>84</v>
      </c>
      <c r="D7" s="55" t="s">
        <v>85</v>
      </c>
      <c r="E7" s="55" t="s">
        <v>86</v>
      </c>
      <c r="F7" s="55" t="s">
        <v>87</v>
      </c>
    </row>
    <row r="8" ht="17.25" customHeight="1" spans="1:6">
      <c r="A8" s="78"/>
      <c r="B8" s="78"/>
      <c r="C8" s="78"/>
      <c r="D8" s="78"/>
      <c r="E8" s="78"/>
      <c r="F8" s="78"/>
    </row>
    <row r="9" customHeight="1" spans="1:6">
      <c r="A9" s="197" t="s">
        <v>185</v>
      </c>
      <c r="B9" s="147"/>
      <c r="C9" s="147"/>
      <c r="D9" s="147"/>
      <c r="E9" s="147"/>
      <c r="F9" s="148"/>
    </row>
  </sheetData>
  <mergeCells count="7">
    <mergeCell ref="A3:F3"/>
    <mergeCell ref="A4:B4"/>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9"/>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2" width="32.8416666666667" customWidth="1"/>
    <col min="3" max="3" width="22.625"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79"/>
      <c r="B1" s="79"/>
      <c r="C1" s="79"/>
      <c r="D1" s="79"/>
      <c r="E1" s="79"/>
      <c r="F1" s="79"/>
      <c r="G1" s="79"/>
      <c r="H1" s="79"/>
      <c r="I1" s="79"/>
      <c r="J1" s="79"/>
      <c r="K1" s="79"/>
      <c r="L1" s="79"/>
      <c r="M1" s="79"/>
      <c r="N1" s="79"/>
      <c r="O1" s="79"/>
      <c r="P1" s="79"/>
      <c r="Q1" s="79"/>
      <c r="R1" s="79"/>
      <c r="S1" s="79"/>
      <c r="T1" s="79"/>
      <c r="U1" s="79"/>
      <c r="V1" s="79"/>
      <c r="W1" s="79"/>
      <c r="X1" s="79"/>
    </row>
    <row r="2" ht="13.5" customHeight="1" spans="2:24">
      <c r="B2" s="155"/>
      <c r="C2" s="179"/>
      <c r="E2" s="180"/>
      <c r="F2" s="180"/>
      <c r="G2" s="180"/>
      <c r="H2" s="180"/>
      <c r="I2" s="81"/>
      <c r="J2" s="81"/>
      <c r="K2" s="81"/>
      <c r="L2" s="81"/>
      <c r="M2" s="81"/>
      <c r="N2" s="81"/>
      <c r="R2" s="81"/>
      <c r="V2" s="179"/>
      <c r="X2" s="131" t="s">
        <v>186</v>
      </c>
    </row>
    <row r="3" ht="45.75" customHeight="1" spans="1:24">
      <c r="A3" s="83" t="str">
        <f>"2025"&amp;"年部门基本支出预算表"</f>
        <v>2025年部门基本支出预算表</v>
      </c>
      <c r="B3" s="119"/>
      <c r="C3" s="83"/>
      <c r="D3" s="83"/>
      <c r="E3" s="83"/>
      <c r="F3" s="83"/>
      <c r="G3" s="83"/>
      <c r="H3" s="83"/>
      <c r="I3" s="83"/>
      <c r="J3" s="83"/>
      <c r="K3" s="83"/>
      <c r="L3" s="83"/>
      <c r="M3" s="83"/>
      <c r="N3" s="83"/>
      <c r="O3" s="119"/>
      <c r="P3" s="119"/>
      <c r="Q3" s="119"/>
      <c r="R3" s="83"/>
      <c r="S3" s="83"/>
      <c r="T3" s="83"/>
      <c r="U3" s="83"/>
      <c r="V3" s="83"/>
      <c r="W3" s="83"/>
      <c r="X3" s="83"/>
    </row>
    <row r="4" ht="18.75" customHeight="1" spans="1:24">
      <c r="A4" s="128" t="str">
        <f>"单位名称："&amp;"昆明市西山区海口新华中心学校"</f>
        <v>单位名称：昆明市西山区海口新华中心学校</v>
      </c>
      <c r="B4" s="157"/>
      <c r="C4" s="181"/>
      <c r="D4" s="181"/>
      <c r="E4" s="181"/>
      <c r="F4" s="181"/>
      <c r="G4" s="181"/>
      <c r="H4" s="181"/>
      <c r="I4" s="86"/>
      <c r="J4" s="86"/>
      <c r="K4" s="86"/>
      <c r="L4" s="86"/>
      <c r="M4" s="86"/>
      <c r="N4" s="86"/>
      <c r="O4" s="121"/>
      <c r="P4" s="121"/>
      <c r="Q4" s="121"/>
      <c r="R4" s="86"/>
      <c r="V4" s="179"/>
      <c r="X4" s="131" t="s">
        <v>1</v>
      </c>
    </row>
    <row r="5" ht="18" customHeight="1" spans="1:24">
      <c r="A5" s="158" t="s">
        <v>187</v>
      </c>
      <c r="B5" s="158" t="s">
        <v>188</v>
      </c>
      <c r="C5" s="158" t="s">
        <v>189</v>
      </c>
      <c r="D5" s="158" t="s">
        <v>190</v>
      </c>
      <c r="E5" s="158" t="s">
        <v>191</v>
      </c>
      <c r="F5" s="158" t="s">
        <v>192</v>
      </c>
      <c r="G5" s="158" t="s">
        <v>193</v>
      </c>
      <c r="H5" s="158" t="s">
        <v>194</v>
      </c>
      <c r="I5" s="187" t="s">
        <v>195</v>
      </c>
      <c r="J5" s="115" t="s">
        <v>195</v>
      </c>
      <c r="K5" s="115"/>
      <c r="L5" s="115"/>
      <c r="M5" s="115"/>
      <c r="N5" s="115"/>
      <c r="O5" s="168"/>
      <c r="P5" s="168"/>
      <c r="Q5" s="168"/>
      <c r="R5" s="107" t="s">
        <v>61</v>
      </c>
      <c r="S5" s="115" t="s">
        <v>62</v>
      </c>
      <c r="T5" s="115"/>
      <c r="U5" s="115"/>
      <c r="V5" s="115"/>
      <c r="W5" s="115"/>
      <c r="X5" s="116"/>
    </row>
    <row r="6" ht="18" customHeight="1" spans="1:24">
      <c r="A6" s="159"/>
      <c r="B6" s="160"/>
      <c r="C6" s="182"/>
      <c r="D6" s="159"/>
      <c r="E6" s="159"/>
      <c r="F6" s="159"/>
      <c r="G6" s="159"/>
      <c r="H6" s="159"/>
      <c r="I6" s="188" t="s">
        <v>196</v>
      </c>
      <c r="J6" s="187" t="s">
        <v>58</v>
      </c>
      <c r="K6" s="115"/>
      <c r="L6" s="115"/>
      <c r="M6" s="115"/>
      <c r="N6" s="116"/>
      <c r="O6" s="167" t="s">
        <v>197</v>
      </c>
      <c r="P6" s="168"/>
      <c r="Q6" s="169"/>
      <c r="R6" s="158" t="s">
        <v>61</v>
      </c>
      <c r="S6" s="187" t="s">
        <v>62</v>
      </c>
      <c r="T6" s="107" t="s">
        <v>64</v>
      </c>
      <c r="U6" s="115" t="s">
        <v>62</v>
      </c>
      <c r="V6" s="107" t="s">
        <v>66</v>
      </c>
      <c r="W6" s="107" t="s">
        <v>67</v>
      </c>
      <c r="X6" s="191" t="s">
        <v>68</v>
      </c>
    </row>
    <row r="7" ht="19.5" customHeight="1" spans="1:24">
      <c r="A7" s="160"/>
      <c r="B7" s="160"/>
      <c r="C7" s="160"/>
      <c r="D7" s="160"/>
      <c r="E7" s="160"/>
      <c r="F7" s="160"/>
      <c r="G7" s="160"/>
      <c r="H7" s="160"/>
      <c r="I7" s="160"/>
      <c r="J7" s="189" t="s">
        <v>198</v>
      </c>
      <c r="K7" s="158" t="s">
        <v>199</v>
      </c>
      <c r="L7" s="158" t="s">
        <v>200</v>
      </c>
      <c r="M7" s="158" t="s">
        <v>201</v>
      </c>
      <c r="N7" s="158" t="s">
        <v>202</v>
      </c>
      <c r="O7" s="158" t="s">
        <v>58</v>
      </c>
      <c r="P7" s="158" t="s">
        <v>59</v>
      </c>
      <c r="Q7" s="158" t="s">
        <v>60</v>
      </c>
      <c r="R7" s="160"/>
      <c r="S7" s="158" t="s">
        <v>57</v>
      </c>
      <c r="T7" s="158" t="s">
        <v>64</v>
      </c>
      <c r="U7" s="158" t="s">
        <v>203</v>
      </c>
      <c r="V7" s="158" t="s">
        <v>66</v>
      </c>
      <c r="W7" s="158" t="s">
        <v>67</v>
      </c>
      <c r="X7" s="158" t="s">
        <v>68</v>
      </c>
    </row>
    <row r="8" ht="37.5" customHeight="1" spans="1:24">
      <c r="A8" s="183"/>
      <c r="B8" s="97"/>
      <c r="C8" s="183"/>
      <c r="D8" s="183"/>
      <c r="E8" s="183"/>
      <c r="F8" s="183"/>
      <c r="G8" s="183"/>
      <c r="H8" s="183"/>
      <c r="I8" s="183"/>
      <c r="J8" s="190" t="s">
        <v>57</v>
      </c>
      <c r="K8" s="161" t="s">
        <v>204</v>
      </c>
      <c r="L8" s="161" t="s">
        <v>200</v>
      </c>
      <c r="M8" s="161" t="s">
        <v>201</v>
      </c>
      <c r="N8" s="161" t="s">
        <v>202</v>
      </c>
      <c r="O8" s="161" t="s">
        <v>200</v>
      </c>
      <c r="P8" s="161" t="s">
        <v>201</v>
      </c>
      <c r="Q8" s="161" t="s">
        <v>202</v>
      </c>
      <c r="R8" s="161" t="s">
        <v>61</v>
      </c>
      <c r="S8" s="161" t="s">
        <v>57</v>
      </c>
      <c r="T8" s="161" t="s">
        <v>64</v>
      </c>
      <c r="U8" s="161" t="s">
        <v>203</v>
      </c>
      <c r="V8" s="161" t="s">
        <v>66</v>
      </c>
      <c r="W8" s="161" t="s">
        <v>67</v>
      </c>
      <c r="X8" s="161" t="s">
        <v>68</v>
      </c>
    </row>
    <row r="9" customHeight="1" spans="1:24">
      <c r="A9" s="175">
        <v>1</v>
      </c>
      <c r="B9" s="175">
        <v>2</v>
      </c>
      <c r="C9" s="175">
        <v>3</v>
      </c>
      <c r="D9" s="175">
        <v>4</v>
      </c>
      <c r="E9" s="175">
        <v>5</v>
      </c>
      <c r="F9" s="175">
        <v>6</v>
      </c>
      <c r="G9" s="175">
        <v>7</v>
      </c>
      <c r="H9" s="175">
        <v>8</v>
      </c>
      <c r="I9" s="175">
        <v>9</v>
      </c>
      <c r="J9" s="175">
        <v>10</v>
      </c>
      <c r="K9" s="175">
        <v>11</v>
      </c>
      <c r="L9" s="175">
        <v>12</v>
      </c>
      <c r="M9" s="175">
        <v>13</v>
      </c>
      <c r="N9" s="175">
        <v>14</v>
      </c>
      <c r="O9" s="175">
        <v>15</v>
      </c>
      <c r="P9" s="175">
        <v>16</v>
      </c>
      <c r="Q9" s="175">
        <v>17</v>
      </c>
      <c r="R9" s="175">
        <v>18</v>
      </c>
      <c r="S9" s="175">
        <v>19</v>
      </c>
      <c r="T9" s="175">
        <v>20</v>
      </c>
      <c r="U9" s="175">
        <v>21</v>
      </c>
      <c r="V9" s="175">
        <v>22</v>
      </c>
      <c r="W9" s="175">
        <v>23</v>
      </c>
      <c r="X9" s="175">
        <v>24</v>
      </c>
    </row>
    <row r="10" customHeight="1" spans="1:24">
      <c r="A10" s="175" t="s">
        <v>205</v>
      </c>
      <c r="B10" s="175" t="s">
        <v>70</v>
      </c>
      <c r="C10" s="243" t="s">
        <v>206</v>
      </c>
      <c r="D10" s="184" t="s">
        <v>207</v>
      </c>
      <c r="E10" s="175" t="s">
        <v>101</v>
      </c>
      <c r="F10" s="175" t="s">
        <v>102</v>
      </c>
      <c r="G10" s="175" t="s">
        <v>208</v>
      </c>
      <c r="H10" s="175" t="s">
        <v>209</v>
      </c>
      <c r="I10" s="177">
        <v>87650</v>
      </c>
      <c r="J10" s="177">
        <v>87650</v>
      </c>
      <c r="K10" s="177"/>
      <c r="L10" s="177"/>
      <c r="M10" s="177">
        <v>87650</v>
      </c>
      <c r="N10" s="175"/>
      <c r="O10" s="175"/>
      <c r="P10" s="175"/>
      <c r="Q10" s="175"/>
      <c r="R10" s="175"/>
      <c r="S10" s="175"/>
      <c r="T10" s="175"/>
      <c r="U10" s="175"/>
      <c r="V10" s="175"/>
      <c r="W10" s="175"/>
      <c r="X10" s="175"/>
    </row>
    <row r="11" customHeight="1" spans="1:24">
      <c r="A11" s="175" t="s">
        <v>205</v>
      </c>
      <c r="B11" s="175" t="s">
        <v>70</v>
      </c>
      <c r="C11" s="243" t="s">
        <v>210</v>
      </c>
      <c r="D11" s="184" t="s">
        <v>211</v>
      </c>
      <c r="E11" s="175" t="s">
        <v>101</v>
      </c>
      <c r="F11" s="175" t="s">
        <v>102</v>
      </c>
      <c r="G11" s="175" t="s">
        <v>212</v>
      </c>
      <c r="H11" s="175" t="s">
        <v>213</v>
      </c>
      <c r="I11" s="177">
        <v>1470000</v>
      </c>
      <c r="J11" s="177">
        <v>1470000</v>
      </c>
      <c r="K11" s="177"/>
      <c r="L11" s="177"/>
      <c r="M11" s="177">
        <v>1470000</v>
      </c>
      <c r="N11" s="175"/>
      <c r="O11" s="175"/>
      <c r="P11" s="175"/>
      <c r="Q11" s="175"/>
      <c r="R11" s="175"/>
      <c r="S11" s="175"/>
      <c r="T11" s="175"/>
      <c r="U11" s="175"/>
      <c r="V11" s="175"/>
      <c r="W11" s="175"/>
      <c r="X11" s="175"/>
    </row>
    <row r="12" customHeight="1" spans="1:24">
      <c r="A12" s="175" t="s">
        <v>205</v>
      </c>
      <c r="B12" s="175" t="s">
        <v>70</v>
      </c>
      <c r="C12" s="243" t="s">
        <v>214</v>
      </c>
      <c r="D12" s="184" t="s">
        <v>211</v>
      </c>
      <c r="E12" s="175" t="s">
        <v>101</v>
      </c>
      <c r="F12" s="175" t="s">
        <v>102</v>
      </c>
      <c r="G12" s="175" t="s">
        <v>215</v>
      </c>
      <c r="H12" s="175" t="s">
        <v>216</v>
      </c>
      <c r="I12" s="177">
        <v>756000</v>
      </c>
      <c r="J12" s="177">
        <v>756000</v>
      </c>
      <c r="K12" s="177"/>
      <c r="L12" s="177"/>
      <c r="M12" s="177">
        <v>756000</v>
      </c>
      <c r="N12" s="175"/>
      <c r="O12" s="175"/>
      <c r="P12" s="175"/>
      <c r="Q12" s="175"/>
      <c r="R12" s="175"/>
      <c r="S12" s="175"/>
      <c r="T12" s="175"/>
      <c r="U12" s="175"/>
      <c r="V12" s="175"/>
      <c r="W12" s="175"/>
      <c r="X12" s="175"/>
    </row>
    <row r="13" customHeight="1" spans="1:24">
      <c r="A13" s="175" t="s">
        <v>205</v>
      </c>
      <c r="B13" s="175" t="s">
        <v>70</v>
      </c>
      <c r="C13" s="243" t="s">
        <v>217</v>
      </c>
      <c r="D13" s="184" t="s">
        <v>218</v>
      </c>
      <c r="E13" s="175" t="s">
        <v>101</v>
      </c>
      <c r="F13" s="175" t="s">
        <v>102</v>
      </c>
      <c r="G13" s="175" t="s">
        <v>219</v>
      </c>
      <c r="H13" s="175" t="s">
        <v>220</v>
      </c>
      <c r="I13" s="177">
        <v>61200</v>
      </c>
      <c r="J13" s="177">
        <v>61200</v>
      </c>
      <c r="K13" s="177"/>
      <c r="L13" s="177"/>
      <c r="M13" s="177">
        <v>61200</v>
      </c>
      <c r="N13" s="175"/>
      <c r="O13" s="175"/>
      <c r="P13" s="175"/>
      <c r="Q13" s="175"/>
      <c r="R13" s="175"/>
      <c r="S13" s="175"/>
      <c r="T13" s="175"/>
      <c r="U13" s="175"/>
      <c r="V13" s="175"/>
      <c r="W13" s="175"/>
      <c r="X13" s="175"/>
    </row>
    <row r="14" customHeight="1" spans="1:24">
      <c r="A14" s="175" t="s">
        <v>205</v>
      </c>
      <c r="B14" s="175" t="s">
        <v>70</v>
      </c>
      <c r="C14" s="243" t="s">
        <v>221</v>
      </c>
      <c r="D14" s="184" t="s">
        <v>222</v>
      </c>
      <c r="E14" s="175" t="s">
        <v>121</v>
      </c>
      <c r="F14" s="175" t="s">
        <v>122</v>
      </c>
      <c r="G14" s="175" t="s">
        <v>223</v>
      </c>
      <c r="H14" s="175" t="s">
        <v>224</v>
      </c>
      <c r="I14" s="177">
        <v>36552</v>
      </c>
      <c r="J14" s="177">
        <v>36552</v>
      </c>
      <c r="K14" s="177"/>
      <c r="L14" s="177"/>
      <c r="M14" s="177">
        <v>36552</v>
      </c>
      <c r="N14" s="175"/>
      <c r="O14" s="175"/>
      <c r="P14" s="175"/>
      <c r="Q14" s="175"/>
      <c r="R14" s="175"/>
      <c r="S14" s="175"/>
      <c r="T14" s="175"/>
      <c r="U14" s="175"/>
      <c r="V14" s="175"/>
      <c r="W14" s="175"/>
      <c r="X14" s="175"/>
    </row>
    <row r="15" customHeight="1" spans="1:24">
      <c r="A15" s="175" t="s">
        <v>205</v>
      </c>
      <c r="B15" s="175" t="s">
        <v>70</v>
      </c>
      <c r="C15" s="243" t="s">
        <v>225</v>
      </c>
      <c r="D15" s="184" t="s">
        <v>138</v>
      </c>
      <c r="E15" s="175" t="s">
        <v>137</v>
      </c>
      <c r="F15" s="175" t="s">
        <v>138</v>
      </c>
      <c r="G15" s="175" t="s">
        <v>226</v>
      </c>
      <c r="H15" s="175" t="s">
        <v>138</v>
      </c>
      <c r="I15" s="177">
        <v>781248</v>
      </c>
      <c r="J15" s="177">
        <v>781248</v>
      </c>
      <c r="K15" s="177"/>
      <c r="L15" s="177"/>
      <c r="M15" s="177">
        <v>781248</v>
      </c>
      <c r="N15" s="175"/>
      <c r="O15" s="175"/>
      <c r="P15" s="175"/>
      <c r="Q15" s="175"/>
      <c r="R15" s="175"/>
      <c r="S15" s="175"/>
      <c r="T15" s="175"/>
      <c r="U15" s="175"/>
      <c r="V15" s="175"/>
      <c r="W15" s="175"/>
      <c r="X15" s="175"/>
    </row>
    <row r="16" customHeight="1" spans="1:24">
      <c r="A16" s="175" t="s">
        <v>205</v>
      </c>
      <c r="B16" s="175" t="s">
        <v>70</v>
      </c>
      <c r="C16" s="175" t="s">
        <v>227</v>
      </c>
      <c r="D16" s="184" t="s">
        <v>228</v>
      </c>
      <c r="E16" s="175" t="s">
        <v>101</v>
      </c>
      <c r="F16" s="175" t="s">
        <v>102</v>
      </c>
      <c r="G16" s="175" t="s">
        <v>229</v>
      </c>
      <c r="H16" s="175" t="s">
        <v>230</v>
      </c>
      <c r="I16" s="177">
        <v>301380</v>
      </c>
      <c r="J16" s="177">
        <v>301380</v>
      </c>
      <c r="K16" s="177"/>
      <c r="L16" s="177"/>
      <c r="M16" s="177">
        <v>301380</v>
      </c>
      <c r="N16" s="175"/>
      <c r="O16" s="175"/>
      <c r="P16" s="175"/>
      <c r="Q16" s="175"/>
      <c r="R16" s="175"/>
      <c r="S16" s="175"/>
      <c r="T16" s="175"/>
      <c r="U16" s="175"/>
      <c r="V16" s="175"/>
      <c r="W16" s="175"/>
      <c r="X16" s="175"/>
    </row>
    <row r="17" customHeight="1" spans="1:24">
      <c r="A17" s="175" t="s">
        <v>205</v>
      </c>
      <c r="B17" s="175" t="s">
        <v>70</v>
      </c>
      <c r="C17" s="175" t="s">
        <v>227</v>
      </c>
      <c r="D17" s="184" t="s">
        <v>228</v>
      </c>
      <c r="E17" s="175" t="s">
        <v>101</v>
      </c>
      <c r="F17" s="175" t="s">
        <v>102</v>
      </c>
      <c r="G17" s="175" t="s">
        <v>229</v>
      </c>
      <c r="H17" s="175" t="s">
        <v>230</v>
      </c>
      <c r="I17" s="177">
        <v>73620</v>
      </c>
      <c r="J17" s="177">
        <v>73620</v>
      </c>
      <c r="K17" s="177"/>
      <c r="L17" s="177"/>
      <c r="M17" s="177">
        <v>73620</v>
      </c>
      <c r="N17" s="175"/>
      <c r="O17" s="175"/>
      <c r="P17" s="175"/>
      <c r="Q17" s="175"/>
      <c r="R17" s="175"/>
      <c r="S17" s="175"/>
      <c r="T17" s="175"/>
      <c r="U17" s="175"/>
      <c r="V17" s="175"/>
      <c r="W17" s="175"/>
      <c r="X17" s="175"/>
    </row>
    <row r="18" customHeight="1" spans="1:24">
      <c r="A18" s="175" t="s">
        <v>205</v>
      </c>
      <c r="B18" s="175" t="s">
        <v>70</v>
      </c>
      <c r="C18" s="243" t="s">
        <v>210</v>
      </c>
      <c r="D18" s="184" t="s">
        <v>231</v>
      </c>
      <c r="E18" s="175" t="s">
        <v>101</v>
      </c>
      <c r="F18" s="175" t="s">
        <v>102</v>
      </c>
      <c r="G18" s="175" t="s">
        <v>232</v>
      </c>
      <c r="H18" s="175" t="s">
        <v>233</v>
      </c>
      <c r="I18" s="177">
        <v>2277636</v>
      </c>
      <c r="J18" s="177">
        <v>2277636</v>
      </c>
      <c r="K18" s="177"/>
      <c r="L18" s="177"/>
      <c r="M18" s="177">
        <v>2277636</v>
      </c>
      <c r="N18" s="175"/>
      <c r="O18" s="175"/>
      <c r="P18" s="175"/>
      <c r="Q18" s="175"/>
      <c r="R18" s="175"/>
      <c r="S18" s="175"/>
      <c r="T18" s="175"/>
      <c r="U18" s="175"/>
      <c r="V18" s="175"/>
      <c r="W18" s="175"/>
      <c r="X18" s="175"/>
    </row>
    <row r="19" customHeight="1" spans="1:24">
      <c r="A19" s="175" t="s">
        <v>205</v>
      </c>
      <c r="B19" s="175" t="s">
        <v>70</v>
      </c>
      <c r="C19" s="243" t="s">
        <v>210</v>
      </c>
      <c r="D19" s="184" t="s">
        <v>231</v>
      </c>
      <c r="E19" s="175" t="s">
        <v>101</v>
      </c>
      <c r="F19" s="175" t="s">
        <v>102</v>
      </c>
      <c r="G19" s="175" t="s">
        <v>234</v>
      </c>
      <c r="H19" s="175" t="s">
        <v>235</v>
      </c>
      <c r="I19" s="177">
        <v>130000</v>
      </c>
      <c r="J19" s="177">
        <v>130000</v>
      </c>
      <c r="K19" s="177"/>
      <c r="L19" s="177"/>
      <c r="M19" s="177">
        <v>130000</v>
      </c>
      <c r="N19" s="175"/>
      <c r="O19" s="175"/>
      <c r="P19" s="175"/>
      <c r="Q19" s="175"/>
      <c r="R19" s="175"/>
      <c r="S19" s="175"/>
      <c r="T19" s="175"/>
      <c r="U19" s="175"/>
      <c r="V19" s="175"/>
      <c r="W19" s="175"/>
      <c r="X19" s="175"/>
    </row>
    <row r="20" customHeight="1" spans="1:24">
      <c r="A20" s="175" t="s">
        <v>205</v>
      </c>
      <c r="B20" s="175" t="s">
        <v>70</v>
      </c>
      <c r="C20" s="243" t="s">
        <v>210</v>
      </c>
      <c r="D20" s="184" t="s">
        <v>231</v>
      </c>
      <c r="E20" s="175" t="s">
        <v>101</v>
      </c>
      <c r="F20" s="175" t="s">
        <v>102</v>
      </c>
      <c r="G20" s="175" t="s">
        <v>234</v>
      </c>
      <c r="H20" s="175" t="s">
        <v>235</v>
      </c>
      <c r="I20" s="177">
        <v>234000</v>
      </c>
      <c r="J20" s="177">
        <v>234000</v>
      </c>
      <c r="K20" s="177"/>
      <c r="L20" s="177"/>
      <c r="M20" s="177">
        <v>234000</v>
      </c>
      <c r="N20" s="175"/>
      <c r="O20" s="175"/>
      <c r="P20" s="175"/>
      <c r="Q20" s="175"/>
      <c r="R20" s="175"/>
      <c r="S20" s="175"/>
      <c r="T20" s="175"/>
      <c r="U20" s="175"/>
      <c r="V20" s="175"/>
      <c r="W20" s="175"/>
      <c r="X20" s="175"/>
    </row>
    <row r="21" customHeight="1" spans="1:24">
      <c r="A21" s="175" t="s">
        <v>205</v>
      </c>
      <c r="B21" s="175" t="s">
        <v>70</v>
      </c>
      <c r="C21" s="243" t="s">
        <v>210</v>
      </c>
      <c r="D21" s="184" t="s">
        <v>231</v>
      </c>
      <c r="E21" s="175" t="s">
        <v>101</v>
      </c>
      <c r="F21" s="175" t="s">
        <v>102</v>
      </c>
      <c r="G21" s="175" t="s">
        <v>234</v>
      </c>
      <c r="H21" s="175" t="s">
        <v>235</v>
      </c>
      <c r="I21" s="177">
        <v>78000</v>
      </c>
      <c r="J21" s="177">
        <v>78000</v>
      </c>
      <c r="K21" s="177"/>
      <c r="L21" s="177"/>
      <c r="M21" s="177">
        <v>78000</v>
      </c>
      <c r="N21" s="175"/>
      <c r="O21" s="175"/>
      <c r="P21" s="175"/>
      <c r="Q21" s="175"/>
      <c r="R21" s="175"/>
      <c r="S21" s="175"/>
      <c r="T21" s="175"/>
      <c r="U21" s="175"/>
      <c r="V21" s="175"/>
      <c r="W21" s="175"/>
      <c r="X21" s="175"/>
    </row>
    <row r="22" customHeight="1" spans="1:24">
      <c r="A22" s="175" t="s">
        <v>205</v>
      </c>
      <c r="B22" s="175" t="s">
        <v>70</v>
      </c>
      <c r="C22" s="243" t="s">
        <v>210</v>
      </c>
      <c r="D22" s="184" t="s">
        <v>231</v>
      </c>
      <c r="E22" s="175" t="s">
        <v>101</v>
      </c>
      <c r="F22" s="175" t="s">
        <v>102</v>
      </c>
      <c r="G22" s="175" t="s">
        <v>234</v>
      </c>
      <c r="H22" s="175" t="s">
        <v>235</v>
      </c>
      <c r="I22" s="177">
        <v>886104</v>
      </c>
      <c r="J22" s="177">
        <v>886104</v>
      </c>
      <c r="K22" s="177"/>
      <c r="L22" s="177"/>
      <c r="M22" s="177">
        <v>886104</v>
      </c>
      <c r="N22" s="175"/>
      <c r="O22" s="175"/>
      <c r="P22" s="175"/>
      <c r="Q22" s="175"/>
      <c r="R22" s="175"/>
      <c r="S22" s="175"/>
      <c r="T22" s="175"/>
      <c r="U22" s="175"/>
      <c r="V22" s="175"/>
      <c r="W22" s="175"/>
      <c r="X22" s="175"/>
    </row>
    <row r="23" customHeight="1" spans="1:24">
      <c r="A23" s="175" t="s">
        <v>205</v>
      </c>
      <c r="B23" s="175" t="s">
        <v>70</v>
      </c>
      <c r="C23" s="243" t="s">
        <v>210</v>
      </c>
      <c r="D23" s="184" t="s">
        <v>231</v>
      </c>
      <c r="E23" s="175" t="s">
        <v>101</v>
      </c>
      <c r="F23" s="175" t="s">
        <v>102</v>
      </c>
      <c r="G23" s="175" t="s">
        <v>212</v>
      </c>
      <c r="H23" s="175" t="s">
        <v>213</v>
      </c>
      <c r="I23" s="177">
        <v>189803</v>
      </c>
      <c r="J23" s="177">
        <v>189803</v>
      </c>
      <c r="K23" s="177"/>
      <c r="L23" s="177"/>
      <c r="M23" s="177">
        <v>189803</v>
      </c>
      <c r="N23" s="175"/>
      <c r="O23" s="175"/>
      <c r="P23" s="175"/>
      <c r="Q23" s="175"/>
      <c r="R23" s="175"/>
      <c r="S23" s="175"/>
      <c r="T23" s="175"/>
      <c r="U23" s="175"/>
      <c r="V23" s="175"/>
      <c r="W23" s="175"/>
      <c r="X23" s="175"/>
    </row>
    <row r="24" customHeight="1" spans="1:24">
      <c r="A24" s="175" t="s">
        <v>205</v>
      </c>
      <c r="B24" s="175" t="s">
        <v>70</v>
      </c>
      <c r="C24" s="243" t="s">
        <v>210</v>
      </c>
      <c r="D24" s="184" t="s">
        <v>231</v>
      </c>
      <c r="E24" s="175" t="s">
        <v>101</v>
      </c>
      <c r="F24" s="175" t="s">
        <v>102</v>
      </c>
      <c r="G24" s="175" t="s">
        <v>215</v>
      </c>
      <c r="H24" s="175" t="s">
        <v>216</v>
      </c>
      <c r="I24" s="177">
        <v>450180</v>
      </c>
      <c r="J24" s="177">
        <v>450180</v>
      </c>
      <c r="K24" s="177"/>
      <c r="L24" s="177"/>
      <c r="M24" s="177">
        <v>450180</v>
      </c>
      <c r="N24" s="175"/>
      <c r="O24" s="175"/>
      <c r="P24" s="175"/>
      <c r="Q24" s="175"/>
      <c r="R24" s="175"/>
      <c r="S24" s="175"/>
      <c r="T24" s="175"/>
      <c r="U24" s="175"/>
      <c r="V24" s="175"/>
      <c r="W24" s="175"/>
      <c r="X24" s="175"/>
    </row>
    <row r="25" customHeight="1" spans="1:24">
      <c r="A25" s="175" t="s">
        <v>205</v>
      </c>
      <c r="B25" s="175" t="s">
        <v>70</v>
      </c>
      <c r="C25" s="243" t="s">
        <v>210</v>
      </c>
      <c r="D25" s="184" t="s">
        <v>231</v>
      </c>
      <c r="E25" s="175" t="s">
        <v>101</v>
      </c>
      <c r="F25" s="175" t="s">
        <v>102</v>
      </c>
      <c r="G25" s="175" t="s">
        <v>215</v>
      </c>
      <c r="H25" s="175" t="s">
        <v>216</v>
      </c>
      <c r="I25" s="177">
        <v>815940</v>
      </c>
      <c r="J25" s="177">
        <v>815940</v>
      </c>
      <c r="K25" s="177"/>
      <c r="L25" s="177"/>
      <c r="M25" s="177">
        <v>815940</v>
      </c>
      <c r="N25" s="175"/>
      <c r="O25" s="175"/>
      <c r="P25" s="175"/>
      <c r="Q25" s="175"/>
      <c r="R25" s="175"/>
      <c r="S25" s="175"/>
      <c r="T25" s="175"/>
      <c r="U25" s="175"/>
      <c r="V25" s="175"/>
      <c r="W25" s="175"/>
      <c r="X25" s="175"/>
    </row>
    <row r="26" customHeight="1" spans="1:24">
      <c r="A26" s="175" t="s">
        <v>205</v>
      </c>
      <c r="B26" s="175" t="s">
        <v>70</v>
      </c>
      <c r="C26" s="243" t="s">
        <v>236</v>
      </c>
      <c r="D26" s="184" t="s">
        <v>237</v>
      </c>
      <c r="E26" s="175" t="s">
        <v>117</v>
      </c>
      <c r="F26" s="175" t="s">
        <v>118</v>
      </c>
      <c r="G26" s="175" t="s">
        <v>223</v>
      </c>
      <c r="H26" s="175" t="s">
        <v>224</v>
      </c>
      <c r="I26" s="177">
        <v>4427864.53</v>
      </c>
      <c r="J26" s="177">
        <v>4427864.53</v>
      </c>
      <c r="K26" s="177"/>
      <c r="L26" s="177"/>
      <c r="M26" s="177">
        <v>4427864.53</v>
      </c>
      <c r="N26" s="175"/>
      <c r="O26" s="175"/>
      <c r="P26" s="175"/>
      <c r="Q26" s="175"/>
      <c r="R26" s="175"/>
      <c r="S26" s="175"/>
      <c r="T26" s="175"/>
      <c r="U26" s="175"/>
      <c r="V26" s="175"/>
      <c r="W26" s="175"/>
      <c r="X26" s="175"/>
    </row>
    <row r="27" customHeight="1" spans="1:24">
      <c r="A27" s="175" t="s">
        <v>205</v>
      </c>
      <c r="B27" s="175" t="s">
        <v>70</v>
      </c>
      <c r="C27" s="175" t="s">
        <v>236</v>
      </c>
      <c r="D27" s="184" t="s">
        <v>237</v>
      </c>
      <c r="E27" s="175" t="s">
        <v>117</v>
      </c>
      <c r="F27" s="175" t="s">
        <v>118</v>
      </c>
      <c r="G27" s="175" t="s">
        <v>223</v>
      </c>
      <c r="H27" s="175" t="s">
        <v>224</v>
      </c>
      <c r="I27" s="177">
        <v>1468800</v>
      </c>
      <c r="J27" s="177">
        <v>1468800</v>
      </c>
      <c r="K27" s="177"/>
      <c r="L27" s="177"/>
      <c r="M27" s="177">
        <v>1468800</v>
      </c>
      <c r="N27" s="175"/>
      <c r="O27" s="175"/>
      <c r="P27" s="175"/>
      <c r="Q27" s="175"/>
      <c r="R27" s="175"/>
      <c r="S27" s="175"/>
      <c r="T27" s="175"/>
      <c r="U27" s="175"/>
      <c r="V27" s="175"/>
      <c r="W27" s="175"/>
      <c r="X27" s="175"/>
    </row>
    <row r="28" customHeight="1" spans="1:24">
      <c r="A28" s="175" t="s">
        <v>205</v>
      </c>
      <c r="B28" s="175" t="s">
        <v>70</v>
      </c>
      <c r="C28" s="175" t="s">
        <v>238</v>
      </c>
      <c r="D28" s="184" t="s">
        <v>239</v>
      </c>
      <c r="E28" s="175" t="s">
        <v>101</v>
      </c>
      <c r="F28" s="175" t="s">
        <v>102</v>
      </c>
      <c r="G28" s="175" t="s">
        <v>219</v>
      </c>
      <c r="H28" s="175" t="s">
        <v>220</v>
      </c>
      <c r="I28" s="177">
        <v>146562.28</v>
      </c>
      <c r="J28" s="177">
        <v>146562.28</v>
      </c>
      <c r="K28" s="177"/>
      <c r="L28" s="177"/>
      <c r="M28" s="177">
        <v>146562.28</v>
      </c>
      <c r="N28" s="175"/>
      <c r="O28" s="175"/>
      <c r="P28" s="175"/>
      <c r="Q28" s="175"/>
      <c r="R28" s="175"/>
      <c r="S28" s="175"/>
      <c r="T28" s="175"/>
      <c r="U28" s="175"/>
      <c r="V28" s="175"/>
      <c r="W28" s="175"/>
      <c r="X28" s="175"/>
    </row>
    <row r="29" customHeight="1" spans="1:24">
      <c r="A29" s="175" t="s">
        <v>205</v>
      </c>
      <c r="B29" s="175" t="s">
        <v>70</v>
      </c>
      <c r="C29" s="175" t="s">
        <v>238</v>
      </c>
      <c r="D29" s="184" t="s">
        <v>239</v>
      </c>
      <c r="E29" s="175" t="s">
        <v>105</v>
      </c>
      <c r="F29" s="175" t="s">
        <v>106</v>
      </c>
      <c r="G29" s="175" t="s">
        <v>219</v>
      </c>
      <c r="H29" s="175" t="s">
        <v>220</v>
      </c>
      <c r="I29" s="177">
        <v>6604.2</v>
      </c>
      <c r="J29" s="177">
        <v>6604.2</v>
      </c>
      <c r="K29" s="177"/>
      <c r="L29" s="177"/>
      <c r="M29" s="177">
        <v>6604.2</v>
      </c>
      <c r="N29" s="175"/>
      <c r="O29" s="175"/>
      <c r="P29" s="175"/>
      <c r="Q29" s="175"/>
      <c r="R29" s="175"/>
      <c r="S29" s="175"/>
      <c r="T29" s="175"/>
      <c r="U29" s="175"/>
      <c r="V29" s="175"/>
      <c r="W29" s="175"/>
      <c r="X29" s="175"/>
    </row>
    <row r="30" customHeight="1" spans="1:24">
      <c r="A30" s="175" t="s">
        <v>205</v>
      </c>
      <c r="B30" s="175" t="s">
        <v>70</v>
      </c>
      <c r="C30" s="175" t="s">
        <v>238</v>
      </c>
      <c r="D30" s="184" t="s">
        <v>239</v>
      </c>
      <c r="E30" s="175" t="s">
        <v>101</v>
      </c>
      <c r="F30" s="175" t="s">
        <v>102</v>
      </c>
      <c r="G30" s="175" t="s">
        <v>240</v>
      </c>
      <c r="H30" s="175" t="s">
        <v>241</v>
      </c>
      <c r="I30" s="177">
        <v>15000</v>
      </c>
      <c r="J30" s="177">
        <v>15000</v>
      </c>
      <c r="K30" s="177"/>
      <c r="L30" s="177"/>
      <c r="M30" s="177">
        <v>15000</v>
      </c>
      <c r="N30" s="175"/>
      <c r="O30" s="175"/>
      <c r="P30" s="175"/>
      <c r="Q30" s="175"/>
      <c r="R30" s="175"/>
      <c r="S30" s="175"/>
      <c r="T30" s="175"/>
      <c r="U30" s="175"/>
      <c r="V30" s="175"/>
      <c r="W30" s="175"/>
      <c r="X30" s="175"/>
    </row>
    <row r="31" customHeight="1" spans="1:24">
      <c r="A31" s="175" t="s">
        <v>205</v>
      </c>
      <c r="B31" s="175" t="s">
        <v>70</v>
      </c>
      <c r="C31" s="175" t="s">
        <v>238</v>
      </c>
      <c r="D31" s="184" t="s">
        <v>239</v>
      </c>
      <c r="E31" s="175" t="s">
        <v>101</v>
      </c>
      <c r="F31" s="175" t="s">
        <v>102</v>
      </c>
      <c r="G31" s="175" t="s">
        <v>242</v>
      </c>
      <c r="H31" s="175" t="s">
        <v>243</v>
      </c>
      <c r="I31" s="177">
        <v>20000</v>
      </c>
      <c r="J31" s="177">
        <v>20000</v>
      </c>
      <c r="K31" s="177"/>
      <c r="L31" s="177"/>
      <c r="M31" s="177">
        <v>20000</v>
      </c>
      <c r="N31" s="175"/>
      <c r="O31" s="175"/>
      <c r="P31" s="175"/>
      <c r="Q31" s="175"/>
      <c r="R31" s="175"/>
      <c r="S31" s="175"/>
      <c r="T31" s="175"/>
      <c r="U31" s="175"/>
      <c r="V31" s="175"/>
      <c r="W31" s="175"/>
      <c r="X31" s="175"/>
    </row>
    <row r="32" customHeight="1" spans="1:24">
      <c r="A32" s="175" t="s">
        <v>205</v>
      </c>
      <c r="B32" s="175" t="s">
        <v>70</v>
      </c>
      <c r="C32" s="175" t="s">
        <v>238</v>
      </c>
      <c r="D32" s="184" t="s">
        <v>239</v>
      </c>
      <c r="E32" s="175" t="s">
        <v>101</v>
      </c>
      <c r="F32" s="175" t="s">
        <v>102</v>
      </c>
      <c r="G32" s="175" t="s">
        <v>244</v>
      </c>
      <c r="H32" s="175" t="s">
        <v>245</v>
      </c>
      <c r="I32" s="177">
        <v>15600</v>
      </c>
      <c r="J32" s="177">
        <v>15600</v>
      </c>
      <c r="K32" s="177"/>
      <c r="L32" s="177"/>
      <c r="M32" s="177">
        <v>15600</v>
      </c>
      <c r="N32" s="175"/>
      <c r="O32" s="175"/>
      <c r="P32" s="175"/>
      <c r="Q32" s="175"/>
      <c r="R32" s="175"/>
      <c r="S32" s="175"/>
      <c r="T32" s="175"/>
      <c r="U32" s="175"/>
      <c r="V32" s="175"/>
      <c r="W32" s="175"/>
      <c r="X32" s="175"/>
    </row>
    <row r="33" customHeight="1" spans="1:24">
      <c r="A33" s="175" t="s">
        <v>205</v>
      </c>
      <c r="B33" s="175" t="s">
        <v>70</v>
      </c>
      <c r="C33" s="175" t="s">
        <v>238</v>
      </c>
      <c r="D33" s="184" t="s">
        <v>239</v>
      </c>
      <c r="E33" s="175" t="s">
        <v>101</v>
      </c>
      <c r="F33" s="175" t="s">
        <v>102</v>
      </c>
      <c r="G33" s="175" t="s">
        <v>246</v>
      </c>
      <c r="H33" s="175" t="s">
        <v>247</v>
      </c>
      <c r="I33" s="177">
        <v>32076.8</v>
      </c>
      <c r="J33" s="177">
        <v>32076.8</v>
      </c>
      <c r="K33" s="177"/>
      <c r="L33" s="177"/>
      <c r="M33" s="177">
        <v>32076.8</v>
      </c>
      <c r="N33" s="175"/>
      <c r="O33" s="175"/>
      <c r="P33" s="175"/>
      <c r="Q33" s="175"/>
      <c r="R33" s="175"/>
      <c r="S33" s="175"/>
      <c r="T33" s="175"/>
      <c r="U33" s="175"/>
      <c r="V33" s="175"/>
      <c r="W33" s="175"/>
      <c r="X33" s="175"/>
    </row>
    <row r="34" customHeight="1" spans="1:24">
      <c r="A34" s="175" t="s">
        <v>205</v>
      </c>
      <c r="B34" s="175" t="s">
        <v>70</v>
      </c>
      <c r="C34" s="175" t="s">
        <v>238</v>
      </c>
      <c r="D34" s="184" t="s">
        <v>239</v>
      </c>
      <c r="E34" s="175" t="s">
        <v>105</v>
      </c>
      <c r="F34" s="175" t="s">
        <v>106</v>
      </c>
      <c r="G34" s="175" t="s">
        <v>246</v>
      </c>
      <c r="H34" s="175" t="s">
        <v>247</v>
      </c>
      <c r="I34" s="177">
        <v>733.8</v>
      </c>
      <c r="J34" s="177">
        <v>733.8</v>
      </c>
      <c r="K34" s="177"/>
      <c r="L34" s="177"/>
      <c r="M34" s="177">
        <v>733.8</v>
      </c>
      <c r="N34" s="175"/>
      <c r="O34" s="175"/>
      <c r="P34" s="175"/>
      <c r="Q34" s="175"/>
      <c r="R34" s="175"/>
      <c r="S34" s="175"/>
      <c r="T34" s="175"/>
      <c r="U34" s="175"/>
      <c r="V34" s="175"/>
      <c r="W34" s="175"/>
      <c r="X34" s="175"/>
    </row>
    <row r="35" customHeight="1" spans="1:24">
      <c r="A35" s="175" t="s">
        <v>205</v>
      </c>
      <c r="B35" s="175" t="s">
        <v>70</v>
      </c>
      <c r="C35" s="175" t="s">
        <v>238</v>
      </c>
      <c r="D35" s="184" t="s">
        <v>239</v>
      </c>
      <c r="E35" s="175" t="s">
        <v>101</v>
      </c>
      <c r="F35" s="175" t="s">
        <v>102</v>
      </c>
      <c r="G35" s="175" t="s">
        <v>248</v>
      </c>
      <c r="H35" s="175" t="s">
        <v>249</v>
      </c>
      <c r="I35" s="177">
        <v>91528.92</v>
      </c>
      <c r="J35" s="177">
        <v>91528.92</v>
      </c>
      <c r="K35" s="177"/>
      <c r="L35" s="177"/>
      <c r="M35" s="177">
        <v>91528.92</v>
      </c>
      <c r="N35" s="175"/>
      <c r="O35" s="175"/>
      <c r="P35" s="175"/>
      <c r="Q35" s="175"/>
      <c r="R35" s="175"/>
      <c r="S35" s="175"/>
      <c r="T35" s="175"/>
      <c r="U35" s="175"/>
      <c r="V35" s="175"/>
      <c r="W35" s="175"/>
      <c r="X35" s="175"/>
    </row>
    <row r="36" customHeight="1" spans="1:24">
      <c r="A36" s="175" t="s">
        <v>205</v>
      </c>
      <c r="B36" s="175" t="s">
        <v>70</v>
      </c>
      <c r="C36" s="175" t="s">
        <v>250</v>
      </c>
      <c r="D36" s="184" t="s">
        <v>251</v>
      </c>
      <c r="E36" s="175" t="s">
        <v>115</v>
      </c>
      <c r="F36" s="175" t="s">
        <v>116</v>
      </c>
      <c r="G36" s="175" t="s">
        <v>252</v>
      </c>
      <c r="H36" s="175" t="s">
        <v>253</v>
      </c>
      <c r="I36" s="177">
        <v>791406</v>
      </c>
      <c r="J36" s="177">
        <v>791406</v>
      </c>
      <c r="K36" s="177"/>
      <c r="L36" s="177"/>
      <c r="M36" s="177">
        <v>791406</v>
      </c>
      <c r="N36" s="175"/>
      <c r="O36" s="175"/>
      <c r="P36" s="175"/>
      <c r="Q36" s="175"/>
      <c r="R36" s="175"/>
      <c r="S36" s="175"/>
      <c r="T36" s="175"/>
      <c r="U36" s="175"/>
      <c r="V36" s="175"/>
      <c r="W36" s="175"/>
      <c r="X36" s="175"/>
    </row>
    <row r="37" customHeight="1" spans="1:24">
      <c r="A37" s="175" t="s">
        <v>205</v>
      </c>
      <c r="B37" s="175" t="s">
        <v>70</v>
      </c>
      <c r="C37" s="175" t="s">
        <v>250</v>
      </c>
      <c r="D37" s="184" t="s">
        <v>251</v>
      </c>
      <c r="E37" s="175" t="s">
        <v>127</v>
      </c>
      <c r="F37" s="175" t="s">
        <v>128</v>
      </c>
      <c r="G37" s="175" t="s">
        <v>254</v>
      </c>
      <c r="H37" s="175" t="s">
        <v>255</v>
      </c>
      <c r="I37" s="177">
        <v>362376</v>
      </c>
      <c r="J37" s="177">
        <v>362376</v>
      </c>
      <c r="K37" s="177"/>
      <c r="L37" s="177"/>
      <c r="M37" s="177">
        <v>362376</v>
      </c>
      <c r="N37" s="175"/>
      <c r="O37" s="175"/>
      <c r="P37" s="175"/>
      <c r="Q37" s="175"/>
      <c r="R37" s="175"/>
      <c r="S37" s="175"/>
      <c r="T37" s="175"/>
      <c r="U37" s="175"/>
      <c r="V37" s="175"/>
      <c r="W37" s="175"/>
      <c r="X37" s="175"/>
    </row>
    <row r="38" customHeight="1" spans="1:24">
      <c r="A38" s="175" t="s">
        <v>205</v>
      </c>
      <c r="B38" s="175" t="s">
        <v>70</v>
      </c>
      <c r="C38" s="175" t="s">
        <v>250</v>
      </c>
      <c r="D38" s="184" t="s">
        <v>251</v>
      </c>
      <c r="E38" s="175" t="s">
        <v>129</v>
      </c>
      <c r="F38" s="175" t="s">
        <v>130</v>
      </c>
      <c r="G38" s="175" t="s">
        <v>256</v>
      </c>
      <c r="H38" s="175" t="s">
        <v>257</v>
      </c>
      <c r="I38" s="177">
        <v>145760</v>
      </c>
      <c r="J38" s="177">
        <v>145760</v>
      </c>
      <c r="K38" s="177"/>
      <c r="L38" s="177"/>
      <c r="M38" s="177">
        <v>145760</v>
      </c>
      <c r="N38" s="175"/>
      <c r="O38" s="175"/>
      <c r="P38" s="175"/>
      <c r="Q38" s="175"/>
      <c r="R38" s="175"/>
      <c r="S38" s="175"/>
      <c r="T38" s="175"/>
      <c r="U38" s="175"/>
      <c r="V38" s="175"/>
      <c r="W38" s="175"/>
      <c r="X38" s="175"/>
    </row>
    <row r="39" customHeight="1" spans="1:24">
      <c r="A39" s="175" t="s">
        <v>205</v>
      </c>
      <c r="B39" s="175" t="s">
        <v>70</v>
      </c>
      <c r="C39" s="175" t="s">
        <v>250</v>
      </c>
      <c r="D39" s="184" t="s">
        <v>251</v>
      </c>
      <c r="E39" s="175" t="s">
        <v>129</v>
      </c>
      <c r="F39" s="175" t="s">
        <v>130</v>
      </c>
      <c r="G39" s="175" t="s">
        <v>256</v>
      </c>
      <c r="H39" s="175" t="s">
        <v>257</v>
      </c>
      <c r="I39" s="177">
        <v>655920</v>
      </c>
      <c r="J39" s="177">
        <v>655920</v>
      </c>
      <c r="K39" s="177"/>
      <c r="L39" s="177"/>
      <c r="M39" s="177">
        <v>655920</v>
      </c>
      <c r="N39" s="175"/>
      <c r="O39" s="175"/>
      <c r="P39" s="175"/>
      <c r="Q39" s="175"/>
      <c r="R39" s="175"/>
      <c r="S39" s="175"/>
      <c r="T39" s="175"/>
      <c r="U39" s="175"/>
      <c r="V39" s="175"/>
      <c r="W39" s="175"/>
      <c r="X39" s="175"/>
    </row>
    <row r="40" customHeight="1" spans="1:24">
      <c r="A40" s="175" t="s">
        <v>205</v>
      </c>
      <c r="B40" s="175" t="s">
        <v>70</v>
      </c>
      <c r="C40" s="175" t="s">
        <v>250</v>
      </c>
      <c r="D40" s="184" t="s">
        <v>251</v>
      </c>
      <c r="E40" s="175" t="s">
        <v>101</v>
      </c>
      <c r="F40" s="175" t="s">
        <v>102</v>
      </c>
      <c r="G40" s="175" t="s">
        <v>258</v>
      </c>
      <c r="H40" s="175" t="s">
        <v>259</v>
      </c>
      <c r="I40" s="177">
        <v>35528.04</v>
      </c>
      <c r="J40" s="177">
        <v>35528.04</v>
      </c>
      <c r="K40" s="177"/>
      <c r="L40" s="177"/>
      <c r="M40" s="177">
        <v>35528.04</v>
      </c>
      <c r="N40" s="175"/>
      <c r="O40" s="175"/>
      <c r="P40" s="175"/>
      <c r="Q40" s="175"/>
      <c r="R40" s="175"/>
      <c r="S40" s="175"/>
      <c r="T40" s="175"/>
      <c r="U40" s="175"/>
      <c r="V40" s="175"/>
      <c r="W40" s="175"/>
      <c r="X40" s="175"/>
    </row>
    <row r="41" customHeight="1" spans="1:24">
      <c r="A41" s="175" t="s">
        <v>205</v>
      </c>
      <c r="B41" s="175" t="s">
        <v>70</v>
      </c>
      <c r="C41" s="175" t="s">
        <v>250</v>
      </c>
      <c r="D41" s="184" t="s">
        <v>251</v>
      </c>
      <c r="E41" s="175" t="s">
        <v>131</v>
      </c>
      <c r="F41" s="175" t="s">
        <v>132</v>
      </c>
      <c r="G41" s="175" t="s">
        <v>258</v>
      </c>
      <c r="H41" s="175" t="s">
        <v>259</v>
      </c>
      <c r="I41" s="177">
        <v>68688</v>
      </c>
      <c r="J41" s="177">
        <v>68688</v>
      </c>
      <c r="K41" s="177"/>
      <c r="L41" s="177"/>
      <c r="M41" s="177">
        <v>68688</v>
      </c>
      <c r="N41" s="175"/>
      <c r="O41" s="175"/>
      <c r="P41" s="175"/>
      <c r="Q41" s="175"/>
      <c r="R41" s="175"/>
      <c r="S41" s="175"/>
      <c r="T41" s="175"/>
      <c r="U41" s="175"/>
      <c r="V41" s="175"/>
      <c r="W41" s="175"/>
      <c r="X41" s="175"/>
    </row>
    <row r="42" customHeight="1" spans="1:24">
      <c r="A42" s="175" t="s">
        <v>205</v>
      </c>
      <c r="B42" s="175" t="s">
        <v>70</v>
      </c>
      <c r="C42" s="175" t="s">
        <v>250</v>
      </c>
      <c r="D42" s="184" t="s">
        <v>251</v>
      </c>
      <c r="E42" s="175" t="s">
        <v>131</v>
      </c>
      <c r="F42" s="175" t="s">
        <v>132</v>
      </c>
      <c r="G42" s="175" t="s">
        <v>258</v>
      </c>
      <c r="H42" s="175" t="s">
        <v>259</v>
      </c>
      <c r="I42" s="177">
        <v>20301.48</v>
      </c>
      <c r="J42" s="177">
        <v>20301.48</v>
      </c>
      <c r="K42" s="177"/>
      <c r="L42" s="177"/>
      <c r="M42" s="177">
        <v>20301.48</v>
      </c>
      <c r="N42" s="175"/>
      <c r="O42" s="175"/>
      <c r="P42" s="175"/>
      <c r="Q42" s="175"/>
      <c r="R42" s="175"/>
      <c r="S42" s="175"/>
      <c r="T42" s="175"/>
      <c r="U42" s="175"/>
      <c r="V42" s="175"/>
      <c r="W42" s="175"/>
      <c r="X42" s="175"/>
    </row>
    <row r="43" customHeight="1" spans="1:24">
      <c r="A43" s="175" t="s">
        <v>205</v>
      </c>
      <c r="B43" s="175" t="s">
        <v>70</v>
      </c>
      <c r="C43" s="175" t="s">
        <v>250</v>
      </c>
      <c r="D43" s="184" t="s">
        <v>251</v>
      </c>
      <c r="E43" s="175" t="s">
        <v>131</v>
      </c>
      <c r="F43" s="175" t="s">
        <v>132</v>
      </c>
      <c r="G43" s="175" t="s">
        <v>258</v>
      </c>
      <c r="H43" s="175" t="s">
        <v>259</v>
      </c>
      <c r="I43" s="177">
        <v>15264</v>
      </c>
      <c r="J43" s="177">
        <v>15264</v>
      </c>
      <c r="K43" s="177"/>
      <c r="L43" s="177"/>
      <c r="M43" s="177">
        <v>15264</v>
      </c>
      <c r="N43" s="175"/>
      <c r="O43" s="175"/>
      <c r="P43" s="175"/>
      <c r="Q43" s="175"/>
      <c r="R43" s="175"/>
      <c r="S43" s="175"/>
      <c r="T43" s="175"/>
      <c r="U43" s="175"/>
      <c r="V43" s="175"/>
      <c r="W43" s="175"/>
      <c r="X43" s="175"/>
    </row>
    <row r="44" customHeight="1" spans="1:24">
      <c r="A44" s="175" t="s">
        <v>205</v>
      </c>
      <c r="B44" s="175" t="s">
        <v>70</v>
      </c>
      <c r="C44" s="175" t="s">
        <v>260</v>
      </c>
      <c r="D44" s="184" t="s">
        <v>261</v>
      </c>
      <c r="E44" s="175" t="s">
        <v>101</v>
      </c>
      <c r="F44" s="175" t="s">
        <v>102</v>
      </c>
      <c r="G44" s="175" t="s">
        <v>262</v>
      </c>
      <c r="H44" s="175" t="s">
        <v>261</v>
      </c>
      <c r="I44" s="177">
        <v>45552.72</v>
      </c>
      <c r="J44" s="177">
        <v>45552.72</v>
      </c>
      <c r="K44" s="177"/>
      <c r="L44" s="177"/>
      <c r="M44" s="177">
        <v>45552.72</v>
      </c>
      <c r="N44" s="175"/>
      <c r="O44" s="175"/>
      <c r="P44" s="175"/>
      <c r="Q44" s="175"/>
      <c r="R44" s="175"/>
      <c r="S44" s="175"/>
      <c r="T44" s="175"/>
      <c r="U44" s="175"/>
      <c r="V44" s="175"/>
      <c r="W44" s="175"/>
      <c r="X44" s="175"/>
    </row>
    <row r="45" customHeight="1" spans="1:24">
      <c r="A45" s="175" t="s">
        <v>205</v>
      </c>
      <c r="B45" s="175" t="s">
        <v>70</v>
      </c>
      <c r="C45" s="175" t="s">
        <v>263</v>
      </c>
      <c r="D45" s="184" t="s">
        <v>264</v>
      </c>
      <c r="E45" s="175" t="s">
        <v>101</v>
      </c>
      <c r="F45" s="175" t="s">
        <v>102</v>
      </c>
      <c r="G45" s="175" t="s">
        <v>219</v>
      </c>
      <c r="H45" s="175" t="s">
        <v>220</v>
      </c>
      <c r="I45" s="177">
        <v>5000</v>
      </c>
      <c r="J45" s="177">
        <v>5000</v>
      </c>
      <c r="K45" s="177"/>
      <c r="L45" s="177"/>
      <c r="M45" s="177">
        <v>5000</v>
      </c>
      <c r="N45" s="175"/>
      <c r="O45" s="175"/>
      <c r="P45" s="175"/>
      <c r="Q45" s="175"/>
      <c r="R45" s="175"/>
      <c r="S45" s="175"/>
      <c r="T45" s="175"/>
      <c r="U45" s="175"/>
      <c r="V45" s="175"/>
      <c r="W45" s="175"/>
      <c r="X45" s="175"/>
    </row>
    <row r="46" customHeight="1" spans="1:24">
      <c r="A46" s="175" t="s">
        <v>205</v>
      </c>
      <c r="B46" s="175" t="s">
        <v>70</v>
      </c>
      <c r="C46" s="175" t="s">
        <v>263</v>
      </c>
      <c r="D46" s="184" t="s">
        <v>264</v>
      </c>
      <c r="E46" s="175" t="s">
        <v>101</v>
      </c>
      <c r="F46" s="175" t="s">
        <v>102</v>
      </c>
      <c r="G46" s="175" t="s">
        <v>246</v>
      </c>
      <c r="H46" s="175" t="s">
        <v>247</v>
      </c>
      <c r="I46" s="177">
        <v>85995.12</v>
      </c>
      <c r="J46" s="177">
        <v>85995.12</v>
      </c>
      <c r="K46" s="177"/>
      <c r="L46" s="177"/>
      <c r="M46" s="177">
        <v>85995.12</v>
      </c>
      <c r="N46" s="175"/>
      <c r="O46" s="175"/>
      <c r="P46" s="175"/>
      <c r="Q46" s="175"/>
      <c r="R46" s="175"/>
      <c r="S46" s="175"/>
      <c r="T46" s="175"/>
      <c r="U46" s="175"/>
      <c r="V46" s="175"/>
      <c r="W46" s="175"/>
      <c r="X46" s="175"/>
    </row>
    <row r="47" customHeight="1" spans="1:24">
      <c r="A47" s="175" t="s">
        <v>205</v>
      </c>
      <c r="B47" s="175" t="s">
        <v>70</v>
      </c>
      <c r="C47" s="175" t="s">
        <v>263</v>
      </c>
      <c r="D47" s="184" t="s">
        <v>264</v>
      </c>
      <c r="E47" s="175" t="s">
        <v>101</v>
      </c>
      <c r="F47" s="175" t="s">
        <v>102</v>
      </c>
      <c r="G47" s="175" t="s">
        <v>265</v>
      </c>
      <c r="H47" s="175" t="s">
        <v>266</v>
      </c>
      <c r="I47" s="177">
        <v>126000</v>
      </c>
      <c r="J47" s="177">
        <v>126000</v>
      </c>
      <c r="K47" s="177"/>
      <c r="L47" s="177"/>
      <c r="M47" s="177">
        <v>126000</v>
      </c>
      <c r="N47" s="175"/>
      <c r="O47" s="175"/>
      <c r="P47" s="175"/>
      <c r="Q47" s="175"/>
      <c r="R47" s="175"/>
      <c r="S47" s="175"/>
      <c r="T47" s="175"/>
      <c r="U47" s="175"/>
      <c r="V47" s="175"/>
      <c r="W47" s="175"/>
      <c r="X47" s="175"/>
    </row>
    <row r="48" customHeight="1" spans="1:24">
      <c r="A48" s="175" t="s">
        <v>205</v>
      </c>
      <c r="B48" s="175" t="s">
        <v>70</v>
      </c>
      <c r="C48" s="175" t="s">
        <v>267</v>
      </c>
      <c r="D48" s="184" t="s">
        <v>268</v>
      </c>
      <c r="E48" s="175" t="s">
        <v>101</v>
      </c>
      <c r="F48" s="175" t="s">
        <v>102</v>
      </c>
      <c r="G48" s="175" t="s">
        <v>265</v>
      </c>
      <c r="H48" s="175" t="s">
        <v>266</v>
      </c>
      <c r="I48" s="177">
        <v>321600</v>
      </c>
      <c r="J48" s="177">
        <v>321600</v>
      </c>
      <c r="K48" s="177"/>
      <c r="L48" s="177"/>
      <c r="M48" s="177">
        <v>321600</v>
      </c>
      <c r="N48" s="175"/>
      <c r="O48" s="175"/>
      <c r="P48" s="175"/>
      <c r="Q48" s="175"/>
      <c r="R48" s="175"/>
      <c r="S48" s="175"/>
      <c r="T48" s="175"/>
      <c r="U48" s="175"/>
      <c r="V48" s="175"/>
      <c r="W48" s="175"/>
      <c r="X48" s="175"/>
    </row>
    <row r="49" ht="17.25" customHeight="1" spans="1:24">
      <c r="A49" s="163" t="s">
        <v>177</v>
      </c>
      <c r="B49" s="164"/>
      <c r="C49" s="185"/>
      <c r="D49" s="185"/>
      <c r="E49" s="185"/>
      <c r="F49" s="185"/>
      <c r="G49" s="185"/>
      <c r="H49" s="186"/>
      <c r="I49" s="127">
        <v>17533474.89</v>
      </c>
      <c r="J49" s="127">
        <v>17533474.89</v>
      </c>
      <c r="K49" s="127"/>
      <c r="L49" s="127"/>
      <c r="M49" s="127">
        <v>17533474.89</v>
      </c>
      <c r="N49" s="111"/>
      <c r="O49" s="111"/>
      <c r="P49" s="111"/>
      <c r="Q49" s="111"/>
      <c r="R49" s="111"/>
      <c r="S49" s="111"/>
      <c r="T49" s="111"/>
      <c r="U49" s="111"/>
      <c r="V49" s="111"/>
      <c r="W49" s="111"/>
      <c r="X49" s="111"/>
    </row>
  </sheetData>
  <mergeCells count="31">
    <mergeCell ref="A3:X3"/>
    <mergeCell ref="A4:H4"/>
    <mergeCell ref="I5:X5"/>
    <mergeCell ref="J6:N6"/>
    <mergeCell ref="O6:Q6"/>
    <mergeCell ref="S6:X6"/>
    <mergeCell ref="A49:H4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10.2833333333333" customWidth="1"/>
    <col min="2" max="2" width="24.75" customWidth="1"/>
    <col min="3" max="3" width="32.8416666666667" customWidth="1"/>
    <col min="4" max="4" width="23.8583333333333" customWidth="1"/>
    <col min="5" max="5" width="11.1416666666667" customWidth="1"/>
    <col min="6" max="6" width="20.625" customWidth="1"/>
    <col min="7" max="7" width="9.85833333333333" customWidth="1"/>
    <col min="8" max="8" width="15"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9"/>
      <c r="B1" s="79"/>
      <c r="C1" s="79"/>
      <c r="D1" s="79"/>
      <c r="E1" s="79"/>
      <c r="F1" s="79"/>
      <c r="G1" s="79"/>
      <c r="H1" s="79"/>
      <c r="I1" s="79"/>
      <c r="J1" s="79"/>
      <c r="K1" s="79"/>
      <c r="L1" s="79"/>
      <c r="M1" s="79"/>
      <c r="N1" s="79"/>
      <c r="O1" s="79"/>
      <c r="P1" s="79"/>
      <c r="Q1" s="79"/>
      <c r="R1" s="79"/>
      <c r="S1" s="79"/>
      <c r="T1" s="79"/>
      <c r="U1" s="79"/>
      <c r="V1" s="79"/>
      <c r="W1" s="79"/>
    </row>
    <row r="2" ht="13.5" customHeight="1" spans="2:23">
      <c r="B2" s="155"/>
      <c r="E2" s="156"/>
      <c r="F2" s="156"/>
      <c r="G2" s="156"/>
      <c r="H2" s="156"/>
      <c r="U2" s="155"/>
      <c r="W2" s="178" t="s">
        <v>269</v>
      </c>
    </row>
    <row r="3" ht="46.5" customHeight="1" spans="1:23">
      <c r="A3" s="119" t="str">
        <f>"2025"&amp;"年部门项目支出预算表"</f>
        <v>2025年部门项目支出预算表</v>
      </c>
      <c r="B3" s="119"/>
      <c r="C3" s="119"/>
      <c r="D3" s="119"/>
      <c r="E3" s="119"/>
      <c r="F3" s="119"/>
      <c r="G3" s="119"/>
      <c r="H3" s="119"/>
      <c r="I3" s="119"/>
      <c r="J3" s="119"/>
      <c r="K3" s="119"/>
      <c r="L3" s="119"/>
      <c r="M3" s="119"/>
      <c r="N3" s="119"/>
      <c r="O3" s="119"/>
      <c r="P3" s="119"/>
      <c r="Q3" s="119"/>
      <c r="R3" s="119"/>
      <c r="S3" s="119"/>
      <c r="T3" s="119"/>
      <c r="U3" s="119"/>
      <c r="V3" s="119"/>
      <c r="W3" s="119"/>
    </row>
    <row r="4" ht="13.5" customHeight="1" spans="1:23">
      <c r="A4" s="128" t="str">
        <f>"单位名称："&amp;"昆明市西山区海口新华中心学校"</f>
        <v>单位名称：昆明市西山区海口新华中心学校</v>
      </c>
      <c r="B4" s="157"/>
      <c r="C4" s="157"/>
      <c r="D4" s="157"/>
      <c r="E4" s="157"/>
      <c r="F4" s="157"/>
      <c r="G4" s="157"/>
      <c r="H4" s="157"/>
      <c r="I4" s="121"/>
      <c r="J4" s="121"/>
      <c r="K4" s="121"/>
      <c r="L4" s="121"/>
      <c r="M4" s="121"/>
      <c r="N4" s="121"/>
      <c r="O4" s="121"/>
      <c r="P4" s="121"/>
      <c r="Q4" s="121"/>
      <c r="U4" s="155"/>
      <c r="W4" s="133" t="s">
        <v>1</v>
      </c>
    </row>
    <row r="5" ht="21.75" customHeight="1" spans="1:23">
      <c r="A5" s="158" t="s">
        <v>270</v>
      </c>
      <c r="B5" s="88" t="s">
        <v>189</v>
      </c>
      <c r="C5" s="158" t="s">
        <v>190</v>
      </c>
      <c r="D5" s="158" t="s">
        <v>271</v>
      </c>
      <c r="E5" s="88" t="s">
        <v>191</v>
      </c>
      <c r="F5" s="88" t="s">
        <v>192</v>
      </c>
      <c r="G5" s="88" t="s">
        <v>272</v>
      </c>
      <c r="H5" s="88" t="s">
        <v>273</v>
      </c>
      <c r="I5" s="166" t="s">
        <v>55</v>
      </c>
      <c r="J5" s="167" t="s">
        <v>274</v>
      </c>
      <c r="K5" s="168"/>
      <c r="L5" s="168"/>
      <c r="M5" s="169"/>
      <c r="N5" s="167" t="s">
        <v>197</v>
      </c>
      <c r="O5" s="168"/>
      <c r="P5" s="169"/>
      <c r="Q5" s="88" t="s">
        <v>61</v>
      </c>
      <c r="R5" s="167" t="s">
        <v>62</v>
      </c>
      <c r="S5" s="168"/>
      <c r="T5" s="168"/>
      <c r="U5" s="168"/>
      <c r="V5" s="168"/>
      <c r="W5" s="169"/>
    </row>
    <row r="6" ht="21.75" customHeight="1" spans="1:23">
      <c r="A6" s="159"/>
      <c r="B6" s="160"/>
      <c r="C6" s="159"/>
      <c r="D6" s="159"/>
      <c r="E6" s="91"/>
      <c r="F6" s="91"/>
      <c r="G6" s="91"/>
      <c r="H6" s="91"/>
      <c r="I6" s="160"/>
      <c r="J6" s="170" t="s">
        <v>58</v>
      </c>
      <c r="K6" s="171"/>
      <c r="L6" s="88" t="s">
        <v>59</v>
      </c>
      <c r="M6" s="88" t="s">
        <v>60</v>
      </c>
      <c r="N6" s="88" t="s">
        <v>58</v>
      </c>
      <c r="O6" s="88" t="s">
        <v>59</v>
      </c>
      <c r="P6" s="88" t="s">
        <v>60</v>
      </c>
      <c r="Q6" s="91"/>
      <c r="R6" s="88" t="s">
        <v>57</v>
      </c>
      <c r="S6" s="88" t="s">
        <v>64</v>
      </c>
      <c r="T6" s="88" t="s">
        <v>203</v>
      </c>
      <c r="U6" s="88" t="s">
        <v>66</v>
      </c>
      <c r="V6" s="88" t="s">
        <v>67</v>
      </c>
      <c r="W6" s="88" t="s">
        <v>68</v>
      </c>
    </row>
    <row r="7" ht="21" customHeight="1" spans="1:23">
      <c r="A7" s="160"/>
      <c r="B7" s="160"/>
      <c r="C7" s="160"/>
      <c r="D7" s="160"/>
      <c r="E7" s="160"/>
      <c r="F7" s="160"/>
      <c r="G7" s="160"/>
      <c r="H7" s="160"/>
      <c r="I7" s="160"/>
      <c r="J7" s="172" t="s">
        <v>57</v>
      </c>
      <c r="K7" s="173"/>
      <c r="L7" s="160"/>
      <c r="M7" s="160"/>
      <c r="N7" s="160"/>
      <c r="O7" s="160"/>
      <c r="P7" s="160"/>
      <c r="Q7" s="160"/>
      <c r="R7" s="160"/>
      <c r="S7" s="160"/>
      <c r="T7" s="160"/>
      <c r="U7" s="160"/>
      <c r="V7" s="160"/>
      <c r="W7" s="160"/>
    </row>
    <row r="8" ht="39.75" customHeight="1" spans="1:23">
      <c r="A8" s="161"/>
      <c r="B8" s="97"/>
      <c r="C8" s="161"/>
      <c r="D8" s="161"/>
      <c r="E8" s="94"/>
      <c r="F8" s="94"/>
      <c r="G8" s="94"/>
      <c r="H8" s="94"/>
      <c r="I8" s="97"/>
      <c r="J8" s="174" t="s">
        <v>57</v>
      </c>
      <c r="K8" s="174" t="s">
        <v>275</v>
      </c>
      <c r="L8" s="94"/>
      <c r="M8" s="94"/>
      <c r="N8" s="94"/>
      <c r="O8" s="94"/>
      <c r="P8" s="94"/>
      <c r="Q8" s="94"/>
      <c r="R8" s="94"/>
      <c r="S8" s="94"/>
      <c r="T8" s="94"/>
      <c r="U8" s="97"/>
      <c r="V8" s="94"/>
      <c r="W8" s="94"/>
    </row>
    <row r="9" ht="15" customHeight="1" spans="1:23">
      <c r="A9" s="162">
        <v>1</v>
      </c>
      <c r="B9" s="162">
        <v>2</v>
      </c>
      <c r="C9" s="162">
        <v>3</v>
      </c>
      <c r="D9" s="162">
        <v>4</v>
      </c>
      <c r="E9" s="162">
        <v>5</v>
      </c>
      <c r="F9" s="162">
        <v>6</v>
      </c>
      <c r="G9" s="162">
        <v>7</v>
      </c>
      <c r="H9" s="162">
        <v>8</v>
      </c>
      <c r="I9" s="162">
        <v>9</v>
      </c>
      <c r="J9" s="162">
        <v>10</v>
      </c>
      <c r="K9" s="162">
        <v>11</v>
      </c>
      <c r="L9" s="175">
        <v>12</v>
      </c>
      <c r="M9" s="175">
        <v>13</v>
      </c>
      <c r="N9" s="175">
        <v>14</v>
      </c>
      <c r="O9" s="175">
        <v>15</v>
      </c>
      <c r="P9" s="175">
        <v>16</v>
      </c>
      <c r="Q9" s="175">
        <v>17</v>
      </c>
      <c r="R9" s="175">
        <v>18</v>
      </c>
      <c r="S9" s="175">
        <v>19</v>
      </c>
      <c r="T9" s="175">
        <v>20</v>
      </c>
      <c r="U9" s="162">
        <v>21</v>
      </c>
      <c r="V9" s="175">
        <v>22</v>
      </c>
      <c r="W9" s="162">
        <v>23</v>
      </c>
    </row>
    <row r="10" ht="15" customHeight="1" spans="1:23">
      <c r="A10" s="162" t="s">
        <v>276</v>
      </c>
      <c r="B10" s="244" t="s">
        <v>277</v>
      </c>
      <c r="C10" s="162" t="s">
        <v>278</v>
      </c>
      <c r="D10" s="162" t="s">
        <v>70</v>
      </c>
      <c r="E10" s="162" t="s">
        <v>109</v>
      </c>
      <c r="F10" s="162" t="s">
        <v>110</v>
      </c>
      <c r="G10" s="162" t="s">
        <v>279</v>
      </c>
      <c r="H10" s="162" t="s">
        <v>280</v>
      </c>
      <c r="I10" s="176">
        <v>291600</v>
      </c>
      <c r="J10" s="176">
        <v>291600</v>
      </c>
      <c r="K10" s="176">
        <v>291600</v>
      </c>
      <c r="L10" s="177"/>
      <c r="M10" s="177"/>
      <c r="N10" s="177"/>
      <c r="O10" s="177"/>
      <c r="P10" s="177"/>
      <c r="Q10" s="177"/>
      <c r="R10" s="177"/>
      <c r="S10" s="177"/>
      <c r="T10" s="177"/>
      <c r="U10" s="176"/>
      <c r="V10" s="177"/>
      <c r="W10" s="176"/>
    </row>
    <row r="11" ht="15" customHeight="1" spans="1:23">
      <c r="A11" s="162" t="s">
        <v>281</v>
      </c>
      <c r="B11" s="162" t="s">
        <v>282</v>
      </c>
      <c r="C11" s="162" t="s">
        <v>283</v>
      </c>
      <c r="D11" s="162" t="s">
        <v>70</v>
      </c>
      <c r="E11" s="162" t="s">
        <v>101</v>
      </c>
      <c r="F11" s="162" t="s">
        <v>102</v>
      </c>
      <c r="G11" s="162" t="s">
        <v>246</v>
      </c>
      <c r="H11" s="162" t="s">
        <v>247</v>
      </c>
      <c r="I11" s="176">
        <v>6598.66</v>
      </c>
      <c r="J11" s="176">
        <v>6598.66</v>
      </c>
      <c r="K11" s="176">
        <v>6598.66</v>
      </c>
      <c r="L11" s="177"/>
      <c r="M11" s="177"/>
      <c r="N11" s="177"/>
      <c r="O11" s="177"/>
      <c r="P11" s="177"/>
      <c r="Q11" s="177"/>
      <c r="R11" s="177"/>
      <c r="S11" s="177"/>
      <c r="T11" s="177"/>
      <c r="U11" s="176"/>
      <c r="V11" s="177"/>
      <c r="W11" s="176"/>
    </row>
    <row r="12" ht="15" customHeight="1" spans="1:23">
      <c r="A12" s="162" t="s">
        <v>281</v>
      </c>
      <c r="B12" s="162" t="s">
        <v>282</v>
      </c>
      <c r="C12" s="162" t="s">
        <v>283</v>
      </c>
      <c r="D12" s="162" t="s">
        <v>70</v>
      </c>
      <c r="E12" s="162" t="s">
        <v>101</v>
      </c>
      <c r="F12" s="162" t="s">
        <v>102</v>
      </c>
      <c r="G12" s="162" t="s">
        <v>219</v>
      </c>
      <c r="H12" s="162" t="s">
        <v>220</v>
      </c>
      <c r="I12" s="176">
        <v>59387.9</v>
      </c>
      <c r="J12" s="176">
        <v>59387.9</v>
      </c>
      <c r="K12" s="176">
        <v>59387.9</v>
      </c>
      <c r="L12" s="177"/>
      <c r="M12" s="177"/>
      <c r="N12" s="177"/>
      <c r="O12" s="177"/>
      <c r="P12" s="177"/>
      <c r="Q12" s="177"/>
      <c r="R12" s="177"/>
      <c r="S12" s="177"/>
      <c r="T12" s="177"/>
      <c r="U12" s="176"/>
      <c r="V12" s="177"/>
      <c r="W12" s="176"/>
    </row>
    <row r="13" ht="15" customHeight="1" spans="1:23">
      <c r="A13" s="162" t="s">
        <v>281</v>
      </c>
      <c r="B13" s="162" t="s">
        <v>284</v>
      </c>
      <c r="C13" s="162" t="s">
        <v>285</v>
      </c>
      <c r="D13" s="162" t="s">
        <v>70</v>
      </c>
      <c r="E13" s="162" t="s">
        <v>105</v>
      </c>
      <c r="F13" s="162" t="s">
        <v>106</v>
      </c>
      <c r="G13" s="162" t="s">
        <v>219</v>
      </c>
      <c r="H13" s="162" t="s">
        <v>220</v>
      </c>
      <c r="I13" s="176">
        <v>4147.2</v>
      </c>
      <c r="J13" s="176">
        <v>4147.2</v>
      </c>
      <c r="K13" s="176">
        <v>4147.2</v>
      </c>
      <c r="L13" s="177"/>
      <c r="M13" s="177"/>
      <c r="N13" s="177"/>
      <c r="O13" s="177"/>
      <c r="P13" s="177"/>
      <c r="Q13" s="177"/>
      <c r="R13" s="177"/>
      <c r="S13" s="177"/>
      <c r="T13" s="177"/>
      <c r="U13" s="176"/>
      <c r="V13" s="177"/>
      <c r="W13" s="176"/>
    </row>
    <row r="14" ht="15" customHeight="1" spans="1:23">
      <c r="A14" s="162" t="s">
        <v>281</v>
      </c>
      <c r="B14" s="162" t="s">
        <v>284</v>
      </c>
      <c r="C14" s="162" t="s">
        <v>285</v>
      </c>
      <c r="D14" s="162" t="s">
        <v>70</v>
      </c>
      <c r="E14" s="162" t="s">
        <v>105</v>
      </c>
      <c r="F14" s="162" t="s">
        <v>106</v>
      </c>
      <c r="G14" s="162" t="s">
        <v>246</v>
      </c>
      <c r="H14" s="162" t="s">
        <v>247</v>
      </c>
      <c r="I14" s="176">
        <v>460.8</v>
      </c>
      <c r="J14" s="176">
        <v>460.8</v>
      </c>
      <c r="K14" s="176">
        <v>460.8</v>
      </c>
      <c r="L14" s="177"/>
      <c r="M14" s="177"/>
      <c r="N14" s="177"/>
      <c r="O14" s="177"/>
      <c r="P14" s="177"/>
      <c r="Q14" s="177"/>
      <c r="R14" s="177"/>
      <c r="S14" s="177"/>
      <c r="T14" s="177"/>
      <c r="U14" s="176"/>
      <c r="V14" s="177"/>
      <c r="W14" s="176"/>
    </row>
    <row r="15" ht="15" customHeight="1" spans="1:23">
      <c r="A15" s="162" t="s">
        <v>281</v>
      </c>
      <c r="B15" s="162" t="s">
        <v>286</v>
      </c>
      <c r="C15" s="162" t="s">
        <v>287</v>
      </c>
      <c r="D15" s="162" t="s">
        <v>70</v>
      </c>
      <c r="E15" s="162" t="s">
        <v>101</v>
      </c>
      <c r="F15" s="162" t="s">
        <v>102</v>
      </c>
      <c r="G15" s="162" t="s">
        <v>288</v>
      </c>
      <c r="H15" s="162" t="s">
        <v>289</v>
      </c>
      <c r="I15" s="176">
        <v>22000</v>
      </c>
      <c r="J15" s="176">
        <v>22000</v>
      </c>
      <c r="K15" s="176">
        <v>22000</v>
      </c>
      <c r="L15" s="177"/>
      <c r="M15" s="177"/>
      <c r="N15" s="177"/>
      <c r="O15" s="177"/>
      <c r="P15" s="177"/>
      <c r="Q15" s="177"/>
      <c r="R15" s="177"/>
      <c r="S15" s="177"/>
      <c r="T15" s="177"/>
      <c r="U15" s="176"/>
      <c r="V15" s="177"/>
      <c r="W15" s="176"/>
    </row>
    <row r="16" ht="15" customHeight="1" spans="1:23">
      <c r="A16" s="162" t="s">
        <v>281</v>
      </c>
      <c r="B16" s="162" t="s">
        <v>290</v>
      </c>
      <c r="C16" s="162" t="s">
        <v>291</v>
      </c>
      <c r="D16" s="162" t="s">
        <v>70</v>
      </c>
      <c r="E16" s="162" t="s">
        <v>101</v>
      </c>
      <c r="F16" s="162" t="s">
        <v>102</v>
      </c>
      <c r="G16" s="162" t="s">
        <v>288</v>
      </c>
      <c r="H16" s="162" t="s">
        <v>289</v>
      </c>
      <c r="I16" s="176">
        <v>500480</v>
      </c>
      <c r="J16" s="176">
        <v>500480</v>
      </c>
      <c r="K16" s="176">
        <v>500480</v>
      </c>
      <c r="L16" s="177"/>
      <c r="M16" s="177"/>
      <c r="N16" s="177"/>
      <c r="O16" s="177"/>
      <c r="P16" s="177"/>
      <c r="Q16" s="177"/>
      <c r="R16" s="177"/>
      <c r="S16" s="177"/>
      <c r="T16" s="177"/>
      <c r="U16" s="176"/>
      <c r="V16" s="177"/>
      <c r="W16" s="176"/>
    </row>
    <row r="17" ht="15" customHeight="1" spans="1:23">
      <c r="A17" s="162" t="s">
        <v>276</v>
      </c>
      <c r="B17" s="162" t="s">
        <v>292</v>
      </c>
      <c r="C17" s="162" t="s">
        <v>293</v>
      </c>
      <c r="D17" s="162" t="s">
        <v>70</v>
      </c>
      <c r="E17" s="162" t="s">
        <v>101</v>
      </c>
      <c r="F17" s="162" t="s">
        <v>102</v>
      </c>
      <c r="G17" s="162" t="s">
        <v>219</v>
      </c>
      <c r="H17" s="162" t="s">
        <v>220</v>
      </c>
      <c r="I17" s="176">
        <v>1200</v>
      </c>
      <c r="J17" s="176"/>
      <c r="K17" s="176"/>
      <c r="L17" s="177"/>
      <c r="M17" s="177"/>
      <c r="N17" s="177"/>
      <c r="O17" s="177"/>
      <c r="P17" s="177"/>
      <c r="Q17" s="177"/>
      <c r="R17" s="177">
        <v>1200</v>
      </c>
      <c r="S17" s="177"/>
      <c r="T17" s="177"/>
      <c r="U17" s="176"/>
      <c r="V17" s="177"/>
      <c r="W17" s="176">
        <v>1200</v>
      </c>
    </row>
    <row r="18" ht="15" customHeight="1" spans="1:23">
      <c r="A18" s="162" t="s">
        <v>276</v>
      </c>
      <c r="B18" s="162" t="s">
        <v>294</v>
      </c>
      <c r="C18" s="162" t="s">
        <v>295</v>
      </c>
      <c r="D18" s="162" t="s">
        <v>70</v>
      </c>
      <c r="E18" s="162" t="s">
        <v>101</v>
      </c>
      <c r="F18" s="162" t="s">
        <v>102</v>
      </c>
      <c r="G18" s="162" t="s">
        <v>248</v>
      </c>
      <c r="H18" s="162" t="s">
        <v>249</v>
      </c>
      <c r="I18" s="176">
        <v>329310</v>
      </c>
      <c r="J18" s="176"/>
      <c r="K18" s="176"/>
      <c r="L18" s="177"/>
      <c r="M18" s="177"/>
      <c r="N18" s="177"/>
      <c r="O18" s="177"/>
      <c r="P18" s="177"/>
      <c r="Q18" s="177"/>
      <c r="R18" s="177">
        <v>329310</v>
      </c>
      <c r="S18" s="177"/>
      <c r="T18" s="177"/>
      <c r="U18" s="176"/>
      <c r="V18" s="177"/>
      <c r="W18" s="176">
        <v>329310</v>
      </c>
    </row>
    <row r="19" ht="18.75" customHeight="1" spans="1:23">
      <c r="A19" s="163" t="s">
        <v>177</v>
      </c>
      <c r="B19" s="164"/>
      <c r="C19" s="164"/>
      <c r="D19" s="164"/>
      <c r="E19" s="164"/>
      <c r="F19" s="164"/>
      <c r="G19" s="164"/>
      <c r="H19" s="165"/>
      <c r="I19" s="127">
        <v>1215184.56</v>
      </c>
      <c r="J19" s="127">
        <v>884674.56</v>
      </c>
      <c r="K19" s="127">
        <v>884674.56</v>
      </c>
      <c r="L19" s="127"/>
      <c r="M19" s="127"/>
      <c r="N19" s="127"/>
      <c r="O19" s="127"/>
      <c r="P19" s="127"/>
      <c r="Q19" s="127"/>
      <c r="R19" s="127">
        <v>330510</v>
      </c>
      <c r="S19" s="127"/>
      <c r="T19" s="127"/>
      <c r="U19" s="127"/>
      <c r="V19" s="127"/>
      <c r="W19" s="127">
        <v>330510</v>
      </c>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6"/>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296</v>
      </c>
    </row>
    <row r="3" ht="39.75" customHeight="1" spans="1:10">
      <c r="A3" s="63" t="str">
        <f>"2025"&amp;"年部门项目支出绩效目标表"</f>
        <v>2025年部门项目支出绩效目标表</v>
      </c>
      <c r="B3" s="5"/>
      <c r="C3" s="5"/>
      <c r="D3" s="5"/>
      <c r="E3" s="5"/>
      <c r="F3" s="64"/>
      <c r="G3" s="5"/>
      <c r="H3" s="64"/>
      <c r="I3" s="64"/>
      <c r="J3" s="5"/>
    </row>
    <row r="4" ht="17.25" customHeight="1" spans="1:1">
      <c r="A4" s="6" t="str">
        <f>"单位名称："&amp;"昆明市西山区海口新华中心学校"</f>
        <v>单位名称：昆明市西山区海口新华中心学校</v>
      </c>
    </row>
    <row r="5" ht="44.25" customHeight="1" spans="1:10">
      <c r="A5" s="65" t="s">
        <v>190</v>
      </c>
      <c r="B5" s="65" t="s">
        <v>297</v>
      </c>
      <c r="C5" s="65" t="s">
        <v>298</v>
      </c>
      <c r="D5" s="65" t="s">
        <v>299</v>
      </c>
      <c r="E5" s="65" t="s">
        <v>300</v>
      </c>
      <c r="F5" s="66" t="s">
        <v>301</v>
      </c>
      <c r="G5" s="65" t="s">
        <v>302</v>
      </c>
      <c r="H5" s="66" t="s">
        <v>303</v>
      </c>
      <c r="I5" s="66" t="s">
        <v>304</v>
      </c>
      <c r="J5" s="65" t="s">
        <v>305</v>
      </c>
    </row>
    <row r="6" ht="18.75" customHeight="1" spans="1:10">
      <c r="A6" s="149">
        <v>1</v>
      </c>
      <c r="B6" s="149">
        <v>2</v>
      </c>
      <c r="C6" s="149">
        <v>3</v>
      </c>
      <c r="D6" s="149">
        <v>4</v>
      </c>
      <c r="E6" s="149">
        <v>5</v>
      </c>
      <c r="F6" s="37">
        <v>6</v>
      </c>
      <c r="G6" s="149">
        <v>7</v>
      </c>
      <c r="H6" s="37">
        <v>8</v>
      </c>
      <c r="I6" s="37">
        <v>9</v>
      </c>
      <c r="J6" s="149">
        <v>10</v>
      </c>
    </row>
    <row r="7" ht="18.75" customHeight="1" spans="1:10">
      <c r="A7" s="150" t="s">
        <v>278</v>
      </c>
      <c r="B7" s="151" t="s">
        <v>306</v>
      </c>
      <c r="C7" s="152" t="s">
        <v>307</v>
      </c>
      <c r="D7" s="152" t="s">
        <v>308</v>
      </c>
      <c r="E7" s="152" t="s">
        <v>309</v>
      </c>
      <c r="F7" s="153" t="s">
        <v>310</v>
      </c>
      <c r="G7" s="152" t="s">
        <v>311</v>
      </c>
      <c r="H7" s="153" t="s">
        <v>312</v>
      </c>
      <c r="I7" s="153" t="s">
        <v>313</v>
      </c>
      <c r="J7" s="149" t="s">
        <v>314</v>
      </c>
    </row>
    <row r="8" ht="18.75" customHeight="1" spans="1:10">
      <c r="A8" s="150" t="s">
        <v>278</v>
      </c>
      <c r="B8" s="151" t="s">
        <v>306</v>
      </c>
      <c r="C8" s="152" t="s">
        <v>307</v>
      </c>
      <c r="D8" s="152" t="s">
        <v>315</v>
      </c>
      <c r="E8" s="152" t="s">
        <v>316</v>
      </c>
      <c r="F8" s="153" t="s">
        <v>310</v>
      </c>
      <c r="G8" s="152" t="s">
        <v>317</v>
      </c>
      <c r="H8" s="153" t="s">
        <v>318</v>
      </c>
      <c r="I8" s="153" t="s">
        <v>313</v>
      </c>
      <c r="J8" s="149" t="s">
        <v>319</v>
      </c>
    </row>
    <row r="9" ht="18.75" customHeight="1" spans="1:10">
      <c r="A9" s="150" t="s">
        <v>278</v>
      </c>
      <c r="B9" s="151" t="s">
        <v>306</v>
      </c>
      <c r="C9" s="152" t="s">
        <v>307</v>
      </c>
      <c r="D9" s="152" t="s">
        <v>315</v>
      </c>
      <c r="E9" s="152" t="s">
        <v>320</v>
      </c>
      <c r="F9" s="153" t="s">
        <v>310</v>
      </c>
      <c r="G9" s="152" t="s">
        <v>317</v>
      </c>
      <c r="H9" s="153" t="s">
        <v>318</v>
      </c>
      <c r="I9" s="153" t="s">
        <v>313</v>
      </c>
      <c r="J9" s="149" t="s">
        <v>321</v>
      </c>
    </row>
    <row r="10" ht="18.75" customHeight="1" spans="1:10">
      <c r="A10" s="150" t="s">
        <v>278</v>
      </c>
      <c r="B10" s="151" t="s">
        <v>306</v>
      </c>
      <c r="C10" s="152" t="s">
        <v>307</v>
      </c>
      <c r="D10" s="152" t="s">
        <v>322</v>
      </c>
      <c r="E10" s="152" t="s">
        <v>323</v>
      </c>
      <c r="F10" s="153" t="s">
        <v>310</v>
      </c>
      <c r="G10" s="152" t="s">
        <v>317</v>
      </c>
      <c r="H10" s="153" t="s">
        <v>318</v>
      </c>
      <c r="I10" s="153" t="s">
        <v>313</v>
      </c>
      <c r="J10" s="149" t="s">
        <v>324</v>
      </c>
    </row>
    <row r="11" ht="18.75" customHeight="1" spans="1:10">
      <c r="A11" s="150" t="s">
        <v>278</v>
      </c>
      <c r="B11" s="151" t="s">
        <v>306</v>
      </c>
      <c r="C11" s="152" t="s">
        <v>307</v>
      </c>
      <c r="D11" s="152" t="s">
        <v>322</v>
      </c>
      <c r="E11" s="152" t="s">
        <v>325</v>
      </c>
      <c r="F11" s="153" t="s">
        <v>310</v>
      </c>
      <c r="G11" s="152">
        <v>2025</v>
      </c>
      <c r="H11" s="153" t="s">
        <v>326</v>
      </c>
      <c r="I11" s="153" t="s">
        <v>313</v>
      </c>
      <c r="J11" s="149" t="s">
        <v>327</v>
      </c>
    </row>
    <row r="12" ht="18.75" customHeight="1" spans="1:10">
      <c r="A12" s="150" t="s">
        <v>278</v>
      </c>
      <c r="B12" s="151" t="s">
        <v>306</v>
      </c>
      <c r="C12" s="152" t="s">
        <v>307</v>
      </c>
      <c r="D12" s="152" t="s">
        <v>328</v>
      </c>
      <c r="E12" s="152" t="s">
        <v>329</v>
      </c>
      <c r="F12" s="153" t="s">
        <v>310</v>
      </c>
      <c r="G12" s="152" t="s">
        <v>330</v>
      </c>
      <c r="H12" s="153" t="s">
        <v>331</v>
      </c>
      <c r="I12" s="153" t="s">
        <v>313</v>
      </c>
      <c r="J12" s="149" t="s">
        <v>332</v>
      </c>
    </row>
    <row r="13" ht="18.75" customHeight="1" spans="1:10">
      <c r="A13" s="150" t="s">
        <v>278</v>
      </c>
      <c r="B13" s="151" t="s">
        <v>306</v>
      </c>
      <c r="C13" s="152" t="s">
        <v>333</v>
      </c>
      <c r="D13" s="152" t="s">
        <v>334</v>
      </c>
      <c r="E13" s="152" t="s">
        <v>335</v>
      </c>
      <c r="F13" s="153" t="s">
        <v>310</v>
      </c>
      <c r="G13" s="152" t="s">
        <v>336</v>
      </c>
      <c r="H13" s="153" t="s">
        <v>337</v>
      </c>
      <c r="I13" s="153" t="s">
        <v>313</v>
      </c>
      <c r="J13" s="149" t="s">
        <v>338</v>
      </c>
    </row>
    <row r="14" ht="18.75" customHeight="1" spans="1:10">
      <c r="A14" s="150" t="s">
        <v>278</v>
      </c>
      <c r="B14" s="151" t="s">
        <v>306</v>
      </c>
      <c r="C14" s="152" t="s">
        <v>333</v>
      </c>
      <c r="D14" s="152" t="s">
        <v>339</v>
      </c>
      <c r="E14" s="152" t="s">
        <v>340</v>
      </c>
      <c r="F14" s="153" t="s">
        <v>341</v>
      </c>
      <c r="G14" s="152" t="s">
        <v>342</v>
      </c>
      <c r="H14" s="153" t="s">
        <v>318</v>
      </c>
      <c r="I14" s="153" t="s">
        <v>313</v>
      </c>
      <c r="J14" s="149" t="s">
        <v>343</v>
      </c>
    </row>
    <row r="15" ht="18.75" customHeight="1" spans="1:10">
      <c r="A15" s="150" t="s">
        <v>278</v>
      </c>
      <c r="B15" s="151" t="s">
        <v>306</v>
      </c>
      <c r="C15" s="152" t="s">
        <v>333</v>
      </c>
      <c r="D15" s="152" t="s">
        <v>344</v>
      </c>
      <c r="E15" s="152" t="s">
        <v>345</v>
      </c>
      <c r="F15" s="153" t="s">
        <v>341</v>
      </c>
      <c r="G15" s="152" t="s">
        <v>317</v>
      </c>
      <c r="H15" s="153" t="s">
        <v>318</v>
      </c>
      <c r="I15" s="153" t="s">
        <v>313</v>
      </c>
      <c r="J15" s="149" t="s">
        <v>346</v>
      </c>
    </row>
    <row r="16" ht="18.75" customHeight="1" spans="1:10">
      <c r="A16" s="150" t="s">
        <v>278</v>
      </c>
      <c r="B16" s="151" t="s">
        <v>306</v>
      </c>
      <c r="C16" s="152" t="s">
        <v>347</v>
      </c>
      <c r="D16" s="152" t="s">
        <v>348</v>
      </c>
      <c r="E16" s="152" t="s">
        <v>349</v>
      </c>
      <c r="F16" s="153" t="s">
        <v>341</v>
      </c>
      <c r="G16" s="152" t="s">
        <v>342</v>
      </c>
      <c r="H16" s="153" t="s">
        <v>318</v>
      </c>
      <c r="I16" s="153" t="s">
        <v>313</v>
      </c>
      <c r="J16" s="149" t="s">
        <v>350</v>
      </c>
    </row>
    <row r="17" ht="18.75" customHeight="1" spans="1:10">
      <c r="A17" s="150" t="s">
        <v>283</v>
      </c>
      <c r="B17" s="151" t="s">
        <v>351</v>
      </c>
      <c r="C17" s="151" t="s">
        <v>307</v>
      </c>
      <c r="D17" s="151" t="s">
        <v>308</v>
      </c>
      <c r="E17" s="151" t="s">
        <v>352</v>
      </c>
      <c r="F17" s="154" t="s">
        <v>310</v>
      </c>
      <c r="G17" s="154" t="s">
        <v>353</v>
      </c>
      <c r="H17" s="154" t="s">
        <v>354</v>
      </c>
      <c r="I17" s="154" t="s">
        <v>313</v>
      </c>
      <c r="J17" s="151" t="s">
        <v>352</v>
      </c>
    </row>
    <row r="18" ht="18.75" customHeight="1" spans="1:10">
      <c r="A18" s="150" t="s">
        <v>283</v>
      </c>
      <c r="B18" s="151" t="s">
        <v>351</v>
      </c>
      <c r="C18" s="151" t="s">
        <v>307</v>
      </c>
      <c r="D18" s="151" t="s">
        <v>308</v>
      </c>
      <c r="E18" s="151" t="s">
        <v>355</v>
      </c>
      <c r="F18" s="154" t="s">
        <v>310</v>
      </c>
      <c r="G18" s="154" t="s">
        <v>87</v>
      </c>
      <c r="H18" s="154" t="s">
        <v>354</v>
      </c>
      <c r="I18" s="154" t="s">
        <v>313</v>
      </c>
      <c r="J18" s="151" t="s">
        <v>355</v>
      </c>
    </row>
    <row r="19" ht="18.75" customHeight="1" spans="1:10">
      <c r="A19" s="150" t="s">
        <v>283</v>
      </c>
      <c r="B19" s="151" t="s">
        <v>351</v>
      </c>
      <c r="C19" s="151" t="s">
        <v>307</v>
      </c>
      <c r="D19" s="151" t="s">
        <v>315</v>
      </c>
      <c r="E19" s="151" t="s">
        <v>356</v>
      </c>
      <c r="F19" s="154" t="s">
        <v>310</v>
      </c>
      <c r="G19" s="154" t="s">
        <v>317</v>
      </c>
      <c r="H19" s="154" t="s">
        <v>318</v>
      </c>
      <c r="I19" s="154" t="s">
        <v>313</v>
      </c>
      <c r="J19" s="151" t="s">
        <v>356</v>
      </c>
    </row>
    <row r="20" ht="18.75" customHeight="1" spans="1:10">
      <c r="A20" s="150" t="s">
        <v>283</v>
      </c>
      <c r="B20" s="151" t="s">
        <v>351</v>
      </c>
      <c r="C20" s="151" t="s">
        <v>307</v>
      </c>
      <c r="D20" s="151" t="s">
        <v>315</v>
      </c>
      <c r="E20" s="151" t="s">
        <v>357</v>
      </c>
      <c r="F20" s="154" t="s">
        <v>341</v>
      </c>
      <c r="G20" s="154" t="s">
        <v>91</v>
      </c>
      <c r="H20" s="154" t="s">
        <v>318</v>
      </c>
      <c r="I20" s="154" t="s">
        <v>313</v>
      </c>
      <c r="J20" s="151" t="s">
        <v>357</v>
      </c>
    </row>
    <row r="21" ht="18.75" customHeight="1" spans="1:10">
      <c r="A21" s="150" t="s">
        <v>283</v>
      </c>
      <c r="B21" s="151" t="s">
        <v>351</v>
      </c>
      <c r="C21" s="151" t="s">
        <v>307</v>
      </c>
      <c r="D21" s="151" t="s">
        <v>322</v>
      </c>
      <c r="E21" s="151" t="s">
        <v>358</v>
      </c>
      <c r="F21" s="154" t="s">
        <v>310</v>
      </c>
      <c r="G21" s="154" t="s">
        <v>317</v>
      </c>
      <c r="H21" s="154" t="s">
        <v>318</v>
      </c>
      <c r="I21" s="154" t="s">
        <v>313</v>
      </c>
      <c r="J21" s="151" t="s">
        <v>358</v>
      </c>
    </row>
    <row r="22" ht="18.75" customHeight="1" spans="1:10">
      <c r="A22" s="150" t="s">
        <v>283</v>
      </c>
      <c r="B22" s="151" t="s">
        <v>351</v>
      </c>
      <c r="C22" s="151" t="s">
        <v>307</v>
      </c>
      <c r="D22" s="151" t="s">
        <v>328</v>
      </c>
      <c r="E22" s="151" t="s">
        <v>329</v>
      </c>
      <c r="F22" s="154" t="s">
        <v>310</v>
      </c>
      <c r="G22" s="154" t="s">
        <v>359</v>
      </c>
      <c r="H22" s="154" t="s">
        <v>360</v>
      </c>
      <c r="I22" s="154" t="s">
        <v>313</v>
      </c>
      <c r="J22" s="151" t="s">
        <v>361</v>
      </c>
    </row>
    <row r="23" ht="18.75" customHeight="1" spans="1:10">
      <c r="A23" s="150" t="s">
        <v>283</v>
      </c>
      <c r="B23" s="151" t="s">
        <v>351</v>
      </c>
      <c r="C23" s="151" t="s">
        <v>333</v>
      </c>
      <c r="D23" s="151" t="s">
        <v>339</v>
      </c>
      <c r="E23" s="151" t="s">
        <v>362</v>
      </c>
      <c r="F23" s="154" t="s">
        <v>341</v>
      </c>
      <c r="G23" s="154" t="s">
        <v>363</v>
      </c>
      <c r="H23" s="154" t="s">
        <v>318</v>
      </c>
      <c r="I23" s="154" t="s">
        <v>313</v>
      </c>
      <c r="J23" s="151" t="s">
        <v>362</v>
      </c>
    </row>
    <row r="24" ht="18.75" customHeight="1" spans="1:10">
      <c r="A24" s="150" t="s">
        <v>283</v>
      </c>
      <c r="B24" s="151" t="s">
        <v>351</v>
      </c>
      <c r="C24" s="151" t="s">
        <v>333</v>
      </c>
      <c r="D24" s="151" t="s">
        <v>339</v>
      </c>
      <c r="E24" s="151" t="s">
        <v>364</v>
      </c>
      <c r="F24" s="154" t="s">
        <v>310</v>
      </c>
      <c r="G24" s="154" t="s">
        <v>317</v>
      </c>
      <c r="H24" s="154" t="s">
        <v>318</v>
      </c>
      <c r="I24" s="154" t="s">
        <v>313</v>
      </c>
      <c r="J24" s="151" t="s">
        <v>364</v>
      </c>
    </row>
    <row r="25" ht="18.75" customHeight="1" spans="1:10">
      <c r="A25" s="150" t="s">
        <v>283</v>
      </c>
      <c r="B25" s="151" t="s">
        <v>351</v>
      </c>
      <c r="C25" s="151" t="s">
        <v>333</v>
      </c>
      <c r="D25" s="151" t="s">
        <v>344</v>
      </c>
      <c r="E25" s="151" t="s">
        <v>365</v>
      </c>
      <c r="F25" s="154" t="s">
        <v>310</v>
      </c>
      <c r="G25" s="154" t="s">
        <v>90</v>
      </c>
      <c r="H25" s="154" t="s">
        <v>326</v>
      </c>
      <c r="I25" s="154" t="s">
        <v>313</v>
      </c>
      <c r="J25" s="151" t="s">
        <v>365</v>
      </c>
    </row>
    <row r="26" ht="18.75" customHeight="1" spans="1:10">
      <c r="A26" s="150" t="s">
        <v>283</v>
      </c>
      <c r="B26" s="151" t="s">
        <v>351</v>
      </c>
      <c r="C26" s="151" t="s">
        <v>347</v>
      </c>
      <c r="D26" s="151" t="s">
        <v>348</v>
      </c>
      <c r="E26" s="151" t="s">
        <v>366</v>
      </c>
      <c r="F26" s="154" t="s">
        <v>341</v>
      </c>
      <c r="G26" s="154" t="s">
        <v>342</v>
      </c>
      <c r="H26" s="154" t="s">
        <v>318</v>
      </c>
      <c r="I26" s="154" t="s">
        <v>313</v>
      </c>
      <c r="J26" s="151" t="s">
        <v>366</v>
      </c>
    </row>
    <row r="27" ht="18.75" customHeight="1" spans="1:10">
      <c r="A27" s="150" t="s">
        <v>283</v>
      </c>
      <c r="B27" s="151" t="s">
        <v>351</v>
      </c>
      <c r="C27" s="151" t="s">
        <v>347</v>
      </c>
      <c r="D27" s="151" t="s">
        <v>348</v>
      </c>
      <c r="E27" s="151" t="s">
        <v>367</v>
      </c>
      <c r="F27" s="154" t="s">
        <v>341</v>
      </c>
      <c r="G27" s="154" t="s">
        <v>342</v>
      </c>
      <c r="H27" s="154" t="s">
        <v>318</v>
      </c>
      <c r="I27" s="154" t="s">
        <v>313</v>
      </c>
      <c r="J27" s="151" t="s">
        <v>367</v>
      </c>
    </row>
    <row r="28" ht="18.75" customHeight="1" spans="1:10">
      <c r="A28" s="150" t="s">
        <v>293</v>
      </c>
      <c r="B28" s="151" t="s">
        <v>368</v>
      </c>
      <c r="C28" s="151" t="s">
        <v>307</v>
      </c>
      <c r="D28" s="151" t="s">
        <v>308</v>
      </c>
      <c r="E28" s="151" t="s">
        <v>369</v>
      </c>
      <c r="F28" s="154" t="s">
        <v>310</v>
      </c>
      <c r="G28" s="154" t="s">
        <v>370</v>
      </c>
      <c r="H28" s="154" t="s">
        <v>354</v>
      </c>
      <c r="I28" s="154" t="s">
        <v>313</v>
      </c>
      <c r="J28" s="151" t="s">
        <v>371</v>
      </c>
    </row>
    <row r="29" ht="18.75" customHeight="1" spans="1:10">
      <c r="A29" s="150" t="s">
        <v>293</v>
      </c>
      <c r="B29" s="151" t="s">
        <v>372</v>
      </c>
      <c r="C29" s="151" t="s">
        <v>307</v>
      </c>
      <c r="D29" s="151" t="s">
        <v>322</v>
      </c>
      <c r="E29" s="151" t="s">
        <v>373</v>
      </c>
      <c r="F29" s="154" t="s">
        <v>310</v>
      </c>
      <c r="G29" s="154" t="s">
        <v>374</v>
      </c>
      <c r="H29" s="154" t="s">
        <v>326</v>
      </c>
      <c r="I29" s="154" t="s">
        <v>313</v>
      </c>
      <c r="J29" s="151" t="s">
        <v>375</v>
      </c>
    </row>
    <row r="30" ht="18.75" customHeight="1" spans="1:10">
      <c r="A30" s="150" t="s">
        <v>293</v>
      </c>
      <c r="B30" s="151" t="s">
        <v>372</v>
      </c>
      <c r="C30" s="151" t="s">
        <v>333</v>
      </c>
      <c r="D30" s="151" t="s">
        <v>339</v>
      </c>
      <c r="E30" s="151" t="s">
        <v>376</v>
      </c>
      <c r="F30" s="154" t="s">
        <v>310</v>
      </c>
      <c r="G30" s="154" t="s">
        <v>377</v>
      </c>
      <c r="H30" s="154"/>
      <c r="I30" s="154" t="s">
        <v>378</v>
      </c>
      <c r="J30" s="151" t="s">
        <v>375</v>
      </c>
    </row>
    <row r="31" ht="18.75" customHeight="1" spans="1:10">
      <c r="A31" s="150" t="s">
        <v>293</v>
      </c>
      <c r="B31" s="151" t="s">
        <v>372</v>
      </c>
      <c r="C31" s="151" t="s">
        <v>347</v>
      </c>
      <c r="D31" s="151" t="s">
        <v>348</v>
      </c>
      <c r="E31" s="151" t="s">
        <v>379</v>
      </c>
      <c r="F31" s="154" t="s">
        <v>341</v>
      </c>
      <c r="G31" s="154" t="s">
        <v>380</v>
      </c>
      <c r="H31" s="154" t="s">
        <v>318</v>
      </c>
      <c r="I31" s="154" t="s">
        <v>313</v>
      </c>
      <c r="J31" s="151" t="s">
        <v>381</v>
      </c>
    </row>
    <row r="32" ht="18.75" customHeight="1" spans="1:10">
      <c r="A32" s="150" t="s">
        <v>295</v>
      </c>
      <c r="B32" s="151" t="s">
        <v>382</v>
      </c>
      <c r="C32" s="151" t="s">
        <v>307</v>
      </c>
      <c r="D32" s="151" t="s">
        <v>308</v>
      </c>
      <c r="E32" s="151" t="s">
        <v>383</v>
      </c>
      <c r="F32" s="154" t="s">
        <v>310</v>
      </c>
      <c r="G32" s="154" t="s">
        <v>317</v>
      </c>
      <c r="H32" s="154" t="s">
        <v>318</v>
      </c>
      <c r="I32" s="154" t="s">
        <v>313</v>
      </c>
      <c r="J32" s="151" t="s">
        <v>383</v>
      </c>
    </row>
    <row r="33" ht="18.75" customHeight="1" spans="1:10">
      <c r="A33" s="150" t="s">
        <v>295</v>
      </c>
      <c r="B33" s="151" t="s">
        <v>384</v>
      </c>
      <c r="C33" s="151" t="s">
        <v>307</v>
      </c>
      <c r="D33" s="151" t="s">
        <v>315</v>
      </c>
      <c r="E33" s="151" t="s">
        <v>356</v>
      </c>
      <c r="F33" s="154" t="s">
        <v>310</v>
      </c>
      <c r="G33" s="154" t="s">
        <v>317</v>
      </c>
      <c r="H33" s="154" t="s">
        <v>318</v>
      </c>
      <c r="I33" s="154" t="s">
        <v>313</v>
      </c>
      <c r="J33" s="151" t="s">
        <v>356</v>
      </c>
    </row>
    <row r="34" ht="18.75" customHeight="1" spans="1:10">
      <c r="A34" s="150" t="s">
        <v>295</v>
      </c>
      <c r="B34" s="151" t="s">
        <v>384</v>
      </c>
      <c r="C34" s="151" t="s">
        <v>307</v>
      </c>
      <c r="D34" s="151" t="s">
        <v>322</v>
      </c>
      <c r="E34" s="151" t="s">
        <v>385</v>
      </c>
      <c r="F34" s="154" t="s">
        <v>310</v>
      </c>
      <c r="G34" s="154" t="s">
        <v>386</v>
      </c>
      <c r="H34" s="154"/>
      <c r="I34" s="154" t="s">
        <v>378</v>
      </c>
      <c r="J34" s="151" t="s">
        <v>387</v>
      </c>
    </row>
    <row r="35" ht="18.75" customHeight="1" spans="1:10">
      <c r="A35" s="150" t="s">
        <v>295</v>
      </c>
      <c r="B35" s="151" t="s">
        <v>384</v>
      </c>
      <c r="C35" s="151" t="s">
        <v>333</v>
      </c>
      <c r="D35" s="151" t="s">
        <v>339</v>
      </c>
      <c r="E35" s="151" t="s">
        <v>362</v>
      </c>
      <c r="F35" s="154" t="s">
        <v>341</v>
      </c>
      <c r="G35" s="154" t="s">
        <v>342</v>
      </c>
      <c r="H35" s="154" t="s">
        <v>318</v>
      </c>
      <c r="I35" s="154" t="s">
        <v>313</v>
      </c>
      <c r="J35" s="151" t="s">
        <v>362</v>
      </c>
    </row>
    <row r="36" ht="18.75" customHeight="1" spans="1:10">
      <c r="A36" s="150" t="s">
        <v>295</v>
      </c>
      <c r="B36" s="151" t="s">
        <v>384</v>
      </c>
      <c r="C36" s="151" t="s">
        <v>333</v>
      </c>
      <c r="D36" s="151" t="s">
        <v>344</v>
      </c>
      <c r="E36" s="151" t="s">
        <v>365</v>
      </c>
      <c r="F36" s="154" t="s">
        <v>310</v>
      </c>
      <c r="G36" s="154" t="s">
        <v>90</v>
      </c>
      <c r="H36" s="154" t="s">
        <v>326</v>
      </c>
      <c r="I36" s="154" t="s">
        <v>313</v>
      </c>
      <c r="J36" s="151" t="s">
        <v>365</v>
      </c>
    </row>
    <row r="37" ht="18.75" customHeight="1" spans="1:10">
      <c r="A37" s="150" t="s">
        <v>295</v>
      </c>
      <c r="B37" s="151" t="s">
        <v>384</v>
      </c>
      <c r="C37" s="151" t="s">
        <v>347</v>
      </c>
      <c r="D37" s="151" t="s">
        <v>348</v>
      </c>
      <c r="E37" s="151" t="s">
        <v>366</v>
      </c>
      <c r="F37" s="154" t="s">
        <v>341</v>
      </c>
      <c r="G37" s="154" t="s">
        <v>342</v>
      </c>
      <c r="H37" s="154" t="s">
        <v>318</v>
      </c>
      <c r="I37" s="154" t="s">
        <v>313</v>
      </c>
      <c r="J37" s="151" t="s">
        <v>366</v>
      </c>
    </row>
    <row r="38" ht="18.75" customHeight="1" spans="1:10">
      <c r="A38" s="150" t="s">
        <v>295</v>
      </c>
      <c r="B38" s="151" t="s">
        <v>384</v>
      </c>
      <c r="C38" s="151" t="s">
        <v>347</v>
      </c>
      <c r="D38" s="151" t="s">
        <v>348</v>
      </c>
      <c r="E38" s="151" t="s">
        <v>367</v>
      </c>
      <c r="F38" s="154" t="s">
        <v>341</v>
      </c>
      <c r="G38" s="154" t="s">
        <v>342</v>
      </c>
      <c r="H38" s="154" t="s">
        <v>318</v>
      </c>
      <c r="I38" s="154" t="s">
        <v>313</v>
      </c>
      <c r="J38" s="151" t="s">
        <v>367</v>
      </c>
    </row>
    <row r="39" ht="18.75" customHeight="1" spans="1:10">
      <c r="A39" s="150" t="s">
        <v>291</v>
      </c>
      <c r="B39" s="151" t="s">
        <v>388</v>
      </c>
      <c r="C39" s="151" t="s">
        <v>307</v>
      </c>
      <c r="D39" s="151" t="s">
        <v>308</v>
      </c>
      <c r="E39" s="151" t="s">
        <v>389</v>
      </c>
      <c r="F39" s="154" t="s">
        <v>310</v>
      </c>
      <c r="G39" s="154" t="s">
        <v>390</v>
      </c>
      <c r="H39" s="154" t="s">
        <v>354</v>
      </c>
      <c r="I39" s="154" t="s">
        <v>313</v>
      </c>
      <c r="J39" s="151" t="s">
        <v>391</v>
      </c>
    </row>
    <row r="40" ht="18.75" customHeight="1" spans="1:10">
      <c r="A40" s="150" t="s">
        <v>291</v>
      </c>
      <c r="B40" s="151" t="s">
        <v>392</v>
      </c>
      <c r="C40" s="151" t="s">
        <v>307</v>
      </c>
      <c r="D40" s="151" t="s">
        <v>315</v>
      </c>
      <c r="E40" s="151" t="s">
        <v>393</v>
      </c>
      <c r="F40" s="154" t="s">
        <v>341</v>
      </c>
      <c r="G40" s="154" t="s">
        <v>317</v>
      </c>
      <c r="H40" s="154" t="s">
        <v>318</v>
      </c>
      <c r="I40" s="154" t="s">
        <v>313</v>
      </c>
      <c r="J40" s="151" t="s">
        <v>394</v>
      </c>
    </row>
    <row r="41" ht="18.75" customHeight="1" spans="1:10">
      <c r="A41" s="150" t="s">
        <v>291</v>
      </c>
      <c r="B41" s="151" t="s">
        <v>392</v>
      </c>
      <c r="C41" s="151" t="s">
        <v>307</v>
      </c>
      <c r="D41" s="151" t="s">
        <v>322</v>
      </c>
      <c r="E41" s="151" t="s">
        <v>395</v>
      </c>
      <c r="F41" s="154" t="s">
        <v>310</v>
      </c>
      <c r="G41" s="154" t="s">
        <v>396</v>
      </c>
      <c r="H41" s="154" t="s">
        <v>326</v>
      </c>
      <c r="I41" s="154" t="s">
        <v>313</v>
      </c>
      <c r="J41" s="151" t="s">
        <v>397</v>
      </c>
    </row>
    <row r="42" ht="18.75" customHeight="1" spans="1:10">
      <c r="A42" s="150" t="s">
        <v>291</v>
      </c>
      <c r="B42" s="151" t="s">
        <v>392</v>
      </c>
      <c r="C42" s="151" t="s">
        <v>307</v>
      </c>
      <c r="D42" s="151" t="s">
        <v>328</v>
      </c>
      <c r="E42" s="151" t="s">
        <v>329</v>
      </c>
      <c r="F42" s="154" t="s">
        <v>310</v>
      </c>
      <c r="G42" s="154" t="s">
        <v>398</v>
      </c>
      <c r="H42" s="154" t="s">
        <v>331</v>
      </c>
      <c r="I42" s="154" t="s">
        <v>313</v>
      </c>
      <c r="J42" s="151" t="s">
        <v>399</v>
      </c>
    </row>
    <row r="43" ht="18.75" customHeight="1" spans="1:10">
      <c r="A43" s="150" t="s">
        <v>291</v>
      </c>
      <c r="B43" s="151" t="s">
        <v>392</v>
      </c>
      <c r="C43" s="151" t="s">
        <v>333</v>
      </c>
      <c r="D43" s="151" t="s">
        <v>339</v>
      </c>
      <c r="E43" s="151" t="s">
        <v>400</v>
      </c>
      <c r="F43" s="154" t="s">
        <v>341</v>
      </c>
      <c r="G43" s="154" t="s">
        <v>342</v>
      </c>
      <c r="H43" s="154" t="s">
        <v>318</v>
      </c>
      <c r="I43" s="154" t="s">
        <v>313</v>
      </c>
      <c r="J43" s="151" t="s">
        <v>401</v>
      </c>
    </row>
    <row r="44" ht="18.75" customHeight="1" spans="1:10">
      <c r="A44" s="150" t="s">
        <v>291</v>
      </c>
      <c r="B44" s="151" t="s">
        <v>392</v>
      </c>
      <c r="C44" s="151" t="s">
        <v>347</v>
      </c>
      <c r="D44" s="151" t="s">
        <v>348</v>
      </c>
      <c r="E44" s="151" t="s">
        <v>402</v>
      </c>
      <c r="F44" s="154" t="s">
        <v>341</v>
      </c>
      <c r="G44" s="154" t="s">
        <v>403</v>
      </c>
      <c r="H44" s="154" t="s">
        <v>318</v>
      </c>
      <c r="I44" s="154" t="s">
        <v>313</v>
      </c>
      <c r="J44" s="151" t="s">
        <v>401</v>
      </c>
    </row>
    <row r="45" ht="18.75" customHeight="1" spans="1:10">
      <c r="A45" s="150" t="s">
        <v>287</v>
      </c>
      <c r="B45" s="151" t="s">
        <v>404</v>
      </c>
      <c r="C45" s="151" t="s">
        <v>307</v>
      </c>
      <c r="D45" s="151" t="s">
        <v>308</v>
      </c>
      <c r="E45" s="151" t="s">
        <v>405</v>
      </c>
      <c r="F45" s="154" t="s">
        <v>341</v>
      </c>
      <c r="G45" s="154" t="s">
        <v>89</v>
      </c>
      <c r="H45" s="154" t="s">
        <v>354</v>
      </c>
      <c r="I45" s="154" t="s">
        <v>313</v>
      </c>
      <c r="J45" s="151" t="s">
        <v>406</v>
      </c>
    </row>
    <row r="46" ht="18.75" customHeight="1" spans="1:10">
      <c r="A46" s="150" t="s">
        <v>287</v>
      </c>
      <c r="B46" s="151" t="s">
        <v>407</v>
      </c>
      <c r="C46" s="151" t="s">
        <v>307</v>
      </c>
      <c r="D46" s="151" t="s">
        <v>308</v>
      </c>
      <c r="E46" s="151" t="s">
        <v>408</v>
      </c>
      <c r="F46" s="154" t="s">
        <v>341</v>
      </c>
      <c r="G46" s="154" t="s">
        <v>409</v>
      </c>
      <c r="H46" s="154" t="s">
        <v>354</v>
      </c>
      <c r="I46" s="154" t="s">
        <v>313</v>
      </c>
      <c r="J46" s="151" t="s">
        <v>410</v>
      </c>
    </row>
    <row r="47" ht="18.75" customHeight="1" spans="1:10">
      <c r="A47" s="150" t="s">
        <v>287</v>
      </c>
      <c r="B47" s="151" t="s">
        <v>407</v>
      </c>
      <c r="C47" s="151" t="s">
        <v>307</v>
      </c>
      <c r="D47" s="151" t="s">
        <v>308</v>
      </c>
      <c r="E47" s="151" t="s">
        <v>411</v>
      </c>
      <c r="F47" s="154" t="s">
        <v>341</v>
      </c>
      <c r="G47" s="154" t="s">
        <v>412</v>
      </c>
      <c r="H47" s="154" t="s">
        <v>354</v>
      </c>
      <c r="I47" s="154" t="s">
        <v>313</v>
      </c>
      <c r="J47" s="151" t="s">
        <v>413</v>
      </c>
    </row>
    <row r="48" ht="18.75" customHeight="1" spans="1:10">
      <c r="A48" s="150" t="s">
        <v>287</v>
      </c>
      <c r="B48" s="151" t="s">
        <v>407</v>
      </c>
      <c r="C48" s="151" t="s">
        <v>307</v>
      </c>
      <c r="D48" s="151" t="s">
        <v>308</v>
      </c>
      <c r="E48" s="151" t="s">
        <v>414</v>
      </c>
      <c r="F48" s="154" t="s">
        <v>341</v>
      </c>
      <c r="G48" s="154" t="s">
        <v>342</v>
      </c>
      <c r="H48" s="154" t="s">
        <v>354</v>
      </c>
      <c r="I48" s="154" t="s">
        <v>313</v>
      </c>
      <c r="J48" s="151" t="s">
        <v>415</v>
      </c>
    </row>
    <row r="49" ht="18.75" customHeight="1" spans="1:10">
      <c r="A49" s="150" t="s">
        <v>287</v>
      </c>
      <c r="B49" s="151" t="s">
        <v>407</v>
      </c>
      <c r="C49" s="151" t="s">
        <v>307</v>
      </c>
      <c r="D49" s="151" t="s">
        <v>315</v>
      </c>
      <c r="E49" s="151" t="s">
        <v>416</v>
      </c>
      <c r="F49" s="154" t="s">
        <v>310</v>
      </c>
      <c r="G49" s="154" t="s">
        <v>317</v>
      </c>
      <c r="H49" s="154" t="s">
        <v>318</v>
      </c>
      <c r="I49" s="154" t="s">
        <v>313</v>
      </c>
      <c r="J49" s="151" t="s">
        <v>417</v>
      </c>
    </row>
    <row r="50" ht="18.75" customHeight="1" spans="1:10">
      <c r="A50" s="150" t="s">
        <v>287</v>
      </c>
      <c r="B50" s="151" t="s">
        <v>407</v>
      </c>
      <c r="C50" s="151" t="s">
        <v>307</v>
      </c>
      <c r="D50" s="151" t="s">
        <v>322</v>
      </c>
      <c r="E50" s="151" t="s">
        <v>358</v>
      </c>
      <c r="F50" s="154" t="s">
        <v>310</v>
      </c>
      <c r="G50" s="154" t="s">
        <v>317</v>
      </c>
      <c r="H50" s="154" t="s">
        <v>318</v>
      </c>
      <c r="I50" s="154" t="s">
        <v>313</v>
      </c>
      <c r="J50" s="151" t="s">
        <v>418</v>
      </c>
    </row>
    <row r="51" ht="18.75" customHeight="1" spans="1:10">
      <c r="A51" s="150" t="s">
        <v>287</v>
      </c>
      <c r="B51" s="151" t="s">
        <v>407</v>
      </c>
      <c r="C51" s="151" t="s">
        <v>307</v>
      </c>
      <c r="D51" s="151" t="s">
        <v>322</v>
      </c>
      <c r="E51" s="151" t="s">
        <v>419</v>
      </c>
      <c r="F51" s="154" t="s">
        <v>310</v>
      </c>
      <c r="G51" s="154" t="s">
        <v>317</v>
      </c>
      <c r="H51" s="154" t="s">
        <v>318</v>
      </c>
      <c r="I51" s="154" t="s">
        <v>313</v>
      </c>
      <c r="J51" s="151" t="s">
        <v>420</v>
      </c>
    </row>
    <row r="52" ht="18.75" customHeight="1" spans="1:10">
      <c r="A52" s="150" t="s">
        <v>287</v>
      </c>
      <c r="B52" s="151" t="s">
        <v>407</v>
      </c>
      <c r="C52" s="151" t="s">
        <v>307</v>
      </c>
      <c r="D52" s="151" t="s">
        <v>328</v>
      </c>
      <c r="E52" s="151" t="s">
        <v>329</v>
      </c>
      <c r="F52" s="154" t="s">
        <v>310</v>
      </c>
      <c r="G52" s="154" t="s">
        <v>421</v>
      </c>
      <c r="H52" s="154" t="s">
        <v>422</v>
      </c>
      <c r="I52" s="154" t="s">
        <v>313</v>
      </c>
      <c r="J52" s="151" t="s">
        <v>423</v>
      </c>
    </row>
    <row r="53" ht="18.75" customHeight="1" spans="1:10">
      <c r="A53" s="150" t="s">
        <v>287</v>
      </c>
      <c r="B53" s="151" t="s">
        <v>407</v>
      </c>
      <c r="C53" s="151" t="s">
        <v>333</v>
      </c>
      <c r="D53" s="151" t="s">
        <v>339</v>
      </c>
      <c r="E53" s="151" t="s">
        <v>364</v>
      </c>
      <c r="F53" s="154" t="s">
        <v>310</v>
      </c>
      <c r="G53" s="154" t="s">
        <v>317</v>
      </c>
      <c r="H53" s="154" t="s">
        <v>318</v>
      </c>
      <c r="I53" s="154" t="s">
        <v>313</v>
      </c>
      <c r="J53" s="151" t="s">
        <v>424</v>
      </c>
    </row>
    <row r="54" ht="18.75" customHeight="1" spans="1:10">
      <c r="A54" s="150" t="s">
        <v>287</v>
      </c>
      <c r="B54" s="151" t="s">
        <v>407</v>
      </c>
      <c r="C54" s="151" t="s">
        <v>333</v>
      </c>
      <c r="D54" s="151" t="s">
        <v>339</v>
      </c>
      <c r="E54" s="151" t="s">
        <v>362</v>
      </c>
      <c r="F54" s="154" t="s">
        <v>341</v>
      </c>
      <c r="G54" s="154" t="s">
        <v>363</v>
      </c>
      <c r="H54" s="154" t="s">
        <v>318</v>
      </c>
      <c r="I54" s="154" t="s">
        <v>313</v>
      </c>
      <c r="J54" s="151" t="s">
        <v>425</v>
      </c>
    </row>
    <row r="55" ht="18.75" customHeight="1" spans="1:10">
      <c r="A55" s="150" t="s">
        <v>287</v>
      </c>
      <c r="B55" s="151" t="s">
        <v>407</v>
      </c>
      <c r="C55" s="151" t="s">
        <v>347</v>
      </c>
      <c r="D55" s="151" t="s">
        <v>348</v>
      </c>
      <c r="E55" s="151" t="s">
        <v>426</v>
      </c>
      <c r="F55" s="154" t="s">
        <v>341</v>
      </c>
      <c r="G55" s="154" t="s">
        <v>342</v>
      </c>
      <c r="H55" s="154" t="s">
        <v>318</v>
      </c>
      <c r="I55" s="154" t="s">
        <v>313</v>
      </c>
      <c r="J55" s="151" t="s">
        <v>427</v>
      </c>
    </row>
    <row r="56" ht="18.75" customHeight="1" spans="1:10">
      <c r="A56" s="150" t="s">
        <v>287</v>
      </c>
      <c r="B56" s="151" t="s">
        <v>407</v>
      </c>
      <c r="C56" s="151" t="s">
        <v>347</v>
      </c>
      <c r="D56" s="151" t="s">
        <v>348</v>
      </c>
      <c r="E56" s="151" t="s">
        <v>367</v>
      </c>
      <c r="F56" s="154" t="s">
        <v>341</v>
      </c>
      <c r="G56" s="154" t="s">
        <v>342</v>
      </c>
      <c r="H56" s="154" t="s">
        <v>318</v>
      </c>
      <c r="I56" s="154" t="s">
        <v>313</v>
      </c>
      <c r="J56" s="151" t="s">
        <v>428</v>
      </c>
    </row>
    <row r="57" ht="18.75" customHeight="1" spans="1:10">
      <c r="A57" s="150" t="s">
        <v>285</v>
      </c>
      <c r="B57" s="151" t="s">
        <v>429</v>
      </c>
      <c r="C57" s="151" t="s">
        <v>307</v>
      </c>
      <c r="D57" s="151" t="s">
        <v>308</v>
      </c>
      <c r="E57" s="151" t="s">
        <v>430</v>
      </c>
      <c r="F57" s="154" t="s">
        <v>310</v>
      </c>
      <c r="G57" s="154" t="s">
        <v>317</v>
      </c>
      <c r="H57" s="154" t="s">
        <v>318</v>
      </c>
      <c r="I57" s="154" t="s">
        <v>313</v>
      </c>
      <c r="J57" s="151" t="s">
        <v>430</v>
      </c>
    </row>
    <row r="58" ht="18.75" customHeight="1" spans="1:10">
      <c r="A58" s="150" t="s">
        <v>285</v>
      </c>
      <c r="B58" s="151" t="s">
        <v>431</v>
      </c>
      <c r="C58" s="151" t="s">
        <v>307</v>
      </c>
      <c r="D58" s="151" t="s">
        <v>308</v>
      </c>
      <c r="E58" s="151" t="s">
        <v>389</v>
      </c>
      <c r="F58" s="154" t="s">
        <v>310</v>
      </c>
      <c r="G58" s="154" t="s">
        <v>86</v>
      </c>
      <c r="H58" s="154" t="s">
        <v>354</v>
      </c>
      <c r="I58" s="154" t="s">
        <v>313</v>
      </c>
      <c r="J58" s="151" t="s">
        <v>432</v>
      </c>
    </row>
    <row r="59" ht="18.75" customHeight="1" spans="1:10">
      <c r="A59" s="150" t="s">
        <v>285</v>
      </c>
      <c r="B59" s="151" t="s">
        <v>431</v>
      </c>
      <c r="C59" s="151" t="s">
        <v>307</v>
      </c>
      <c r="D59" s="151" t="s">
        <v>315</v>
      </c>
      <c r="E59" s="151" t="s">
        <v>433</v>
      </c>
      <c r="F59" s="154" t="s">
        <v>310</v>
      </c>
      <c r="G59" s="154" t="s">
        <v>317</v>
      </c>
      <c r="H59" s="154" t="s">
        <v>318</v>
      </c>
      <c r="I59" s="154" t="s">
        <v>313</v>
      </c>
      <c r="J59" s="151" t="s">
        <v>433</v>
      </c>
    </row>
    <row r="60" ht="18.75" customHeight="1" spans="1:10">
      <c r="A60" s="150" t="s">
        <v>285</v>
      </c>
      <c r="B60" s="151" t="s">
        <v>431</v>
      </c>
      <c r="C60" s="151" t="s">
        <v>307</v>
      </c>
      <c r="D60" s="151" t="s">
        <v>322</v>
      </c>
      <c r="E60" s="151" t="s">
        <v>393</v>
      </c>
      <c r="F60" s="154" t="s">
        <v>310</v>
      </c>
      <c r="G60" s="154" t="s">
        <v>317</v>
      </c>
      <c r="H60" s="154" t="s">
        <v>318</v>
      </c>
      <c r="I60" s="154" t="s">
        <v>313</v>
      </c>
      <c r="J60" s="151" t="s">
        <v>393</v>
      </c>
    </row>
    <row r="61" ht="18.75" customHeight="1" spans="1:10">
      <c r="A61" s="150" t="s">
        <v>285</v>
      </c>
      <c r="B61" s="151" t="s">
        <v>431</v>
      </c>
      <c r="C61" s="151" t="s">
        <v>307</v>
      </c>
      <c r="D61" s="151" t="s">
        <v>322</v>
      </c>
      <c r="E61" s="151" t="s">
        <v>434</v>
      </c>
      <c r="F61" s="154" t="s">
        <v>310</v>
      </c>
      <c r="G61" s="154" t="s">
        <v>435</v>
      </c>
      <c r="H61" s="154" t="s">
        <v>436</v>
      </c>
      <c r="I61" s="154" t="s">
        <v>313</v>
      </c>
      <c r="J61" s="151" t="s">
        <v>437</v>
      </c>
    </row>
    <row r="62" ht="18.75" customHeight="1" spans="1:10">
      <c r="A62" s="150" t="s">
        <v>285</v>
      </c>
      <c r="B62" s="151" t="s">
        <v>431</v>
      </c>
      <c r="C62" s="151" t="s">
        <v>307</v>
      </c>
      <c r="D62" s="151" t="s">
        <v>328</v>
      </c>
      <c r="E62" s="151" t="s">
        <v>329</v>
      </c>
      <c r="F62" s="154" t="s">
        <v>310</v>
      </c>
      <c r="G62" s="154" t="s">
        <v>438</v>
      </c>
      <c r="H62" s="154" t="s">
        <v>360</v>
      </c>
      <c r="I62" s="154" t="s">
        <v>313</v>
      </c>
      <c r="J62" s="151" t="s">
        <v>361</v>
      </c>
    </row>
    <row r="63" ht="18.75" customHeight="1" spans="1:10">
      <c r="A63" s="150" t="s">
        <v>285</v>
      </c>
      <c r="B63" s="151" t="s">
        <v>431</v>
      </c>
      <c r="C63" s="151" t="s">
        <v>333</v>
      </c>
      <c r="D63" s="151" t="s">
        <v>339</v>
      </c>
      <c r="E63" s="151" t="s">
        <v>439</v>
      </c>
      <c r="F63" s="154" t="s">
        <v>341</v>
      </c>
      <c r="G63" s="154" t="s">
        <v>342</v>
      </c>
      <c r="H63" s="154" t="s">
        <v>318</v>
      </c>
      <c r="I63" s="154" t="s">
        <v>313</v>
      </c>
      <c r="J63" s="151" t="s">
        <v>439</v>
      </c>
    </row>
    <row r="64" ht="18.75" customHeight="1" spans="1:10">
      <c r="A64" s="150" t="s">
        <v>285</v>
      </c>
      <c r="B64" s="151" t="s">
        <v>431</v>
      </c>
      <c r="C64" s="151" t="s">
        <v>333</v>
      </c>
      <c r="D64" s="151" t="s">
        <v>344</v>
      </c>
      <c r="E64" s="151" t="s">
        <v>440</v>
      </c>
      <c r="F64" s="154" t="s">
        <v>310</v>
      </c>
      <c r="G64" s="154" t="s">
        <v>90</v>
      </c>
      <c r="H64" s="154" t="s">
        <v>326</v>
      </c>
      <c r="I64" s="154" t="s">
        <v>313</v>
      </c>
      <c r="J64" s="151" t="s">
        <v>440</v>
      </c>
    </row>
    <row r="65" ht="18.75" customHeight="1" spans="1:10">
      <c r="A65" s="150" t="s">
        <v>285</v>
      </c>
      <c r="B65" s="151" t="s">
        <v>431</v>
      </c>
      <c r="C65" s="151" t="s">
        <v>347</v>
      </c>
      <c r="D65" s="151" t="s">
        <v>348</v>
      </c>
      <c r="E65" s="151" t="s">
        <v>366</v>
      </c>
      <c r="F65" s="154" t="s">
        <v>341</v>
      </c>
      <c r="G65" s="154" t="s">
        <v>380</v>
      </c>
      <c r="H65" s="154" t="s">
        <v>318</v>
      </c>
      <c r="I65" s="154" t="s">
        <v>313</v>
      </c>
      <c r="J65" s="151" t="s">
        <v>366</v>
      </c>
    </row>
    <row r="66" ht="18.75" customHeight="1" spans="1:10">
      <c r="A66" s="150" t="s">
        <v>285</v>
      </c>
      <c r="B66" s="151" t="s">
        <v>431</v>
      </c>
      <c r="C66" s="151" t="s">
        <v>347</v>
      </c>
      <c r="D66" s="151" t="s">
        <v>348</v>
      </c>
      <c r="E66" s="151" t="s">
        <v>367</v>
      </c>
      <c r="F66" s="154" t="s">
        <v>341</v>
      </c>
      <c r="G66" s="154" t="s">
        <v>380</v>
      </c>
      <c r="H66" s="154" t="s">
        <v>318</v>
      </c>
      <c r="I66" s="154" t="s">
        <v>313</v>
      </c>
      <c r="J66" s="151" t="s">
        <v>367</v>
      </c>
    </row>
  </sheetData>
  <mergeCells count="16">
    <mergeCell ref="A3:J3"/>
    <mergeCell ref="A4:H4"/>
    <mergeCell ref="A7:A16"/>
    <mergeCell ref="A17:A27"/>
    <mergeCell ref="A28:A31"/>
    <mergeCell ref="A32:A38"/>
    <mergeCell ref="A39:A44"/>
    <mergeCell ref="A45:A56"/>
    <mergeCell ref="A57:A66"/>
    <mergeCell ref="B7:B16"/>
    <mergeCell ref="B17:B27"/>
    <mergeCell ref="B28:B31"/>
    <mergeCell ref="B32:B38"/>
    <mergeCell ref="B39:B44"/>
    <mergeCell ref="B45:B56"/>
    <mergeCell ref="B57:B6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4" sqref="A4:C4"/>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4"/>
      <c r="B2" s="135"/>
      <c r="C2" s="134"/>
      <c r="D2" s="136"/>
      <c r="E2" s="136"/>
      <c r="F2" s="137" t="s">
        <v>441</v>
      </c>
    </row>
    <row r="3" ht="42" customHeight="1" spans="1:6">
      <c r="A3" s="138" t="str">
        <f>"2025"&amp;"年部门政府性基金预算支出预算表"</f>
        <v>2025年部门政府性基金预算支出预算表</v>
      </c>
      <c r="B3" s="138" t="s">
        <v>442</v>
      </c>
      <c r="C3" s="139"/>
      <c r="D3" s="140"/>
      <c r="E3" s="140"/>
      <c r="F3" s="140"/>
    </row>
    <row r="4" ht="13.5" customHeight="1" spans="1:6">
      <c r="A4" s="6" t="str">
        <f>"单位名称："&amp;"昆明市西山区海口新华中心学校"</f>
        <v>单位名称：昆明市西山区海口新华中心学校</v>
      </c>
      <c r="B4" s="6" t="s">
        <v>443</v>
      </c>
      <c r="C4" s="134"/>
      <c r="D4" s="136"/>
      <c r="E4" s="136"/>
      <c r="F4" s="137" t="s">
        <v>1</v>
      </c>
    </row>
    <row r="5" ht="19.5" customHeight="1" spans="1:6">
      <c r="A5" s="141" t="s">
        <v>188</v>
      </c>
      <c r="B5" s="142" t="s">
        <v>72</v>
      </c>
      <c r="C5" s="141" t="s">
        <v>73</v>
      </c>
      <c r="D5" s="12" t="s">
        <v>444</v>
      </c>
      <c r="E5" s="13"/>
      <c r="F5" s="14"/>
    </row>
    <row r="6" ht="18.75" customHeight="1" spans="1:6">
      <c r="A6" s="143"/>
      <c r="B6" s="144"/>
      <c r="C6" s="143"/>
      <c r="D6" s="17" t="s">
        <v>55</v>
      </c>
      <c r="E6" s="12" t="s">
        <v>75</v>
      </c>
      <c r="F6" s="17" t="s">
        <v>76</v>
      </c>
    </row>
    <row r="7" ht="18.75" customHeight="1" spans="1:6">
      <c r="A7" s="66">
        <v>1</v>
      </c>
      <c r="B7" s="145" t="s">
        <v>83</v>
      </c>
      <c r="C7" s="66">
        <v>3</v>
      </c>
      <c r="D7" s="146">
        <v>4</v>
      </c>
      <c r="E7" s="146">
        <v>5</v>
      </c>
      <c r="F7" s="146">
        <v>6</v>
      </c>
    </row>
    <row r="8" ht="21" customHeight="1" spans="1:6">
      <c r="A8" s="25"/>
      <c r="B8" s="25"/>
      <c r="C8" s="25"/>
      <c r="D8" s="78"/>
      <c r="E8" s="78"/>
      <c r="F8" s="78"/>
    </row>
    <row r="9" ht="21" customHeight="1" spans="1:6">
      <c r="A9" s="25"/>
      <c r="B9" s="25"/>
      <c r="C9" s="25"/>
      <c r="D9" s="78"/>
      <c r="E9" s="78"/>
      <c r="F9" s="78"/>
    </row>
    <row r="10" ht="18.75" customHeight="1" spans="1:6">
      <c r="A10" s="147" t="s">
        <v>177</v>
      </c>
      <c r="B10" s="147" t="s">
        <v>177</v>
      </c>
      <c r="C10" s="148" t="s">
        <v>177</v>
      </c>
      <c r="D10" s="78"/>
      <c r="E10" s="78"/>
      <c r="F10" s="78"/>
    </row>
    <row r="11" customHeight="1" spans="4:4">
      <c r="D11" s="1" t="s">
        <v>445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9"/>
      <c r="B1" s="79"/>
      <c r="C1" s="79"/>
      <c r="D1" s="79"/>
      <c r="E1" s="79"/>
      <c r="F1" s="79"/>
      <c r="G1" s="79"/>
      <c r="H1" s="79"/>
      <c r="I1" s="79"/>
      <c r="J1" s="79"/>
      <c r="K1" s="79"/>
      <c r="L1" s="79"/>
      <c r="M1" s="79"/>
      <c r="N1" s="79"/>
      <c r="O1" s="79"/>
      <c r="P1" s="79"/>
      <c r="Q1" s="79"/>
      <c r="R1" s="79"/>
      <c r="S1" s="79"/>
    </row>
    <row r="2" ht="15.75" customHeight="1" spans="2:19">
      <c r="B2" s="81"/>
      <c r="C2" s="81"/>
      <c r="R2" s="131"/>
      <c r="S2" s="131" t="s">
        <v>446</v>
      </c>
    </row>
    <row r="3" ht="41.25" customHeight="1" spans="1:19">
      <c r="A3" s="82" t="str">
        <f>"2025"&amp;"年部门政府采购预算表"</f>
        <v>2025年部门政府采购预算表</v>
      </c>
      <c r="B3" s="83"/>
      <c r="C3" s="83"/>
      <c r="D3" s="119"/>
      <c r="E3" s="119"/>
      <c r="F3" s="119"/>
      <c r="G3" s="119"/>
      <c r="H3" s="119"/>
      <c r="I3" s="119"/>
      <c r="J3" s="119"/>
      <c r="K3" s="119"/>
      <c r="L3" s="119"/>
      <c r="M3" s="83"/>
      <c r="N3" s="119"/>
      <c r="O3" s="119"/>
      <c r="P3" s="83"/>
      <c r="Q3" s="119"/>
      <c r="R3" s="83"/>
      <c r="S3" s="83"/>
    </row>
    <row r="4" ht="18.75" customHeight="1" spans="1:19">
      <c r="A4" s="120" t="str">
        <f>"单位名称："&amp;"昆明市西山区海口新华中心学校"</f>
        <v>单位名称：昆明市西山区海口新华中心学校</v>
      </c>
      <c r="B4" s="86"/>
      <c r="C4" s="86"/>
      <c r="D4" s="121"/>
      <c r="E4" s="121"/>
      <c r="F4" s="121"/>
      <c r="G4" s="121"/>
      <c r="H4" s="121"/>
      <c r="I4" s="121"/>
      <c r="J4" s="121"/>
      <c r="K4" s="121"/>
      <c r="L4" s="121"/>
      <c r="R4" s="132"/>
      <c r="S4" s="133" t="s">
        <v>1</v>
      </c>
    </row>
    <row r="5" ht="15.75" customHeight="1" spans="1:19">
      <c r="A5" s="88" t="s">
        <v>187</v>
      </c>
      <c r="B5" s="89" t="s">
        <v>188</v>
      </c>
      <c r="C5" s="89" t="s">
        <v>447</v>
      </c>
      <c r="D5" s="90" t="s">
        <v>448</v>
      </c>
      <c r="E5" s="90" t="s">
        <v>449</v>
      </c>
      <c r="F5" s="90" t="s">
        <v>450</v>
      </c>
      <c r="G5" s="90" t="s">
        <v>451</v>
      </c>
      <c r="H5" s="90" t="s">
        <v>452</v>
      </c>
      <c r="I5" s="106" t="s">
        <v>195</v>
      </c>
      <c r="J5" s="106"/>
      <c r="K5" s="106"/>
      <c r="L5" s="106"/>
      <c r="M5" s="107"/>
      <c r="N5" s="106"/>
      <c r="O5" s="106"/>
      <c r="P5" s="115"/>
      <c r="Q5" s="106"/>
      <c r="R5" s="107"/>
      <c r="S5" s="116"/>
    </row>
    <row r="6" ht="17.25" customHeight="1" spans="1:19">
      <c r="A6" s="91"/>
      <c r="B6" s="92"/>
      <c r="C6" s="92"/>
      <c r="D6" s="93"/>
      <c r="E6" s="93"/>
      <c r="F6" s="93"/>
      <c r="G6" s="93"/>
      <c r="H6" s="93"/>
      <c r="I6" s="93" t="s">
        <v>55</v>
      </c>
      <c r="J6" s="93" t="s">
        <v>58</v>
      </c>
      <c r="K6" s="93" t="s">
        <v>453</v>
      </c>
      <c r="L6" s="93" t="s">
        <v>454</v>
      </c>
      <c r="M6" s="108" t="s">
        <v>455</v>
      </c>
      <c r="N6" s="109" t="s">
        <v>456</v>
      </c>
      <c r="O6" s="109"/>
      <c r="P6" s="117"/>
      <c r="Q6" s="109"/>
      <c r="R6" s="118"/>
      <c r="S6" s="95"/>
    </row>
    <row r="7" ht="54" customHeight="1" spans="1:19">
      <c r="A7" s="94"/>
      <c r="B7" s="95"/>
      <c r="C7" s="95"/>
      <c r="D7" s="96"/>
      <c r="E7" s="96"/>
      <c r="F7" s="96"/>
      <c r="G7" s="96"/>
      <c r="H7" s="96"/>
      <c r="I7" s="96"/>
      <c r="J7" s="96" t="s">
        <v>57</v>
      </c>
      <c r="K7" s="96"/>
      <c r="L7" s="96"/>
      <c r="M7" s="110"/>
      <c r="N7" s="96" t="s">
        <v>57</v>
      </c>
      <c r="O7" s="96" t="s">
        <v>64</v>
      </c>
      <c r="P7" s="95" t="s">
        <v>65</v>
      </c>
      <c r="Q7" s="96" t="s">
        <v>66</v>
      </c>
      <c r="R7" s="110" t="s">
        <v>67</v>
      </c>
      <c r="S7" s="95" t="s">
        <v>68</v>
      </c>
    </row>
    <row r="8" ht="18" customHeight="1" spans="1:19">
      <c r="A8" s="122">
        <v>1</v>
      </c>
      <c r="B8" s="122" t="s">
        <v>83</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ht="18" customHeight="1" spans="1:19">
      <c r="A9" s="31" t="s">
        <v>205</v>
      </c>
      <c r="B9" s="24" t="s">
        <v>70</v>
      </c>
      <c r="C9" s="24" t="s">
        <v>278</v>
      </c>
      <c r="D9" s="31" t="s">
        <v>457</v>
      </c>
      <c r="E9" s="31" t="s">
        <v>458</v>
      </c>
      <c r="F9" s="31" t="s">
        <v>459</v>
      </c>
      <c r="G9" s="124">
        <v>1</v>
      </c>
      <c r="H9" s="125">
        <v>291600</v>
      </c>
      <c r="I9" s="125">
        <v>291600</v>
      </c>
      <c r="J9" s="125">
        <v>291600</v>
      </c>
      <c r="K9" s="122"/>
      <c r="L9" s="122"/>
      <c r="M9" s="122"/>
      <c r="N9" s="122"/>
      <c r="O9" s="122"/>
      <c r="P9" s="122"/>
      <c r="Q9" s="122"/>
      <c r="R9" s="122"/>
      <c r="S9" s="122"/>
    </row>
    <row r="10" ht="22.5" spans="1:19">
      <c r="A10" s="31" t="s">
        <v>205</v>
      </c>
      <c r="B10" s="24" t="s">
        <v>70</v>
      </c>
      <c r="C10" s="24" t="s">
        <v>291</v>
      </c>
      <c r="D10" s="31" t="s">
        <v>291</v>
      </c>
      <c r="E10" s="31" t="s">
        <v>460</v>
      </c>
      <c r="F10" s="31" t="s">
        <v>459</v>
      </c>
      <c r="G10" s="124">
        <v>1</v>
      </c>
      <c r="H10" s="125">
        <v>500480</v>
      </c>
      <c r="I10" s="125">
        <v>500480</v>
      </c>
      <c r="J10" s="125">
        <v>500480</v>
      </c>
      <c r="K10" s="122"/>
      <c r="L10" s="122"/>
      <c r="M10" s="122"/>
      <c r="N10" s="122"/>
      <c r="O10" s="122"/>
      <c r="P10" s="122"/>
      <c r="Q10" s="122"/>
      <c r="R10" s="122"/>
      <c r="S10" s="122"/>
    </row>
    <row r="11" ht="21" customHeight="1" spans="1:19">
      <c r="A11" s="101" t="s">
        <v>177</v>
      </c>
      <c r="B11" s="102"/>
      <c r="C11" s="102"/>
      <c r="D11" s="103"/>
      <c r="E11" s="103"/>
      <c r="F11" s="103"/>
      <c r="G11" s="126"/>
      <c r="H11" s="127">
        <v>792080</v>
      </c>
      <c r="I11" s="127">
        <v>792080</v>
      </c>
      <c r="J11" s="127">
        <v>792080</v>
      </c>
      <c r="K11" s="111"/>
      <c r="L11" s="111"/>
      <c r="M11" s="111"/>
      <c r="N11" s="111"/>
      <c r="O11" s="111"/>
      <c r="P11" s="111"/>
      <c r="Q11" s="111"/>
      <c r="R11" s="111"/>
      <c r="S11" s="111"/>
    </row>
    <row r="12" ht="21" customHeight="1" spans="1:19">
      <c r="A12" s="120" t="s">
        <v>461</v>
      </c>
      <c r="B12" s="128"/>
      <c r="C12" s="128"/>
      <c r="D12" s="120"/>
      <c r="E12" s="120"/>
      <c r="F12" s="120"/>
      <c r="G12" s="129"/>
      <c r="H12" s="130"/>
      <c r="I12" s="130"/>
      <c r="J12" s="130"/>
      <c r="K12" s="130"/>
      <c r="L12" s="130"/>
      <c r="M12" s="130"/>
      <c r="N12" s="130"/>
      <c r="O12" s="130"/>
      <c r="P12" s="130"/>
      <c r="Q12" s="130"/>
      <c r="R12" s="130"/>
      <c r="S12" s="130"/>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9"/>
      <c r="B1" s="79"/>
      <c r="C1" s="79"/>
      <c r="D1" s="79"/>
      <c r="E1" s="79"/>
      <c r="F1" s="79"/>
      <c r="G1" s="79"/>
      <c r="H1" s="79"/>
      <c r="I1" s="79"/>
      <c r="J1" s="79"/>
      <c r="K1" s="79"/>
      <c r="L1" s="79"/>
      <c r="M1" s="79"/>
      <c r="N1" s="79"/>
      <c r="O1" s="79"/>
      <c r="P1" s="79"/>
      <c r="Q1" s="79"/>
      <c r="R1" s="79"/>
      <c r="S1" s="79"/>
      <c r="T1" s="79"/>
    </row>
    <row r="2" ht="16.5" customHeight="1" spans="1:20">
      <c r="A2" s="80"/>
      <c r="B2" s="81"/>
      <c r="C2" s="81"/>
      <c r="D2" s="81"/>
      <c r="E2" s="81"/>
      <c r="F2" s="81"/>
      <c r="G2" s="81"/>
      <c r="H2" s="80"/>
      <c r="I2" s="80"/>
      <c r="J2" s="80"/>
      <c r="K2" s="80"/>
      <c r="L2" s="80"/>
      <c r="M2" s="80"/>
      <c r="N2" s="104"/>
      <c r="O2" s="80"/>
      <c r="P2" s="80"/>
      <c r="Q2" s="81"/>
      <c r="R2" s="80"/>
      <c r="S2" s="113"/>
      <c r="T2" s="113" t="s">
        <v>462</v>
      </c>
    </row>
    <row r="3" ht="41.25" customHeight="1" spans="1:20">
      <c r="A3" s="82" t="str">
        <f>"2025"&amp;"年部门政府购买服务预算表"</f>
        <v>2025年部门政府购买服务预算表</v>
      </c>
      <c r="B3" s="83"/>
      <c r="C3" s="83"/>
      <c r="D3" s="83"/>
      <c r="E3" s="83"/>
      <c r="F3" s="83"/>
      <c r="G3" s="83"/>
      <c r="H3" s="84"/>
      <c r="I3" s="84"/>
      <c r="J3" s="84"/>
      <c r="K3" s="84"/>
      <c r="L3" s="84"/>
      <c r="M3" s="84"/>
      <c r="N3" s="105"/>
      <c r="O3" s="84"/>
      <c r="P3" s="84"/>
      <c r="Q3" s="83"/>
      <c r="R3" s="84"/>
      <c r="S3" s="105"/>
      <c r="T3" s="83"/>
    </row>
    <row r="4" ht="22.5" customHeight="1" spans="1:20">
      <c r="A4" s="85" t="str">
        <f>"单位名称："&amp;"昆明市西山区海口新华中心学校"</f>
        <v>单位名称：昆明市西山区海口新华中心学校</v>
      </c>
      <c r="B4" s="86"/>
      <c r="C4" s="86"/>
      <c r="D4" s="86"/>
      <c r="E4" s="86"/>
      <c r="F4" s="86"/>
      <c r="G4" s="86"/>
      <c r="H4" s="87"/>
      <c r="I4" s="87"/>
      <c r="J4" s="87"/>
      <c r="K4" s="87"/>
      <c r="L4" s="87"/>
      <c r="M4" s="87"/>
      <c r="N4" s="104"/>
      <c r="O4" s="80"/>
      <c r="P4" s="80"/>
      <c r="Q4" s="81"/>
      <c r="R4" s="80"/>
      <c r="S4" s="114"/>
      <c r="T4" s="113" t="s">
        <v>1</v>
      </c>
    </row>
    <row r="5" ht="24" customHeight="1" spans="1:20">
      <c r="A5" s="88" t="s">
        <v>187</v>
      </c>
      <c r="B5" s="89" t="s">
        <v>188</v>
      </c>
      <c r="C5" s="89" t="s">
        <v>447</v>
      </c>
      <c r="D5" s="89" t="s">
        <v>463</v>
      </c>
      <c r="E5" s="89" t="s">
        <v>464</v>
      </c>
      <c r="F5" s="89" t="s">
        <v>465</v>
      </c>
      <c r="G5" s="89" t="s">
        <v>466</v>
      </c>
      <c r="H5" s="90" t="s">
        <v>467</v>
      </c>
      <c r="I5" s="90" t="s">
        <v>468</v>
      </c>
      <c r="J5" s="106" t="s">
        <v>195</v>
      </c>
      <c r="K5" s="106"/>
      <c r="L5" s="106"/>
      <c r="M5" s="106"/>
      <c r="N5" s="107"/>
      <c r="O5" s="106"/>
      <c r="P5" s="106"/>
      <c r="Q5" s="115"/>
      <c r="R5" s="106"/>
      <c r="S5" s="107"/>
      <c r="T5" s="116"/>
    </row>
    <row r="6" ht="24" customHeight="1" spans="1:20">
      <c r="A6" s="91"/>
      <c r="B6" s="92"/>
      <c r="C6" s="92"/>
      <c r="D6" s="92"/>
      <c r="E6" s="92"/>
      <c r="F6" s="92"/>
      <c r="G6" s="92"/>
      <c r="H6" s="93"/>
      <c r="I6" s="93"/>
      <c r="J6" s="93" t="s">
        <v>55</v>
      </c>
      <c r="K6" s="93" t="s">
        <v>58</v>
      </c>
      <c r="L6" s="93" t="s">
        <v>453</v>
      </c>
      <c r="M6" s="93" t="s">
        <v>454</v>
      </c>
      <c r="N6" s="108" t="s">
        <v>455</v>
      </c>
      <c r="O6" s="109" t="s">
        <v>456</v>
      </c>
      <c r="P6" s="109"/>
      <c r="Q6" s="117"/>
      <c r="R6" s="109"/>
      <c r="S6" s="118"/>
      <c r="T6" s="95"/>
    </row>
    <row r="7" ht="54" customHeight="1" spans="1:20">
      <c r="A7" s="94"/>
      <c r="B7" s="95"/>
      <c r="C7" s="95"/>
      <c r="D7" s="95"/>
      <c r="E7" s="95"/>
      <c r="F7" s="95"/>
      <c r="G7" s="95"/>
      <c r="H7" s="96"/>
      <c r="I7" s="96"/>
      <c r="J7" s="96"/>
      <c r="K7" s="96" t="s">
        <v>57</v>
      </c>
      <c r="L7" s="96"/>
      <c r="M7" s="96"/>
      <c r="N7" s="110"/>
      <c r="O7" s="96" t="s">
        <v>57</v>
      </c>
      <c r="P7" s="96" t="s">
        <v>64</v>
      </c>
      <c r="Q7" s="95" t="s">
        <v>65</v>
      </c>
      <c r="R7" s="96" t="s">
        <v>66</v>
      </c>
      <c r="S7" s="110" t="s">
        <v>67</v>
      </c>
      <c r="T7" s="95" t="s">
        <v>68</v>
      </c>
    </row>
    <row r="8" ht="17.25" customHeight="1" spans="1:20">
      <c r="A8" s="97">
        <v>1</v>
      </c>
      <c r="B8" s="95">
        <v>2</v>
      </c>
      <c r="C8" s="97">
        <v>3</v>
      </c>
      <c r="D8" s="97">
        <v>4</v>
      </c>
      <c r="E8" s="95">
        <v>5</v>
      </c>
      <c r="F8" s="97">
        <v>6</v>
      </c>
      <c r="G8" s="97">
        <v>7</v>
      </c>
      <c r="H8" s="95">
        <v>8</v>
      </c>
      <c r="I8" s="97">
        <v>9</v>
      </c>
      <c r="J8" s="97">
        <v>10</v>
      </c>
      <c r="K8" s="95">
        <v>11</v>
      </c>
      <c r="L8" s="97">
        <v>12</v>
      </c>
      <c r="M8" s="97">
        <v>13</v>
      </c>
      <c r="N8" s="95">
        <v>14</v>
      </c>
      <c r="O8" s="97">
        <v>15</v>
      </c>
      <c r="P8" s="97">
        <v>16</v>
      </c>
      <c r="Q8" s="95">
        <v>17</v>
      </c>
      <c r="R8" s="97">
        <v>18</v>
      </c>
      <c r="S8" s="97">
        <v>19</v>
      </c>
      <c r="T8" s="97">
        <v>20</v>
      </c>
    </row>
    <row r="9" ht="21" customHeight="1" spans="1:20">
      <c r="A9" s="98"/>
      <c r="B9" s="99"/>
      <c r="C9" s="99"/>
      <c r="D9" s="99"/>
      <c r="E9" s="99"/>
      <c r="F9" s="99"/>
      <c r="G9" s="99"/>
      <c r="H9" s="100"/>
      <c r="I9" s="100"/>
      <c r="J9" s="111"/>
      <c r="K9" s="111"/>
      <c r="L9" s="111"/>
      <c r="M9" s="111"/>
      <c r="N9" s="111"/>
      <c r="O9" s="111"/>
      <c r="P9" s="111"/>
      <c r="Q9" s="111"/>
      <c r="R9" s="111"/>
      <c r="S9" s="111"/>
      <c r="T9" s="111"/>
    </row>
    <row r="10" ht="21" customHeight="1" spans="1:20">
      <c r="A10" s="101" t="s">
        <v>177</v>
      </c>
      <c r="B10" s="102"/>
      <c r="C10" s="102"/>
      <c r="D10" s="102"/>
      <c r="E10" s="102"/>
      <c r="F10" s="102"/>
      <c r="G10" s="102"/>
      <c r="H10" s="103"/>
      <c r="I10" s="112"/>
      <c r="J10" s="111"/>
      <c r="K10" s="111"/>
      <c r="L10" s="111"/>
      <c r="M10" s="111"/>
      <c r="N10" s="111"/>
      <c r="O10" s="111"/>
      <c r="P10" s="111"/>
      <c r="Q10" s="111"/>
      <c r="R10" s="111"/>
      <c r="S10" s="111"/>
      <c r="T10" s="111"/>
    </row>
    <row r="11" customHeight="1" spans="2:2">
      <c r="B11" t="s">
        <v>469</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9"/>
      <c r="E2" s="4" t="s">
        <v>470</v>
      </c>
    </row>
    <row r="3" ht="41.25" customHeight="1" spans="1:5">
      <c r="A3" s="70" t="str">
        <f>"2025"&amp;"年对下转移支付预算表"</f>
        <v>2025年对下转移支付预算表</v>
      </c>
      <c r="B3" s="5"/>
      <c r="C3" s="5"/>
      <c r="D3" s="5"/>
      <c r="E3" s="64"/>
    </row>
    <row r="4" ht="18" customHeight="1" spans="1:5">
      <c r="A4" s="71" t="str">
        <f>"单位名称："&amp;"昆明市西山区海口新华中心学校"</f>
        <v>单位名称：昆明市西山区海口新华中心学校</v>
      </c>
      <c r="B4" s="72"/>
      <c r="C4" s="72"/>
      <c r="D4" s="73"/>
      <c r="E4" s="9" t="s">
        <v>1</v>
      </c>
    </row>
    <row r="5" ht="19.5" customHeight="1" spans="1:5">
      <c r="A5" s="17" t="s">
        <v>471</v>
      </c>
      <c r="B5" s="12" t="s">
        <v>195</v>
      </c>
      <c r="C5" s="13"/>
      <c r="D5" s="13"/>
      <c r="E5" s="74" t="s">
        <v>472</v>
      </c>
    </row>
    <row r="6" ht="40.5" customHeight="1" spans="1:5">
      <c r="A6" s="20"/>
      <c r="B6" s="30" t="s">
        <v>55</v>
      </c>
      <c r="C6" s="11" t="s">
        <v>58</v>
      </c>
      <c r="D6" s="75" t="s">
        <v>453</v>
      </c>
      <c r="E6" s="74"/>
    </row>
    <row r="7" ht="19.5" customHeight="1" spans="1:5">
      <c r="A7" s="21">
        <v>1</v>
      </c>
      <c r="B7" s="21">
        <v>2</v>
      </c>
      <c r="C7" s="21">
        <v>3</v>
      </c>
      <c r="D7" s="76">
        <v>4</v>
      </c>
      <c r="E7" s="77">
        <v>5</v>
      </c>
    </row>
    <row r="8" ht="19.5" customHeight="1" spans="1:5">
      <c r="A8" s="31"/>
      <c r="B8" s="78"/>
      <c r="C8" s="78"/>
      <c r="D8" s="78"/>
      <c r="E8" s="78"/>
    </row>
    <row r="9" ht="19.5" customHeight="1" spans="1:5">
      <c r="A9" s="67"/>
      <c r="B9" s="78"/>
      <c r="C9" s="78"/>
      <c r="D9" s="78"/>
      <c r="E9" s="78"/>
    </row>
    <row r="10" customHeight="1" spans="1:1">
      <c r="A10" t="s">
        <v>473</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474</v>
      </c>
    </row>
    <row r="3" ht="41.25" customHeight="1" spans="1:10">
      <c r="A3" s="63" t="str">
        <f>"2025"&amp;"年对下转移支付绩效目标表"</f>
        <v>2025年对下转移支付绩效目标表</v>
      </c>
      <c r="B3" s="5"/>
      <c r="C3" s="5"/>
      <c r="D3" s="5"/>
      <c r="E3" s="5"/>
      <c r="F3" s="64"/>
      <c r="G3" s="5"/>
      <c r="H3" s="64"/>
      <c r="I3" s="64"/>
      <c r="J3" s="5"/>
    </row>
    <row r="4" ht="17.25" customHeight="1" spans="1:1">
      <c r="A4" s="6" t="str">
        <f>"单位名称："&amp;"昆明市西山区海口新华中心学校"</f>
        <v>单位名称：昆明市西山区海口新华中心学校</v>
      </c>
    </row>
    <row r="5" ht="44.25" customHeight="1" spans="1:10">
      <c r="A5" s="65" t="s">
        <v>471</v>
      </c>
      <c r="B5" s="65" t="s">
        <v>297</v>
      </c>
      <c r="C5" s="65" t="s">
        <v>298</v>
      </c>
      <c r="D5" s="65" t="s">
        <v>299</v>
      </c>
      <c r="E5" s="65" t="s">
        <v>300</v>
      </c>
      <c r="F5" s="66" t="s">
        <v>301</v>
      </c>
      <c r="G5" s="65" t="s">
        <v>302</v>
      </c>
      <c r="H5" s="66" t="s">
        <v>303</v>
      </c>
      <c r="I5" s="66" t="s">
        <v>304</v>
      </c>
      <c r="J5" s="65" t="s">
        <v>305</v>
      </c>
    </row>
    <row r="6" ht="14.25" customHeight="1" spans="1:10">
      <c r="A6" s="65">
        <v>1</v>
      </c>
      <c r="B6" s="65">
        <v>2</v>
      </c>
      <c r="C6" s="65">
        <v>3</v>
      </c>
      <c r="D6" s="65">
        <v>4</v>
      </c>
      <c r="E6" s="65">
        <v>5</v>
      </c>
      <c r="F6" s="66">
        <v>6</v>
      </c>
      <c r="G6" s="65">
        <v>7</v>
      </c>
      <c r="H6" s="66">
        <v>8</v>
      </c>
      <c r="I6" s="66">
        <v>9</v>
      </c>
      <c r="J6" s="65">
        <v>10</v>
      </c>
    </row>
    <row r="7" ht="42" customHeight="1" spans="1:10">
      <c r="A7" s="31"/>
      <c r="B7" s="67"/>
      <c r="C7" s="67"/>
      <c r="D7" s="67"/>
      <c r="E7" s="51"/>
      <c r="F7" s="68"/>
      <c r="G7" s="51"/>
      <c r="H7" s="68"/>
      <c r="I7" s="68"/>
      <c r="J7" s="51"/>
    </row>
    <row r="8" ht="42" customHeight="1" spans="1:10">
      <c r="A8" s="31"/>
      <c r="B8" s="25"/>
      <c r="C8" s="25"/>
      <c r="D8" s="25"/>
      <c r="E8" s="31"/>
      <c r="F8" s="25"/>
      <c r="G8" s="31"/>
      <c r="H8" s="25"/>
      <c r="I8" s="25"/>
      <c r="J8" s="31"/>
    </row>
    <row r="9" customHeight="1" spans="1:1">
      <c r="A9" t="s">
        <v>475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9" t="s">
        <v>476</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"单位名称："&amp;"昆明市西山区海口新华中心学校"</f>
        <v>单位名称：昆明市西山区海口新华中心学校</v>
      </c>
      <c r="B4" s="46"/>
      <c r="C4" s="46"/>
      <c r="D4" s="47"/>
      <c r="F4" s="44"/>
      <c r="G4" s="43"/>
      <c r="H4" s="43"/>
      <c r="I4" s="62" t="s">
        <v>1</v>
      </c>
    </row>
    <row r="5" ht="28.5" customHeight="1" spans="1:9">
      <c r="A5" s="48" t="s">
        <v>187</v>
      </c>
      <c r="B5" s="37" t="s">
        <v>188</v>
      </c>
      <c r="C5" s="48" t="s">
        <v>477</v>
      </c>
      <c r="D5" s="48" t="s">
        <v>478</v>
      </c>
      <c r="E5" s="48" t="s">
        <v>479</v>
      </c>
      <c r="F5" s="48" t="s">
        <v>480</v>
      </c>
      <c r="G5" s="37" t="s">
        <v>481</v>
      </c>
      <c r="H5" s="37"/>
      <c r="I5" s="48"/>
    </row>
    <row r="6" ht="21" customHeight="1" spans="1:9">
      <c r="A6" s="48"/>
      <c r="B6" s="49"/>
      <c r="C6" s="49"/>
      <c r="D6" s="50"/>
      <c r="E6" s="49"/>
      <c r="F6" s="49"/>
      <c r="G6" s="37" t="s">
        <v>451</v>
      </c>
      <c r="H6" s="37" t="s">
        <v>482</v>
      </c>
      <c r="I6" s="37" t="s">
        <v>483</v>
      </c>
    </row>
    <row r="7" ht="17.25" customHeight="1" spans="1:9">
      <c r="A7" s="51" t="s">
        <v>82</v>
      </c>
      <c r="B7" s="52"/>
      <c r="C7" s="53" t="s">
        <v>83</v>
      </c>
      <c r="D7" s="51" t="s">
        <v>84</v>
      </c>
      <c r="E7" s="54" t="s">
        <v>85</v>
      </c>
      <c r="F7" s="51" t="s">
        <v>86</v>
      </c>
      <c r="G7" s="53" t="s">
        <v>87</v>
      </c>
      <c r="H7" s="55" t="s">
        <v>88</v>
      </c>
      <c r="I7" s="54" t="s">
        <v>89</v>
      </c>
    </row>
    <row r="8" ht="19.5" customHeight="1" spans="1:9">
      <c r="A8" s="31"/>
      <c r="B8" s="25"/>
      <c r="C8" s="25"/>
      <c r="D8" s="31"/>
      <c r="E8" s="25"/>
      <c r="F8" s="55"/>
      <c r="G8" s="56"/>
      <c r="H8" s="57"/>
      <c r="I8" s="57"/>
    </row>
    <row r="9" ht="19.5" customHeight="1" spans="1:9">
      <c r="A9" s="58" t="s">
        <v>55</v>
      </c>
      <c r="B9" s="59"/>
      <c r="C9" s="59"/>
      <c r="D9" s="60"/>
      <c r="E9" s="61"/>
      <c r="F9" s="61"/>
      <c r="G9" s="56"/>
      <c r="H9" s="57"/>
      <c r="I9" s="57"/>
    </row>
    <row r="10" customHeight="1" spans="1:1">
      <c r="A10" s="1" t="s">
        <v>484</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A4" sqref="A4:G4"/>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485</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"单位名称："&amp;"昆明市西山区海口新华中心学校"</f>
        <v>单位名称：昆明市西山区海口新华中心学校</v>
      </c>
      <c r="B4" s="7"/>
      <c r="C4" s="7"/>
      <c r="D4" s="7"/>
      <c r="E4" s="7"/>
      <c r="F4" s="7"/>
      <c r="G4" s="7"/>
      <c r="H4" s="8"/>
      <c r="I4" s="8"/>
      <c r="J4" s="8"/>
      <c r="K4" s="9" t="s">
        <v>1</v>
      </c>
    </row>
    <row r="5" ht="21.75" customHeight="1" spans="1:11">
      <c r="A5" s="10" t="s">
        <v>270</v>
      </c>
      <c r="B5" s="10" t="s">
        <v>190</v>
      </c>
      <c r="C5" s="10" t="s">
        <v>271</v>
      </c>
      <c r="D5" s="11" t="s">
        <v>191</v>
      </c>
      <c r="E5" s="11" t="s">
        <v>192</v>
      </c>
      <c r="F5" s="11" t="s">
        <v>272</v>
      </c>
      <c r="G5" s="11" t="s">
        <v>273</v>
      </c>
      <c r="H5" s="17" t="s">
        <v>55</v>
      </c>
      <c r="I5" s="12" t="s">
        <v>486</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7">
        <v>10</v>
      </c>
      <c r="K8" s="37">
        <v>11</v>
      </c>
    </row>
    <row r="9" ht="18.75" customHeight="1" spans="1:11">
      <c r="A9" s="31"/>
      <c r="B9" s="25"/>
      <c r="C9" s="31"/>
      <c r="D9" s="31"/>
      <c r="E9" s="31"/>
      <c r="F9" s="31"/>
      <c r="G9" s="31"/>
      <c r="H9" s="32"/>
      <c r="I9" s="38"/>
      <c r="J9" s="38"/>
      <c r="K9" s="32"/>
    </row>
    <row r="10" ht="18.75" customHeight="1" spans="1:11">
      <c r="A10" s="25"/>
      <c r="B10" s="25"/>
      <c r="C10" s="25"/>
      <c r="D10" s="25"/>
      <c r="E10" s="25"/>
      <c r="F10" s="25"/>
      <c r="G10" s="25"/>
      <c r="H10" s="33"/>
      <c r="I10" s="33"/>
      <c r="J10" s="33"/>
      <c r="K10" s="32"/>
    </row>
    <row r="11" ht="18.75" customHeight="1" spans="1:11">
      <c r="A11" s="34" t="s">
        <v>177</v>
      </c>
      <c r="B11" s="35"/>
      <c r="C11" s="35"/>
      <c r="D11" s="35"/>
      <c r="E11" s="35"/>
      <c r="F11" s="35"/>
      <c r="G11" s="36"/>
      <c r="H11" s="33"/>
      <c r="I11" s="33"/>
      <c r="J11" s="33"/>
      <c r="K11" s="32"/>
    </row>
    <row r="12" customHeight="1" spans="2:2">
      <c r="B12" s="1" t="s">
        <v>487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4" activePane="bottomLeft" state="frozen"/>
      <selection/>
      <selection pane="bottomLeft" activeCell="A4" sqref="A4:D4"/>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488</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"单位名称："&amp;"昆明市西山区海口新华中心学校"</f>
        <v>单位名称：昆明市西山区海口新华中心学校</v>
      </c>
      <c r="B4" s="7"/>
      <c r="C4" s="7"/>
      <c r="D4" s="7"/>
      <c r="E4" s="8"/>
      <c r="F4" s="8"/>
      <c r="G4" s="9" t="s">
        <v>1</v>
      </c>
    </row>
    <row r="5" ht="21.75" customHeight="1" spans="1:7">
      <c r="A5" s="10" t="s">
        <v>271</v>
      </c>
      <c r="B5" s="10" t="s">
        <v>270</v>
      </c>
      <c r="C5" s="10" t="s">
        <v>190</v>
      </c>
      <c r="D5" s="11" t="s">
        <v>489</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5" customHeight="1" spans="1:7">
      <c r="A9" s="21" t="s">
        <v>70</v>
      </c>
      <c r="B9" s="22" t="s">
        <v>490</v>
      </c>
      <c r="C9" s="22" t="s">
        <v>278</v>
      </c>
      <c r="D9" s="22" t="s">
        <v>491</v>
      </c>
      <c r="E9" s="23">
        <v>291600</v>
      </c>
      <c r="F9" s="23">
        <v>291600</v>
      </c>
      <c r="G9" s="23">
        <v>291600</v>
      </c>
    </row>
    <row r="10" ht="15" customHeight="1" spans="1:7">
      <c r="A10" s="21" t="s">
        <v>70</v>
      </c>
      <c r="B10" s="22" t="s">
        <v>492</v>
      </c>
      <c r="C10" s="22" t="s">
        <v>283</v>
      </c>
      <c r="D10" s="22" t="s">
        <v>491</v>
      </c>
      <c r="E10" s="23">
        <v>65986.56</v>
      </c>
      <c r="F10" s="23">
        <v>65986.56</v>
      </c>
      <c r="G10" s="23">
        <v>65986.56</v>
      </c>
    </row>
    <row r="11" ht="15" customHeight="1" spans="1:7">
      <c r="A11" s="21" t="s">
        <v>70</v>
      </c>
      <c r="B11" s="22" t="s">
        <v>492</v>
      </c>
      <c r="C11" s="22" t="s">
        <v>285</v>
      </c>
      <c r="D11" s="22" t="s">
        <v>491</v>
      </c>
      <c r="E11" s="23">
        <v>4608</v>
      </c>
      <c r="F11" s="23">
        <v>4608</v>
      </c>
      <c r="G11" s="23"/>
    </row>
    <row r="12" ht="17.25" customHeight="1" spans="1:7">
      <c r="A12" s="21" t="s">
        <v>70</v>
      </c>
      <c r="B12" s="24" t="s">
        <v>492</v>
      </c>
      <c r="C12" s="24" t="s">
        <v>287</v>
      </c>
      <c r="D12" s="25" t="s">
        <v>491</v>
      </c>
      <c r="E12" s="26">
        <v>22000</v>
      </c>
      <c r="F12" s="26">
        <v>22000</v>
      </c>
      <c r="G12" s="26"/>
    </row>
    <row r="13" ht="18.75" customHeight="1" spans="1:7">
      <c r="A13" s="21" t="s">
        <v>70</v>
      </c>
      <c r="B13" s="25" t="s">
        <v>492</v>
      </c>
      <c r="C13" s="25" t="s">
        <v>291</v>
      </c>
      <c r="D13" s="25" t="s">
        <v>491</v>
      </c>
      <c r="E13" s="26">
        <v>500480</v>
      </c>
      <c r="F13" s="26">
        <v>500480</v>
      </c>
      <c r="G13" s="26">
        <v>500480</v>
      </c>
    </row>
    <row r="14" ht="18.75" customHeight="1" spans="1:7">
      <c r="A14" s="27" t="s">
        <v>55</v>
      </c>
      <c r="B14" s="28" t="s">
        <v>493</v>
      </c>
      <c r="C14" s="28"/>
      <c r="D14" s="29"/>
      <c r="E14" s="26">
        <v>884674.56</v>
      </c>
      <c r="F14" s="26">
        <v>884674.56</v>
      </c>
      <c r="G14" s="26">
        <v>858066.56</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刘超</cp:lastModifiedBy>
  <dcterms:created xsi:type="dcterms:W3CDTF">2025-02-06T07:09:00Z</dcterms:created>
  <dcterms:modified xsi:type="dcterms:W3CDTF">2025-03-03T06:12:58Z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