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tabRatio="894" firstSheet="6"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'部门项目支出绩效目标表05-2'!$A$5:$J$133</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<sst xmlns="http://schemas.openxmlformats.org/spreadsheetml/2006/main" count="2250" uniqueCount="669">
  <si>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</si>
  <si>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</si>
  <si>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</si>
  <si>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</si>
  <si>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</si>
  <si>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</si>
  <si>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</si>
  <si>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</si>
  <si>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</si>
  <si>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</si>
  <si>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</si>
  <si>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</si>
  <si>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</si>
  <si>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</si>
  <si>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</si>
  <si>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</si>
  <si>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</si>
  <si>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</si>
  <si>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</si>
  <si>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</si>
  <si>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</si>
  <si>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</si>
  <si>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</si>
  <si>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</si>
  <si>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</si>
  <si>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</si>
  <si>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</si>
  <si>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</si>
  <si>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</si>
  <si>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</si>
  <si>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</si>
  <si>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</si>
  <si>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</si>
  <si>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</si>
  <si>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</si>
  <si>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</si>
  <si>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</si>
  <si>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</si>
  <si>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</si>
  <si>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</si>
  <si>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</si>
  <si>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</si>
  <si>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</si>
  <si>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</si>
  <si>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</si>
  <si>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</si>
  <si>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</si>
  <si>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</si>
  <si>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</si>
  <si>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</si>
  <si>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</si>
  <si>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</si>
  <si>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</si>
  <si>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</si>
  <si>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</si>
  <si>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</si>
  <si>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</si>
  <si>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</si>
  <si>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</si>
  <si>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</si>
  <si>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</si>
  <si>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</si>
  <si>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</si>
  <si>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</si>
  <si>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</si>
  <si>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</si>
  <si>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</si>
  <si>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</si>
  <si>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</si>
  <si>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131007</t>
  </si>
  <si>
    <t>昆明市西山区妇幼健康服务中心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</si>
  <si>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</si>
  <si>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</si>
  <si>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</si>
  <si>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</si>
  <si>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</si>
  <si>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</si>
  <si>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</si>
  <si>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</si>
  <si>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</si>
  <si>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</si>
  <si>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</si>
  <si>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</si>
  <si>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</si>
  <si>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</si>
  <si>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</si>
  <si>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</si>
  <si>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</si>
  <si>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</si>
  <si>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</si>
  <si>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</si>
  <si>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</si>
  <si>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</si>
  <si>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</si>
  <si>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</si>
  <si>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</si>
  <si>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</si>
  <si>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</si>
  <si>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</si>
  <si>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</si>
  <si>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</si>
  <si>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</si>
  <si>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</si>
  <si>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</si>
  <si>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</si>
  <si>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</si>
  <si>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</si>
  <si>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</si>
  <si>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</si>
  <si>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</si>
  <si>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</si>
  <si>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21004</t>
  </si>
  <si>
    <t>公共卫生</t>
  </si>
  <si>
    <t>2100403</t>
  </si>
  <si>
    <t>妇幼保健机构</t>
  </si>
  <si>
    <t>2100408</t>
  </si>
  <si>
    <t>基本公共卫生服务</t>
  </si>
  <si>
    <t>2100410</t>
  </si>
  <si>
    <t>突发公共卫生事件应急处置</t>
  </si>
  <si>
    <t>2100499</t>
  </si>
  <si>
    <t>其他公共卫生支出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</si>
  <si>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</si>
  <si>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</si>
  <si>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</si>
  <si>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</si>
  <si>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</si>
  <si>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</si>
  <si>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</si>
  <si>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</si>
  <si>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</si>
  <si>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</si>
  <si>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</si>
  <si>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</si>
  <si>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</si>
  <si>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</si>
  <si>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</si>
  <si>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</si>
  <si>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</si>
  <si>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</si>
  <si>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</si>
  <si>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</si>
  <si>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</si>
  <si>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</si>
  <si>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</si>
  <si>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</si>
  <si>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</si>
  <si>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</si>
  <si>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</si>
  <si>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</si>
  <si>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</si>
  <si>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</si>
  <si>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</si>
  <si>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</si>
  <si>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</si>
  <si>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</si>
  <si>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</si>
  <si>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</si>
  <si>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</si>
  <si>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</si>
  <si>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</si>
  <si>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</si>
  <si>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</si>
  <si>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</si>
  <si>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</si>
  <si>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</si>
  <si>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</si>
  <si>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</si>
  <si>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</si>
  <si>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</si>
  <si>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</si>
  <si>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</si>
  <si>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</si>
  <si>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</si>
  <si>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</si>
  <si>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</si>
  <si>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</si>
  <si>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</si>
  <si>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</si>
  <si>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</si>
  <si>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</si>
  <si>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</si>
  <si>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</si>
  <si>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</si>
  <si>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</si>
  <si>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</si>
  <si>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</si>
  <si>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</si>
  <si>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</si>
  <si>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</si>
  <si>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</si>
  <si>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</si>
  <si>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</si>
  <si>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</si>
  <si>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</si>
  <si>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</si>
  <si>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</si>
  <si>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</si>
  <si>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</si>
  <si>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</si>
  <si>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</si>
  <si>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</si>
  <si>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</si>
  <si>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</si>
  <si>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昆明市西山区卫生健康局</t>
  </si>
  <si>
    <t>530112251100003806388</t>
  </si>
  <si>
    <t>残疾人保障金</t>
  </si>
  <si>
    <t>30299</t>
  </si>
  <si>
    <t>其他商品和服务支出</t>
  </si>
  <si>
    <t>530112210000000002747</t>
  </si>
  <si>
    <t>其他公用经费支出</t>
  </si>
  <si>
    <t>30201</t>
  </si>
  <si>
    <t>办公费</t>
  </si>
  <si>
    <t>530112231100001250877</t>
  </si>
  <si>
    <t>离退休人员支出</t>
  </si>
  <si>
    <t>30305</t>
  </si>
  <si>
    <t>生活补助</t>
  </si>
  <si>
    <t>530112210000000002740</t>
  </si>
  <si>
    <t>事业人员工资支出</t>
  </si>
  <si>
    <t>30101</t>
  </si>
  <si>
    <t>基本工资</t>
  </si>
  <si>
    <t>30102</t>
  </si>
  <si>
    <t>津贴补贴</t>
  </si>
  <si>
    <t>30103</t>
  </si>
  <si>
    <t>奖金</t>
  </si>
  <si>
    <t>30107</t>
  </si>
  <si>
    <t>绩效工资</t>
  </si>
  <si>
    <t>530112210000000002741</t>
  </si>
  <si>
    <t>社会保障缴费</t>
  </si>
  <si>
    <t>30108</t>
  </si>
  <si>
    <t>机关事业单位基本养老保险缴费</t>
  </si>
  <si>
    <t>30110</t>
  </si>
  <si>
    <t>职工基本医疗保险缴费</t>
  </si>
  <si>
    <t>30111</t>
  </si>
  <si>
    <t>公务员医疗补助缴费</t>
  </si>
  <si>
    <t>30112</t>
  </si>
  <si>
    <t>其他社会保障缴费</t>
  </si>
  <si>
    <t>530112210000000002744</t>
  </si>
  <si>
    <t>公车购置及运维费</t>
  </si>
  <si>
    <t>30231</t>
  </si>
  <si>
    <t>公务用车运行维护费</t>
  </si>
  <si>
    <t>530112231100001250878</t>
  </si>
  <si>
    <t>遗属补助</t>
  </si>
  <si>
    <t>530112210000000002742</t>
  </si>
  <si>
    <t>30113</t>
  </si>
  <si>
    <t>530112241100002239990</t>
  </si>
  <si>
    <t>编外聘用人员支出</t>
  </si>
  <si>
    <t>30199</t>
  </si>
  <si>
    <t>其他工资福利支出</t>
  </si>
  <si>
    <t>530112210000000002748</t>
  </si>
  <si>
    <t>一般公用经费支出</t>
  </si>
  <si>
    <t>30202</t>
  </si>
  <si>
    <t>印刷费</t>
  </si>
  <si>
    <t>30205</t>
  </si>
  <si>
    <t>水费</t>
  </si>
  <si>
    <t>30206</t>
  </si>
  <si>
    <t>电费</t>
  </si>
  <si>
    <t>30207</t>
  </si>
  <si>
    <t>邮电费</t>
  </si>
  <si>
    <t>30209</t>
  </si>
  <si>
    <t>物业管理费</t>
  </si>
  <si>
    <t>30211</t>
  </si>
  <si>
    <t>差旅费</t>
  </si>
  <si>
    <t>30213</t>
  </si>
  <si>
    <t>维修（护）费</t>
  </si>
  <si>
    <t>30215</t>
  </si>
  <si>
    <t>会议费</t>
  </si>
  <si>
    <t>30216</t>
  </si>
  <si>
    <t>培训费</t>
  </si>
  <si>
    <t>30229</t>
  </si>
  <si>
    <t>福利费</t>
  </si>
  <si>
    <t>530112210000000002746</t>
  </si>
  <si>
    <t>工会经费</t>
  </si>
  <si>
    <t>30228</t>
  </si>
  <si>
    <t>530112231100001410135</t>
  </si>
  <si>
    <t>事业人员绩效奖励</t>
  </si>
  <si>
    <t>530112231100001410125</t>
  </si>
  <si>
    <t>离退休人员福利费</t>
  </si>
  <si>
    <t>预算05-1表</t>
  </si>
  <si>
    <t>项目分类</t>
  </si>
  <si>
    <t>项目单位</t>
  </si>
  <si>
    <t>经济科目编码</t>
  </si>
  <si>
    <t>经济科目名称</t>
  </si>
  <si>
    <t>本年拨款</t>
  </si>
  <si>
    <t>其中：本次下达</t>
  </si>
  <si>
    <t>专项业务类</t>
  </si>
  <si>
    <t>530112210000000004750</t>
  </si>
  <si>
    <t>度假区职能划转妇幼计生项目工作经费</t>
  </si>
  <si>
    <t>30227</t>
  </si>
  <si>
    <t>委托业务费</t>
  </si>
  <si>
    <t>530112221100000633992</t>
  </si>
  <si>
    <t>贫困妇女“两癌”筛查项目经费</t>
  </si>
  <si>
    <t>30218</t>
  </si>
  <si>
    <t>专用材料费</t>
  </si>
  <si>
    <t>530112221100000634051</t>
  </si>
  <si>
    <t>免费婚前健康检查经费</t>
  </si>
  <si>
    <t>事业发展类</t>
  </si>
  <si>
    <t>530112231100001251034</t>
  </si>
  <si>
    <t>基本公卫考核经费</t>
  </si>
  <si>
    <t>民生类</t>
  </si>
  <si>
    <t>530112231100001252378</t>
  </si>
  <si>
    <t>国家基本公共卫生服务项目区级配套资金</t>
  </si>
  <si>
    <t>530112231100001508693</t>
  </si>
  <si>
    <t>贫困孕产妇救助资金</t>
  </si>
  <si>
    <t>30307</t>
  </si>
  <si>
    <t>医疗费补助</t>
  </si>
  <si>
    <t>其他公用支出</t>
  </si>
  <si>
    <t>530112251100003729241</t>
  </si>
  <si>
    <t>（自有资金）公用经费</t>
  </si>
  <si>
    <t>530112251100003729278</t>
  </si>
  <si>
    <t>（自有资金）公务用车运行维护经费</t>
  </si>
  <si>
    <t>530112251100003729338</t>
  </si>
  <si>
    <t>（自有资金）编外人员经费</t>
  </si>
  <si>
    <t>530112251100003731935</t>
  </si>
  <si>
    <t>卫生应急经费</t>
  </si>
  <si>
    <t>530112251100003764545</t>
  </si>
  <si>
    <t>（自有资金）第三方服务项目经费</t>
  </si>
  <si>
    <t>530112251100003764549</t>
  </si>
  <si>
    <t>（其他收入）危急危重孕产妇及儿童抢救经费</t>
  </si>
  <si>
    <t>530112251100003764557</t>
  </si>
  <si>
    <t>（自有资金）设备购置经费</t>
  </si>
  <si>
    <t>31002</t>
  </si>
  <si>
    <t>办公设备购置</t>
  </si>
  <si>
    <t>31003</t>
  </si>
  <si>
    <t>专用设备购置</t>
  </si>
  <si>
    <t>530112251100003764558</t>
  </si>
  <si>
    <t>（自有资金）专用材料经费</t>
  </si>
  <si>
    <t>预算05-2表</t>
  </si>
  <si>
    <t>项目年度绩效目标</t>
  </si>
  <si>
    <t>一级指标</t>
  </si>
  <si>
    <t>二级指标</t>
  </si>
  <si>
    <t>三级指标</t>
  </si>
  <si>
    <t>指标性质</t>
  </si>
  <si>
    <t>指标值</t>
  </si>
  <si>
    <t>度量单位</t>
  </si>
  <si>
    <t>指标属性</t>
  </si>
  <si>
    <t>指标内容</t>
  </si>
  <si>
    <t>派遣医疗救护车及医护人员开展卫生应急保障工作。</t>
  </si>
  <si>
    <t>产出指标</t>
  </si>
  <si>
    <t>数量指标</t>
  </si>
  <si>
    <t>完成应急保障工作的次数</t>
  </si>
  <si>
    <t>&gt;=</t>
  </si>
  <si>
    <t>次</t>
  </si>
  <si>
    <t>定量指标</t>
  </si>
  <si>
    <t>质量指标</t>
  </si>
  <si>
    <t>应急保障工作完成质量</t>
  </si>
  <si>
    <t>&gt;</t>
  </si>
  <si>
    <t>95</t>
  </si>
  <si>
    <t>%</t>
  </si>
  <si>
    <t>是否按质完成</t>
  </si>
  <si>
    <t>时效指标</t>
  </si>
  <si>
    <t>完成时限</t>
  </si>
  <si>
    <t>&lt;</t>
  </si>
  <si>
    <t>12月31日</t>
  </si>
  <si>
    <t>年-月-日</t>
  </si>
  <si>
    <t>按照完成时限</t>
  </si>
  <si>
    <t>资金支付及时率</t>
  </si>
  <si>
    <t>98</t>
  </si>
  <si>
    <t>对产生费用进行支付</t>
  </si>
  <si>
    <t>应急保障工作完成及时率</t>
  </si>
  <si>
    <t>及时开展应急保障工作</t>
  </si>
  <si>
    <t>成本指标</t>
  </si>
  <si>
    <t>经济成本指标</t>
  </si>
  <si>
    <t>&lt;=</t>
  </si>
  <si>
    <t>5000</t>
  </si>
  <si>
    <t>元</t>
  </si>
  <si>
    <t>在预算内完成支付</t>
  </si>
  <si>
    <t>效益指标</t>
  </si>
  <si>
    <t>社会效益</t>
  </si>
  <si>
    <t>促进社会健康发展</t>
  </si>
  <si>
    <t>90</t>
  </si>
  <si>
    <t>提供卫生应急保障，促进社会健康安定</t>
  </si>
  <si>
    <t>满意度指标</t>
  </si>
  <si>
    <t>服务对象满意度</t>
  </si>
  <si>
    <t>被保障人群满意度</t>
  </si>
  <si>
    <t>妇幼健康服务工作服务人口数达到978500人，妇幼健康工作完成率达到90%，经济成本支出不超过1万元，提高辖区群众健康水平达到10%，服务对象满意度达到95%。</t>
  </si>
  <si>
    <t>妇幼健康服务工作服务人口数</t>
  </si>
  <si>
    <t>978500</t>
  </si>
  <si>
    <t>人</t>
  </si>
  <si>
    <t>妇幼健康工作完成率</t>
  </si>
  <si>
    <t>10000</t>
  </si>
  <si>
    <t>提高辖区群众健康水平</t>
  </si>
  <si>
    <t>提高辖区群众健康水平达到10%得分，未达到不得分</t>
  </si>
  <si>
    <t>孕产妇死亡率控制在22/10万以下，新生儿破伤风发病率以县为单位控制在千分之一以下。建立并完善贫困孕产妇住院分娩保障机制，落实西山区贫困孕产妇救助政策，降低孕产妇和婴儿死亡率，提高妇女儿童健康水平。坚持以人为本，注重服务的公平性与可及性；坚持政府主导，整合资源，加大投入；保障孕产期保健服务质量；坚持公开透明，合理确定补助标准，强化质量管理，接受群众监督。婴儿死亡率控制在千分之七以下，孕产妇成功分娩率控制在99%以上。</t>
  </si>
  <si>
    <t>年度补助贫困孕产妇人次</t>
  </si>
  <si>
    <t>人次</t>
  </si>
  <si>
    <t>切实把补助金发方法到个人</t>
  </si>
  <si>
    <t>通过开展贫困孕产妇救助工作，达到提高贫困孕产妇救助对象生活质量的目的</t>
  </si>
  <si>
    <t>切实提高贫困孕产妇生活质量</t>
  </si>
  <si>
    <t>补助金实际发放率</t>
  </si>
  <si>
    <t>=</t>
  </si>
  <si>
    <t>100</t>
  </si>
  <si>
    <t>及时全额发放救助金以更好完成指标</t>
  </si>
  <si>
    <t>根据贫困孕产妇补助对象的医疗费补助</t>
  </si>
  <si>
    <t>完成救助金的发放时限</t>
  </si>
  <si>
    <t>2024年12月31日</t>
  </si>
  <si>
    <t>救助金发放时限</t>
  </si>
  <si>
    <t>全年完成资金的支付进度</t>
  </si>
  <si>
    <t>按时发放资金</t>
  </si>
  <si>
    <t>根据贫困孕产妇的贫困程度给予补助</t>
  </si>
  <si>
    <t>经济效益</t>
  </si>
  <si>
    <t>补助贫困孕产妇带来的经济效益</t>
  </si>
  <si>
    <t>补助金发放切实帮助贫困孕产妇经济条件改善</t>
  </si>
  <si>
    <t>受益人群覆盖率</t>
  </si>
  <si>
    <t>是否完成了受益人群的覆盖</t>
  </si>
  <si>
    <t>通过补助贫困孕产妇改善生活质量</t>
  </si>
  <si>
    <t>造成一定社会影响，得到家庭及社区的积极反馈</t>
  </si>
  <si>
    <t>被补助对象的满意度</t>
  </si>
  <si>
    <t>切实补助到贫困家庭及孕产妇</t>
  </si>
  <si>
    <t>380000</t>
  </si>
  <si>
    <t>80</t>
  </si>
  <si>
    <t>提高辖区群众健康水平达到80%得分，未达到不得分</t>
  </si>
  <si>
    <t>危急危重孕产妇及儿童抢救经费，保障危急危重孕产妇及儿童健康安全，给予医疗费补助，减轻患者及家属经济压力。</t>
  </si>
  <si>
    <t>保障危急危重孕产妇及儿童健康</t>
  </si>
  <si>
    <t>提供医疗救助</t>
  </si>
  <si>
    <t>160000</t>
  </si>
  <si>
    <t>提高辖区危急危重孕产妇及儿童健康管理水平</t>
  </si>
  <si>
    <t>危急危重孕产妇及儿童或家属满意度</t>
  </si>
  <si>
    <t>预计本年度完成婚检人群共计14592人次，合计7296对，每对给与补助标准为152元每对，共需经费为55万元，此笔经费需要地方财政予以补助。</t>
  </si>
  <si>
    <t>预计完成婚检对数</t>
  </si>
  <si>
    <t>7296</t>
  </si>
  <si>
    <t>対</t>
  </si>
  <si>
    <t>完成免费婚检人次及对数</t>
  </si>
  <si>
    <t>完成婚前医学检查率</t>
  </si>
  <si>
    <t>积极宣传动员，努力完成指标</t>
  </si>
  <si>
    <t>99</t>
  </si>
  <si>
    <t>根据实际产生的费用，按照三重一大会议规定及财务制度及时支付</t>
  </si>
  <si>
    <t>对进行婚姻登记双方：全身体格检查，血常规检测，尿常规检测，胸部透视，乙肝表面抗原检测，血清谷丙氨酸转移酶测定，艾滋病HIV抗体检测，梅毒筛查，淋病检查，阴道分泌物检查（含清洁度、滴虫、霉菌检查）</t>
  </si>
  <si>
    <t>2025年12月31日</t>
  </si>
  <si>
    <t>根据方案执行情况，年底必须执行完成所有婚检人群指标</t>
  </si>
  <si>
    <t>完成婚检所需试剂、耗材、医废处置等资金的支付进度</t>
  </si>
  <si>
    <t>根据成本控制要求按时完成支付</t>
  </si>
  <si>
    <t>550000</t>
  </si>
  <si>
    <t>根据开展婚检工作的所需医疗试剂、办公用品、人员经费等支出</t>
  </si>
  <si>
    <t>降低传染病发生促进优生优育</t>
  </si>
  <si>
    <t>提高婚姻登记双方健康意识，降低因性行为产生的传染病，如梅毒、艾滋病等</t>
  </si>
  <si>
    <t>尽职尽责检查，认真负责告知</t>
  </si>
  <si>
    <t>可持续影响</t>
  </si>
  <si>
    <t>改善婚姻登记双方健康状况，增强风险防范意识，提高人口素质</t>
  </si>
  <si>
    <t>85</t>
  </si>
  <si>
    <t>严格按流程免费婚检，改善一方可持续发展态势</t>
  </si>
  <si>
    <t>对辖区内婚姻登记双方，提供免费婚前医学检查的满意程度</t>
  </si>
  <si>
    <t>认真婚检，微笑服务</t>
  </si>
  <si>
    <t>妇幼健康服务工作服务人口数达到978500人，妇幼健康工作完成率达到90%，提高辖区群众健康水平达到10%，服务对象满意度达到95%。</t>
  </si>
  <si>
    <t>4655000</t>
  </si>
  <si>
    <t>免费为度假区服务人口提供免费婚前医学检查、免费孕前优生、口腔涂氟项目、助产医疗机构评审、健康教育宣传、儿童保健、孕产妇保健、等国家基本公共卫生服务项目。加强将促进与教育，实施国民健康行动计划，倡导健康的生活方式，引导科学就医和安全合理用药。保障孕产妇及儿童健康，促进健康事业发展。</t>
  </si>
  <si>
    <t>本年度需要完成的免费婚前医学检查人次</t>
  </si>
  <si>
    <t>2324</t>
  </si>
  <si>
    <t>对</t>
  </si>
  <si>
    <t>完成所有免费婚前医学检查人次任务数</t>
  </si>
  <si>
    <t>本年度需要完成的孕前优生检查人次</t>
  </si>
  <si>
    <t>222</t>
  </si>
  <si>
    <t>完成所有免费孕前优生检查人次任务数</t>
  </si>
  <si>
    <t>产科质量评审开展次数</t>
  </si>
  <si>
    <t>完成全年产科质量评审工作</t>
  </si>
  <si>
    <t>产科应急演练开展次数</t>
  </si>
  <si>
    <t>完成全年产科应急演练工作</t>
  </si>
  <si>
    <t>口腔涂氟项目检查人次</t>
  </si>
  <si>
    <t>250</t>
  </si>
  <si>
    <t>完成所有口腔涂氟项目人次任务数</t>
  </si>
  <si>
    <t>完成对孕龄妇女孕前健康检查的覆盖率</t>
  </si>
  <si>
    <t>定性指标</t>
  </si>
  <si>
    <t>对孕龄妇女完成孕前检查的实际情况</t>
  </si>
  <si>
    <t>完成对免费婚前医学检查的覆盖率</t>
  </si>
  <si>
    <t>对免费婚前医学检查的实际情况</t>
  </si>
  <si>
    <t>完成对产科质量评审的考核率</t>
  </si>
  <si>
    <t>对产科质量评审考核的实际情况</t>
  </si>
  <si>
    <t>完成对学龄前儿童口腔涂氟项目检查覆盖率</t>
  </si>
  <si>
    <t>92</t>
  </si>
  <si>
    <t>对口腔涂氟检查的实际情况</t>
  </si>
  <si>
    <t>完成产科应急演练的考核率</t>
  </si>
  <si>
    <t>96</t>
  </si>
  <si>
    <t>对产科应急演练考核的实际情况</t>
  </si>
  <si>
    <t>2021年12月31日前完成</t>
  </si>
  <si>
    <t>12月31日前完成所有工作</t>
  </si>
  <si>
    <t>对完成时间的界定</t>
  </si>
  <si>
    <t>度假区职能划转后开展的妇幼保健工作项目所需资金支付进度</t>
  </si>
  <si>
    <t>对完成支付进度的界定</t>
  </si>
  <si>
    <t>健全社会公共服务</t>
  </si>
  <si>
    <t>群众获得感提升</t>
  </si>
  <si>
    <t>通过提供免费孕前优生健康检查服务，提高计划妊娠比例；提高计划怀孕夫妇优生科学知识水平，增强孕前风险防范意识；改善计划怀孕夫妇健康状况，降低或消除导致出生缺陷等不良妊娠结局的风险因素，预防出生缺陷发生</t>
  </si>
  <si>
    <t>帮助改善社会效益提升人民幸福感</t>
  </si>
  <si>
    <t>被检查对象的满意度调查</t>
  </si>
  <si>
    <t>帮助改善社会效益，增强政府公信力，提升服务对象满意度</t>
  </si>
  <si>
    <t>妇幼健康服务工作服务人口数达到978500人，妇幼健康工作完成率达到90%，经济成本支出不超过30万元，提高辖区群众健康水平达到10%，服务对象满意度达到95%。</t>
  </si>
  <si>
    <t>300000</t>
  </si>
  <si>
    <t>开展辖区高危孕产妇管理适宜技术培训，提高辖区基层高危孕产妇筛查管理水平。开展有针对性的孕产妇健康教育和健康促进活动，提高辖区孕产妇自我保健意识。进一步规范西山区危重孕产妇医院监测、孕产妇死亡监测、5岁以下儿童死亡监测、出生缺陷医院监测工作，提高监测质量，预防和控制导致孕产妇及5岁以下儿童死亡的风险因素，提高西山区危重孕产妇及危重儿童的救治水平，不断降低西山区孕产妇及儿童死亡率，保障母婴安全。牢固树立创新意识，从制度管理入手，加大优生优育、避孕节育、预防出生缺陷的宣传培训力度，不断总结经验，全面提升技术服务水平，推进优质服务。重点宣传孕前优生健康检查、两癌筛查和增补叶酸、地贫筛查的重要性，着力提高群众的知晓率和认同感，激发群众参与的积极性和主动性。积极开展0-6岁儿童眼保健和视力检查的健康教育和咨询指导，提高大众知晓率及主动参与性，推动全社会参与；积极开展高危儿识别与救治技术的培训；开展有针对性的健康教育和健康促进活动，儿童保健工作进行技术指导和业务培训，推广儿童保健适宜技术。</t>
  </si>
  <si>
    <t>开展2023年孕产妇健康管理适宜技术培训</t>
  </si>
  <si>
    <t>对辖区社区卫生服务机构完成培训工作</t>
  </si>
  <si>
    <t>开展儿童保健宣传活动</t>
  </si>
  <si>
    <t>对辖区内0-6岁儿童及家长完成健康宣教</t>
  </si>
  <si>
    <t>开展2023年儿童保健适宜技术培训</t>
  </si>
  <si>
    <t>对辖区医疗机构完成培训工作</t>
  </si>
  <si>
    <t>开展优生优育、避孕节育、预防两癌、地贫等宣传活动</t>
  </si>
  <si>
    <t>对辖区街道社区及群众进行计生宣传教育与培训</t>
  </si>
  <si>
    <t>进行计划生育工作、两癌筛查工作督导</t>
  </si>
  <si>
    <t>对辖区街道、社区进行计生、两癌工作督导</t>
  </si>
  <si>
    <t>进行危重孕产妇医院监测、孕产妇死亡监测、5岁以下儿童死亡监测、出生缺陷医院监测质量控制检查。</t>
  </si>
  <si>
    <t>每月开展一次危重孕产妇医院监测、5岁以下儿童死亡监测、出生缺陷医院监测质量控制检查，覆盖辖区11家医疗机构。</t>
  </si>
  <si>
    <t>5岁以下儿童死亡评审工作</t>
  </si>
  <si>
    <t>每半年开展一次5岁以下儿童死亡评审，评审抽取辖区机构内死亡或出院42小时内死亡的5岁以下儿童死亡病例中病案资料完整的约20例进行评审，以新生儿死亡病例为主。</t>
  </si>
  <si>
    <t>孕产妇死亡评审</t>
  </si>
  <si>
    <t>按照“一死一评”原则，对辖区内发生的孕产妇死亡病例进行现场评审。</t>
  </si>
  <si>
    <t>0-6岁儿童建立视力健康电子档案建档率，0-6岁儿童每年眼保健和视力检查覆盖率</t>
  </si>
  <si>
    <t>实际视力建档和检查情况</t>
  </si>
  <si>
    <t>高危儿童登记管理率</t>
  </si>
  <si>
    <t>实际高危儿童登记管理率</t>
  </si>
  <si>
    <t>实际对孕龄妇女完成孕前检查的情况</t>
  </si>
  <si>
    <t>以县区为单位两癌筛查覆盖率</t>
  </si>
  <si>
    <t>按时完成两癌任务筛查</t>
  </si>
  <si>
    <t>地中海贫血目标人群覆盖率</t>
  </si>
  <si>
    <t>按时完成地贫任务筛查</t>
  </si>
  <si>
    <t>危重孕产妇月度审核按时完成率</t>
  </si>
  <si>
    <t>月度审核按时完成率=按时完成月度审核机构数/机构总数× 100%</t>
  </si>
  <si>
    <t>活产漏报率</t>
  </si>
  <si>
    <t>活产漏报率=上报活产数/（漏报活产数+漏报活产数 ）×100%</t>
  </si>
  <si>
    <t>按照实际产生金额支付，符合财务相关制度</t>
  </si>
  <si>
    <t>基本公卫项目工作完成及时率</t>
  </si>
  <si>
    <t>在规定时限内完成基本公卫项目的考核督导等工作</t>
  </si>
  <si>
    <t>助产医疗机构督导考核</t>
  </si>
  <si>
    <t>按时完成</t>
  </si>
  <si>
    <t>两癌筛查工作</t>
  </si>
  <si>
    <t>完成对孕龄妇女孕前健康检查工作</t>
  </si>
  <si>
    <t>0-6岁儿童建立视力健康电子档案建档</t>
  </si>
  <si>
    <t>危重孕产妇管理工作</t>
  </si>
  <si>
    <t>753472</t>
  </si>
  <si>
    <t>按标准测算</t>
  </si>
  <si>
    <t>健全社会公共服务，保障育龄群众和妇女的生殖健康</t>
  </si>
  <si>
    <t>做好孕前优生健康检查、增补叶酸、地贫筛查、避孕节育、两癌筛查，帮助改善社会效益，提升人民幸福感</t>
  </si>
  <si>
    <t>通过开展基本公卫项目改善人群健康，促进社会医疗发展，降低人群看病负担</t>
  </si>
  <si>
    <t>健全社会公共服务，保障0-6岁儿童健康及孕产妇健康</t>
  </si>
  <si>
    <t>通过监测动态掌握辖区6岁以下儿童死亡根本原因，及时发现在保健管理、医疗保障、家庭与社会因素等方面存在问题，提出合理性意见建议，为政府制定有效干预措施及政策提供科学依据。</t>
  </si>
  <si>
    <t>辖区内妇女儿童及育龄夫妇满意度</t>
  </si>
  <si>
    <t>项目开展是否有利于满意度的提升</t>
  </si>
  <si>
    <t>提供妇幼健康服务人口数达到978500人，妇幼健康服务工作完成率达到90%，经济成本支出不超过180万元，提高辖区群众健康水平达到10%，服务对象满意度达到95%</t>
  </si>
  <si>
    <t>提供妇幼健康服务人口数</t>
  </si>
  <si>
    <t>妇幼健康服务工作完成率</t>
  </si>
  <si>
    <t>1800000</t>
  </si>
  <si>
    <t>妇幼健康服务工作服务人口数达到978500人，妇幼健康工作完成率达到90%，，提高辖区群众健康水平达到10%，服务对象满意度达到95%</t>
  </si>
  <si>
    <t>在辖区社区卫生服务完成3500人的免费两癌筛查任务，宫颈癌早诊率≥90%，乳腺癌早诊率≥60%，对筛查出的可疑/阳性妇女追踪随访率达95%以上，阳性妇女治疗率达90%以上。</t>
  </si>
  <si>
    <t>妇女病筛查人数</t>
  </si>
  <si>
    <t>3500</t>
  </si>
  <si>
    <t>根据上年任务数和本年目标进行合理评估</t>
  </si>
  <si>
    <t>筛查项目完成情况</t>
  </si>
  <si>
    <t>按时完成妇女病任务筛查</t>
  </si>
  <si>
    <t>两癌筛查项目工作完成及时率</t>
  </si>
  <si>
    <t>按时完成两癌筛查工作</t>
  </si>
  <si>
    <t>两癌筛查所需经费支付及时率</t>
  </si>
  <si>
    <t>按时完成检查资金的支付</t>
  </si>
  <si>
    <t>40000</t>
  </si>
  <si>
    <t>是否按照预算成本支出</t>
  </si>
  <si>
    <t>通过两癌筛查工作减轻贫困妇女的经济负担</t>
  </si>
  <si>
    <t>筛查工作实际在经济层面对于农村妇女经济条件的帮扶</t>
  </si>
  <si>
    <t>辖区内妇女受益人群覆盖率</t>
  </si>
  <si>
    <t>尽量覆盖到辖区内35-65周岁的妇女群众</t>
  </si>
  <si>
    <t>被检查对象满意度</t>
  </si>
  <si>
    <t>服务好每一位检查对象做好检查工作</t>
  </si>
  <si>
    <t>为有效实施国家基本公共卫生服务项目(妇幼包），促进基本公共卫生服务均等化，规范开展好我区基本公共卫生服务项目（妇幼包）的考核工作，国家基本公共卫生服务项目考核经费主要用于：1.由区卫健局基层卫生科牵头组织各公共卫生（区妇幼健康服务中心）专业指导机构对辖区95家基层社区卫生服务机构进行一年四次的考核、其中二次考核接送车辆由区妇幼健康服务中心负责承担租赁费用； 2.开展一年四次的特殊人群（孕产妇、0-6岁儿童）家庭医生签约服务相关项目考核、督导所产生的费用。</t>
  </si>
  <si>
    <t>获补对象数</t>
  </si>
  <si>
    <t>个</t>
  </si>
  <si>
    <t>国家基本公共卫生服务项目考核经费按照西山区辖区服务人口数960746人口指标，0.5元/人/年标准，由区财政给予保障，合计48.04万元。2023年被考核的机构预计95家：国家基本公共卫生服务项目（妇幼包）服务内容，基层实施完成情况.,每年4次工作考核.其中，一、三季度考核由我中心覆盖十家社区卫生服务主中心，其他机构由社区卫生服务主中心负责；二、四季度考核覆盖95家机构。</t>
  </si>
  <si>
    <t>基本公共卫生服务项目考核培训</t>
  </si>
  <si>
    <t>批次</t>
  </si>
  <si>
    <t>年内对辖区社区卫生服务主中心及区级考核专家组进行考核细则培训至少一次</t>
  </si>
  <si>
    <t>获补对象准确率</t>
  </si>
  <si>
    <t>有效实施国家基本公共卫生服务项目(妇幼包），促进基本公共卫生服务均等化，规范开展好我区基本公共卫生服务项目（妇幼包）的考核工作，国家基本公共卫生服务项目考核经费主要用于：1.由区卫健局基层卫生科牵头组织各公共卫生（区妇幼健康服务中心）专业指导机构对辖区95家基层社区卫生服务机构进行一年四次的考核、其中二次考核接送车辆由区妇幼健康服务中心负责承担租赁费用； 2.开展一年四次的特殊人群（孕产妇、0-7岁儿童）家庭医生签约服务相关项目考核、督导所产生的费用。</t>
  </si>
  <si>
    <t>兑现准确率</t>
  </si>
  <si>
    <t>为有效实施国家基本公共卫生服务项目(妇幼包），促进基本公共卫生服务均等化，规范开展好我区基本公共卫生服务项目（妇幼包）的考核工作，国家基本公共卫生服务项目考核经费主要用于：1.由区卫健局基层卫生科牵头组织各公共卫生（区妇幼健康服务中心）专业指导机构对辖区95家基层社区卫生服务机构进行一年四次的考核、其中二次考核接送车辆由区妇幼健康服务中心负责承担租赁费用； 2.开展一年四次的特殊人群（孕产妇、0-8岁儿童）家庭医生签约服务相关项目考核、督导所产生的费用。</t>
  </si>
  <si>
    <t>获补覆盖率</t>
  </si>
  <si>
    <t>补助事项公示度</t>
  </si>
  <si>
    <t>工作完成及时率</t>
  </si>
  <si>
    <t>按季度对辖区内助产医疗机构及社区卫生服务中心进行考核</t>
  </si>
  <si>
    <t>根据实际产生的费用及时拨付</t>
  </si>
  <si>
    <t>是否按时完成</t>
  </si>
  <si>
    <t>考核及时率</t>
  </si>
  <si>
    <t>每年按时完成国家基本公共卫生服务项目（妇幼包）的考核工作。</t>
  </si>
  <si>
    <t>80000</t>
  </si>
  <si>
    <t>完成资金拨付</t>
  </si>
  <si>
    <t>政策知晓率</t>
  </si>
  <si>
    <t>贯彻落实国家促进基本公共卫生服务均等化政策，积极推进医药卫生体制改革。实施项目可促进孕妇及0-6岁儿童家长健康意识的提高和不良生活方式的改变，逐步树立起自我健康管理的理念；可以减少主要健康危险因素，预防和控制传染病及慢性病的发生和流行；可以提高公共卫生服务和突发公共卫生服务应急处置能力，建立起维护孕产妇及0-6岁儿童健康的第一道屏障，对于提高母婴健康有重要促进作用</t>
  </si>
  <si>
    <t>受益对象满意度（其中包括0-6岁儿童、孕产妇）受益对象满意度</t>
  </si>
  <si>
    <t>预算06表</t>
  </si>
  <si>
    <t>政府性基金预算支出预算表</t>
  </si>
  <si>
    <t>单位名称：昆明市发展和改革委员会</t>
  </si>
  <si>
    <t>政府性基金预算支出</t>
  </si>
  <si>
    <t>备注：我单位2025年无政府性基金支出预算，此表为空表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</si>
  <si>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</si>
  <si>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</si>
  <si>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</si>
  <si>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</si>
  <si>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</si>
  <si>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</si>
  <si>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</si>
  <si>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</si>
  <si>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</si>
  <si>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</si>
  <si>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</si>
  <si>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公车加油</t>
  </si>
  <si>
    <t>车辆加油、添加燃料服务</t>
  </si>
  <si>
    <t>公车保养维修</t>
  </si>
  <si>
    <t>车辆维修和保养服务</t>
  </si>
  <si>
    <t>车辆保险</t>
  </si>
  <si>
    <t>机动车保险服务</t>
  </si>
  <si>
    <t>采购打印机</t>
  </si>
  <si>
    <t>A4彩色打印机</t>
  </si>
  <si>
    <t>采购自动双打印机（儿童保健部）</t>
  </si>
  <si>
    <t>A4黑白打印机</t>
  </si>
  <si>
    <t>采购复印纸</t>
  </si>
  <si>
    <t>复印纸</t>
  </si>
  <si>
    <t>采购空调</t>
  </si>
  <si>
    <t>空调机</t>
  </si>
  <si>
    <t>采购党建公卫健教宣传品</t>
  </si>
  <si>
    <t>其他印刷服务</t>
  </si>
  <si>
    <t>采购标签打印机</t>
  </si>
  <si>
    <t>条码打印机</t>
  </si>
  <si>
    <t>保安保洁费</t>
  </si>
  <si>
    <t>物业管理服务</t>
  </si>
  <si>
    <t>业务用印刷品</t>
  </si>
  <si>
    <t>业务用保安保洁费</t>
  </si>
  <si>
    <t>业务-公务用车运行维护费</t>
  </si>
  <si>
    <t>空调</t>
  </si>
  <si>
    <t>台</t>
  </si>
  <si>
    <t>标签打印机</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</si>
  <si>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</si>
  <si>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</si>
  <si>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</si>
  <si>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</si>
  <si>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</si>
  <si>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</si>
  <si>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</si>
  <si>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</si>
  <si>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备注：我部门2025年无政府购买服务预算，本表为空表公开。</t>
  </si>
  <si>
    <t>预算09-1表</t>
  </si>
  <si>
    <t>单位名称（项目）</t>
  </si>
  <si>
    <t>地区</t>
  </si>
  <si>
    <t>备注：我部门2025年无对下转移支付预算，本表为空表公开。</t>
  </si>
  <si>
    <t>预算09-2表</t>
  </si>
  <si>
    <t xml:space="preserve">预算10表
</t>
  </si>
  <si>
    <t>资产类别</t>
  </si>
  <si>
    <t>资产分类代码.名称</t>
  </si>
  <si>
    <t>资产名称</t>
  </si>
  <si>
    <t>计量单位</t>
  </si>
  <si>
    <t>财政部门批复数（元）</t>
  </si>
  <si>
    <t>单价</t>
  </si>
  <si>
    <t>金额</t>
  </si>
  <si>
    <t>设备</t>
  </si>
  <si>
    <t>A02021007 条码打印机</t>
  </si>
  <si>
    <t>A02021199 其他输入输出设备</t>
  </si>
  <si>
    <t>其他输入输出设备</t>
  </si>
  <si>
    <t>A02061804 空调机</t>
  </si>
  <si>
    <t>A02080703 移动电话</t>
  </si>
  <si>
    <t>移动电话</t>
  </si>
  <si>
    <t>A02320400 医用光学仪器</t>
  </si>
  <si>
    <t>医用光学仪器</t>
  </si>
  <si>
    <t>A02321900 临床检验设备</t>
  </si>
  <si>
    <t>临床检验设备</t>
  </si>
  <si>
    <t>套</t>
  </si>
  <si>
    <t>A02322900 医用低温、冷疗设备</t>
  </si>
  <si>
    <t>医用低温、冷疗设备</t>
  </si>
  <si>
    <t>A02329900 其他医疗设备</t>
  </si>
  <si>
    <t>其他医疗设备</t>
  </si>
  <si>
    <t>预算11表</t>
  </si>
  <si>
    <t>上级补助</t>
  </si>
  <si>
    <t>备注：我部门2025年无上级转移支付补助项目支出预算，本表为空表公开。</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</si>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</sst>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color rgb="FFFF0000"/>
      <name val="宋体"/>
      <charset val="134"/>
      <scheme val="minor"/>
    </font>
    <font>
      <sz val="10"/>
      <name val="宋体"/>
      <charset val="134"/>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11"/>
      <color rgb="FF000000"/>
      <name val="宋体"/>
      <charset val="1"/>
    </font>
    <font>
      <sz val="9"/>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38" fillId="0" borderId="0">
      <alignment vertical="top"/>
      <protection locked="0"/>
    </xf>
  </cellStyleXfs>
  <cellXfs count="265">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6"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7" fillId="0" borderId="0" xfId="57" applyFont="1" applyFill="1" applyBorder="1" applyAlignment="1" applyProtection="1"/>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9" fillId="0" borderId="0" xfId="0" applyFont="1" applyFill="1" applyBorder="1" applyAlignment="1" applyProtection="1">
      <alignment horizontal="center" vertical="center" wrapText="1"/>
      <protection locked="0"/>
    </xf>
    <xf numFmtId="0" fontId="8" fillId="0" borderId="0" xfId="0" applyFont="1" applyFill="1" applyBorder="1" applyProtection="1">
      <protection locked="0"/>
    </xf>
    <xf numFmtId="0" fontId="8"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0" fillId="0" borderId="7" xfId="0" applyFont="1" applyFill="1" applyBorder="1" applyAlignment="1" applyProtection="1">
      <alignment horizontal="left" wrapText="1"/>
      <protection locked="0"/>
    </xf>
    <xf numFmtId="0" fontId="10" fillId="0" borderId="7" xfId="0" applyFont="1" applyFill="1" applyBorder="1" applyAlignment="1">
      <alignment horizontal="left" wrapText="1"/>
    </xf>
    <xf numFmtId="0" fontId="10" fillId="2" borderId="7"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center" vertical="center" wrapText="1"/>
      <protection locked="0"/>
    </xf>
    <xf numFmtId="3" fontId="10" fillId="2" borderId="7" xfId="0" applyNumberFormat="1" applyFont="1" applyFill="1" applyBorder="1" applyAlignment="1" applyProtection="1">
      <alignment horizontal="right" vertical="center"/>
      <protection locked="0"/>
    </xf>
    <xf numFmtId="4" fontId="10" fillId="2"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3" fontId="2" fillId="0" borderId="7"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wrapText="1"/>
      <protection locked="0"/>
    </xf>
    <xf numFmtId="0" fontId="11"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7" fillId="0" borderId="0" xfId="57" applyFont="1" applyFill="1" applyBorder="1" applyAlignment="1" applyProtection="1">
      <alignment vertical="center"/>
    </xf>
    <xf numFmtId="0" fontId="1" fillId="0" borderId="0" xfId="0" applyFont="1" applyFill="1" applyBorder="1" applyAlignment="1">
      <alignment horizontal="right" vertical="center"/>
    </xf>
    <xf numFmtId="0" fontId="1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1"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12" fillId="0" borderId="0" xfId="57" applyFont="1" applyFill="1" applyBorder="1" applyAlignment="1" applyProtection="1">
      <alignment horizontal="left" vertical="center" wrapText="1"/>
    </xf>
    <xf numFmtId="0" fontId="12" fillId="0" borderId="0" xfId="57" applyFont="1" applyFill="1" applyBorder="1" applyAlignment="1" applyProtection="1">
      <protection locked="0"/>
    </xf>
    <xf numFmtId="0" fontId="12" fillId="0" borderId="0" xfId="57" applyFont="1" applyFill="1" applyBorder="1" applyAlignment="1" applyProtection="1">
      <alignment wrapText="1"/>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13"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178" fontId="5" fillId="0" borderId="7" xfId="54" applyNumberFormat="1" applyFont="1" applyBorder="1">
      <alignment horizontal="righ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4" fillId="0" borderId="0" xfId="0" applyFont="1" applyFill="1" applyBorder="1" applyAlignment="1" applyProtection="1">
      <alignment horizontal="right"/>
      <protection locked="0"/>
    </xf>
    <xf numFmtId="49" fontId="14"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5" fillId="0"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ont="1" applyBorder="1" applyAlignment="1">
      <alignment wrapText="1"/>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pplyAlignme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0" fillId="0" borderId="8" xfId="0" applyFont="1" applyFill="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3" fillId="0" borderId="7" xfId="54" applyFill="1" applyProtection="1">
      <alignment horizontal="right" vertical="center"/>
      <protection locked="0"/>
    </xf>
    <xf numFmtId="0" fontId="6" fillId="0" borderId="0" xfId="0" applyFont="1" applyBorder="1"/>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6"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8"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center"/>
    </xf>
    <xf numFmtId="4" fontId="2" fillId="0" borderId="7" xfId="0" applyNumberFormat="1" applyFont="1" applyBorder="1" applyAlignment="1">
      <alignment horizontal="right" vertical="center"/>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8" fillId="0" borderId="0" xfId="0" applyFont="1" applyFill="1" applyBorder="1" applyAlignment="1">
      <alignment horizontal="left" vertical="center"/>
    </xf>
    <xf numFmtId="0" fontId="17"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left" vertical="center"/>
    </xf>
    <xf numFmtId="0" fontId="18" fillId="0" borderId="7" xfId="0" applyFont="1" applyFill="1" applyBorder="1" applyAlignment="1">
      <alignment horizontal="center" vertical="center"/>
    </xf>
    <xf numFmtId="0" fontId="18" fillId="0" borderId="7" xfId="0" applyFont="1" applyFill="1" applyBorder="1" applyAlignment="1" applyProtection="1">
      <alignment horizontal="center" vertical="center" wrapText="1"/>
      <protection locked="0"/>
    </xf>
    <xf numFmtId="4" fontId="18" fillId="0" borderId="7" xfId="0" applyNumberFormat="1" applyFont="1" applyFill="1" applyBorder="1" applyAlignment="1" applyProtection="1">
      <alignment horizontal="right" vertical="center"/>
      <protection locked="0"/>
    </xf>
    <xf numFmtId="0" fontId="17" fillId="0" borderId="1" xfId="0" applyFont="1" applyFill="1" applyBorder="1" applyAlignment="1">
      <alignment horizontal="center" vertical="center"/>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4" fontId="2" fillId="0" borderId="7" xfId="0" applyNumberFormat="1"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8" fillId="0" borderId="7" xfId="0" applyNumberFormat="1" applyFont="1" applyFill="1" applyBorder="1" applyAlignment="1">
      <alignment horizontal="right" vertical="center"/>
    </xf>
    <xf numFmtId="4" fontId="18" fillId="0" borderId="7" xfId="0" applyNumberFormat="1" applyFont="1" applyBorder="1" applyAlignment="1">
      <alignment horizontal="right" vertical="center"/>
    </xf>
    <xf numFmtId="178" fontId="18" fillId="0" borderId="7" xfId="0" applyNumberFormat="1" applyFont="1" applyBorder="1" applyAlignment="1">
      <alignment horizontal="right" vertical="center"/>
    </xf>
    <xf numFmtId="4" fontId="18" fillId="0" borderId="7" xfId="0" applyNumberFormat="1" applyFont="1" applyBorder="1" applyAlignment="1" applyProtection="1">
      <alignment horizontal="righ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4" sqref="A4:B4"/>
    </sheetView>
  </sheetViews>
  <sheetFormatPr defaultColWidth="8.57272727272727" defaultRowHeight="12.75" customHeight="1" outlineLevelCol="3"/>
  <cols>
    <col min="1" max="4" width="41" style="1" customWidth="1"/>
    <col min="5" max="16384" width="8.57272727272727" style="1"/>
  </cols>
  <sheetData>
    <row r="1" customHeight="1" spans="1:4">
      <c r="A1" s="2"/>
      <c r="B1" s="2"/>
      <c r="C1" s="2"/>
      <c r="D1" s="2"/>
    </row>
    <row r="2" ht="15" customHeight="1" spans="1:4">
      <c r="A2" s="49"/>
      <c r="B2" s="49"/>
      <c r="C2" s="49"/>
      <c r="D2" s="70" t="s">
        <v>0</v>
      </c>
    </row>
    <row r="3" ht="41.25" customHeight="1" spans="1:1">
      <c r="A3" s="44" t="str">
        <f>"2025"&amp;"年部门财务收支预算总表"</f>
        <v>2025年部门财务收支预算总表</v>
      </c>
    </row>
    <row r="4" ht="17.25" customHeight="1" spans="1:4">
      <c r="A4" s="47" t="str">
        <f>"单位名称："&amp;"昆明市西山区妇幼健康服务中心"</f>
        <v>单位名称：昆明市西山区妇幼健康服务中心</v>
      </c>
      <c r="B4" s="220"/>
      <c r="D4" s="211" t="s">
        <v>1</v>
      </c>
    </row>
    <row r="5" ht="23.25" customHeight="1" spans="1:4">
      <c r="A5" s="221" t="s">
        <v>2</v>
      </c>
      <c r="B5" s="222"/>
      <c r="C5" s="221" t="s">
        <v>3</v>
      </c>
      <c r="D5" s="222"/>
    </row>
    <row r="6" ht="24" customHeight="1" spans="1:4">
      <c r="A6" s="221" t="s">
        <v>4</v>
      </c>
      <c r="B6" s="221" t="s">
        <v>5</v>
      </c>
      <c r="C6" s="221" t="s">
        <v>6</v>
      </c>
      <c r="D6" s="221" t="s">
        <v>5</v>
      </c>
    </row>
    <row r="7" ht="17.25" customHeight="1" spans="1:4">
      <c r="A7" s="223" t="s">
        <v>7</v>
      </c>
      <c r="B7" s="224">
        <v>12609123.37</v>
      </c>
      <c r="C7" s="223" t="s">
        <v>8</v>
      </c>
      <c r="D7" s="25"/>
    </row>
    <row r="8" ht="17.25" customHeight="1" spans="1:4">
      <c r="A8" s="223" t="s">
        <v>9</v>
      </c>
      <c r="B8" s="224"/>
      <c r="C8" s="223" t="s">
        <v>10</v>
      </c>
      <c r="D8" s="25"/>
    </row>
    <row r="9" ht="17.25" customHeight="1" spans="1:4">
      <c r="A9" s="223" t="s">
        <v>11</v>
      </c>
      <c r="B9" s="224"/>
      <c r="C9" s="260" t="s">
        <v>12</v>
      </c>
      <c r="D9" s="25"/>
    </row>
    <row r="10" ht="17.25" customHeight="1" spans="1:4">
      <c r="A10" s="223" t="s">
        <v>13</v>
      </c>
      <c r="B10" s="224"/>
      <c r="C10" s="260" t="s">
        <v>14</v>
      </c>
      <c r="D10" s="25"/>
    </row>
    <row r="11" ht="17.25" customHeight="1" spans="1:4">
      <c r="A11" s="223" t="s">
        <v>15</v>
      </c>
      <c r="B11" s="224">
        <v>8415000</v>
      </c>
      <c r="C11" s="260" t="s">
        <v>16</v>
      </c>
      <c r="D11" s="25"/>
    </row>
    <row r="12" ht="17.25" customHeight="1" spans="1:4">
      <c r="A12" s="223" t="s">
        <v>17</v>
      </c>
      <c r="B12" s="224">
        <v>8255000</v>
      </c>
      <c r="C12" s="260" t="s">
        <v>18</v>
      </c>
      <c r="D12" s="25"/>
    </row>
    <row r="13" ht="17.25" customHeight="1" spans="1:4">
      <c r="A13" s="223" t="s">
        <v>19</v>
      </c>
      <c r="B13" s="224"/>
      <c r="C13" s="32" t="s">
        <v>20</v>
      </c>
      <c r="D13" s="25"/>
    </row>
    <row r="14" ht="17.25" customHeight="1" spans="1:4">
      <c r="A14" s="223" t="s">
        <v>21</v>
      </c>
      <c r="B14" s="224"/>
      <c r="C14" s="32" t="s">
        <v>22</v>
      </c>
      <c r="D14" s="224">
        <v>1614084.6</v>
      </c>
    </row>
    <row r="15" ht="17.25" customHeight="1" spans="1:4">
      <c r="A15" s="223" t="s">
        <v>23</v>
      </c>
      <c r="B15" s="224"/>
      <c r="C15" s="32" t="s">
        <v>24</v>
      </c>
      <c r="D15" s="224">
        <v>18550634.77</v>
      </c>
    </row>
    <row r="16" ht="17.25" customHeight="1" spans="1:4">
      <c r="A16" s="223" t="s">
        <v>25</v>
      </c>
      <c r="B16" s="224">
        <v>160000</v>
      </c>
      <c r="C16" s="32" t="s">
        <v>26</v>
      </c>
      <c r="D16" s="224"/>
    </row>
    <row r="17" ht="17.25" customHeight="1" spans="1:4">
      <c r="A17" s="225"/>
      <c r="B17" s="209"/>
      <c r="C17" s="32" t="s">
        <v>27</v>
      </c>
      <c r="D17" s="138"/>
    </row>
    <row r="18" ht="17.25" customHeight="1" spans="1:4">
      <c r="A18" s="226"/>
      <c r="B18" s="25"/>
      <c r="C18" s="32" t="s">
        <v>28</v>
      </c>
      <c r="D18" s="138"/>
    </row>
    <row r="19" ht="17.25" customHeight="1" spans="1:4">
      <c r="A19" s="226"/>
      <c r="B19" s="25"/>
      <c r="C19" s="32" t="s">
        <v>29</v>
      </c>
      <c r="D19" s="138"/>
    </row>
    <row r="20" ht="17.25" customHeight="1" spans="1:4">
      <c r="A20" s="226"/>
      <c r="B20" s="25"/>
      <c r="C20" s="32" t="s">
        <v>30</v>
      </c>
      <c r="D20" s="138"/>
    </row>
    <row r="21" ht="17.25" customHeight="1" spans="1:4">
      <c r="A21" s="226"/>
      <c r="B21" s="25"/>
      <c r="C21" s="32" t="s">
        <v>31</v>
      </c>
      <c r="D21" s="138"/>
    </row>
    <row r="22" ht="17.25" customHeight="1" spans="1:4">
      <c r="A22" s="226"/>
      <c r="B22" s="25"/>
      <c r="C22" s="32" t="s">
        <v>32</v>
      </c>
      <c r="D22" s="138"/>
    </row>
    <row r="23" ht="17.25" customHeight="1" spans="1:4">
      <c r="A23" s="226"/>
      <c r="B23" s="25"/>
      <c r="C23" s="32" t="s">
        <v>33</v>
      </c>
      <c r="D23" s="138"/>
    </row>
    <row r="24" ht="17.25" customHeight="1" spans="1:4">
      <c r="A24" s="226"/>
      <c r="B24" s="25"/>
      <c r="C24" s="32" t="s">
        <v>34</v>
      </c>
      <c r="D24" s="138"/>
    </row>
    <row r="25" ht="17.25" customHeight="1" spans="1:4">
      <c r="A25" s="226"/>
      <c r="B25" s="25"/>
      <c r="C25" s="32" t="s">
        <v>35</v>
      </c>
      <c r="D25" s="138">
        <v>859404</v>
      </c>
    </row>
    <row r="26" ht="17.25" customHeight="1" spans="1:4">
      <c r="A26" s="226"/>
      <c r="B26" s="25"/>
      <c r="C26" s="32" t="s">
        <v>36</v>
      </c>
      <c r="D26" s="138"/>
    </row>
    <row r="27" ht="17.25" customHeight="1" spans="1:4">
      <c r="A27" s="226"/>
      <c r="B27" s="25"/>
      <c r="C27" s="225" t="s">
        <v>37</v>
      </c>
      <c r="D27" s="138"/>
    </row>
    <row r="28" ht="17.25" customHeight="1" spans="1:4">
      <c r="A28" s="226"/>
      <c r="B28" s="25"/>
      <c r="C28" s="32" t="s">
        <v>38</v>
      </c>
      <c r="D28" s="138"/>
    </row>
    <row r="29" ht="16.5" customHeight="1" spans="1:4">
      <c r="A29" s="226"/>
      <c r="B29" s="25"/>
      <c r="C29" s="32" t="s">
        <v>39</v>
      </c>
      <c r="D29" s="138"/>
    </row>
    <row r="30" ht="16.5" customHeight="1" spans="1:4">
      <c r="A30" s="226"/>
      <c r="B30" s="25"/>
      <c r="C30" s="225" t="s">
        <v>40</v>
      </c>
      <c r="D30" s="138"/>
    </row>
    <row r="31" ht="17.25" customHeight="1" spans="1:4">
      <c r="A31" s="226"/>
      <c r="B31" s="25"/>
      <c r="C31" s="225" t="s">
        <v>41</v>
      </c>
      <c r="D31" s="138"/>
    </row>
    <row r="32" ht="17.25" customHeight="1" spans="1:4">
      <c r="A32" s="226"/>
      <c r="B32" s="25"/>
      <c r="C32" s="32" t="s">
        <v>42</v>
      </c>
      <c r="D32" s="138"/>
    </row>
    <row r="33" ht="16.5" customHeight="1" spans="1:4">
      <c r="A33" s="226" t="s">
        <v>43</v>
      </c>
      <c r="B33" s="261">
        <v>21024123.37</v>
      </c>
      <c r="C33" s="226" t="s">
        <v>44</v>
      </c>
      <c r="D33" s="228">
        <v>21024123.37</v>
      </c>
    </row>
    <row r="34" ht="16.5" customHeight="1" spans="1:4">
      <c r="A34" s="225" t="s">
        <v>45</v>
      </c>
      <c r="B34" s="262"/>
      <c r="C34" s="225" t="s">
        <v>46</v>
      </c>
      <c r="D34" s="263"/>
    </row>
    <row r="35" ht="16.5" customHeight="1" spans="1:4">
      <c r="A35" s="32" t="s">
        <v>47</v>
      </c>
      <c r="B35" s="209"/>
      <c r="C35" s="32" t="s">
        <v>47</v>
      </c>
      <c r="D35" s="252"/>
    </row>
    <row r="36" ht="16.5" customHeight="1" spans="1:4">
      <c r="A36" s="32" t="s">
        <v>48</v>
      </c>
      <c r="B36" s="209"/>
      <c r="C36" s="32" t="s">
        <v>49</v>
      </c>
      <c r="D36" s="252"/>
    </row>
    <row r="37" ht="16.5" customHeight="1" spans="1:4">
      <c r="A37" s="227" t="s">
        <v>50</v>
      </c>
      <c r="B37" s="262">
        <f>B33</f>
        <v>21024123.37</v>
      </c>
      <c r="C37" s="227" t="s">
        <v>51</v>
      </c>
      <c r="D37" s="264">
        <f>D33</f>
        <v>21024123.37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15" sqref="D15"/>
    </sheetView>
  </sheetViews>
  <sheetFormatPr defaultColWidth="9.14545454545454" defaultRowHeight="14.25" customHeight="1" outlineLevelCol="5"/>
  <cols>
    <col min="1" max="1" width="32.1454545454545" style="1" customWidth="1"/>
    <col min="2" max="2" width="20.7090909090909" style="1" customWidth="1"/>
    <col min="3" max="3" width="32.1454545454545" style="1" customWidth="1"/>
    <col min="4" max="4" width="27.7090909090909" style="1" customWidth="1"/>
    <col min="5" max="6" width="36.7090909090909" style="1" customWidth="1"/>
    <col min="7" max="16384" width="9.14545454545454" style="1"/>
  </cols>
  <sheetData>
    <row r="1" customHeight="1" spans="1:6">
      <c r="A1" s="2"/>
      <c r="B1" s="2"/>
      <c r="C1" s="2"/>
      <c r="D1" s="2"/>
      <c r="E1" s="2"/>
      <c r="F1" s="2"/>
    </row>
    <row r="2" ht="12" customHeight="1" spans="1:6">
      <c r="A2" s="148"/>
      <c r="B2" s="149"/>
      <c r="C2" s="148"/>
      <c r="D2" s="150"/>
      <c r="E2" s="150"/>
      <c r="F2" s="151" t="s">
        <v>580</v>
      </c>
    </row>
    <row r="3" ht="42" customHeight="1" spans="1:6">
      <c r="A3" s="152" t="str">
        <f>"2025"&amp;"年部门政府性基金预算支出预算表"</f>
        <v>2025年部门政府性基金预算支出预算表</v>
      </c>
      <c r="B3" s="152" t="s">
        <v>581</v>
      </c>
      <c r="C3" s="153"/>
      <c r="D3" s="154"/>
      <c r="E3" s="154"/>
      <c r="F3" s="154"/>
    </row>
    <row r="4" ht="13.5" customHeight="1" spans="1:6">
      <c r="A4" s="6" t="str">
        <f>"单位名称："&amp;"昆明市西山区妇幼健康服务中心"</f>
        <v>单位名称：昆明市西山区妇幼健康服务中心</v>
      </c>
      <c r="B4" s="6" t="s">
        <v>582</v>
      </c>
      <c r="C4" s="148"/>
      <c r="D4" s="150"/>
      <c r="E4" s="150"/>
      <c r="F4" s="151" t="s">
        <v>1</v>
      </c>
    </row>
    <row r="5" ht="19.5" customHeight="1" spans="1:6">
      <c r="A5" s="155" t="s">
        <v>186</v>
      </c>
      <c r="B5" s="156" t="s">
        <v>72</v>
      </c>
      <c r="C5" s="155" t="s">
        <v>73</v>
      </c>
      <c r="D5" s="12" t="s">
        <v>583</v>
      </c>
      <c r="E5" s="13"/>
      <c r="F5" s="14"/>
    </row>
    <row r="6" ht="18.75" customHeight="1" spans="1:6">
      <c r="A6" s="157"/>
      <c r="B6" s="158"/>
      <c r="C6" s="157"/>
      <c r="D6" s="17" t="s">
        <v>55</v>
      </c>
      <c r="E6" s="12" t="s">
        <v>75</v>
      </c>
      <c r="F6" s="17" t="s">
        <v>76</v>
      </c>
    </row>
    <row r="7" ht="18.75" customHeight="1" spans="1:6">
      <c r="A7" s="74">
        <v>1</v>
      </c>
      <c r="B7" s="159" t="s">
        <v>83</v>
      </c>
      <c r="C7" s="74">
        <v>3</v>
      </c>
      <c r="D7" s="160">
        <v>4</v>
      </c>
      <c r="E7" s="160">
        <v>5</v>
      </c>
      <c r="F7" s="160">
        <v>6</v>
      </c>
    </row>
    <row r="8" ht="21" customHeight="1" spans="1:6">
      <c r="A8" s="32"/>
      <c r="B8" s="32"/>
      <c r="C8" s="32"/>
      <c r="D8" s="25"/>
      <c r="E8" s="25"/>
      <c r="F8" s="25"/>
    </row>
    <row r="9" ht="21" customHeight="1" spans="1:6">
      <c r="A9" s="32"/>
      <c r="B9" s="32"/>
      <c r="C9" s="32"/>
      <c r="D9" s="25"/>
      <c r="E9" s="25"/>
      <c r="F9" s="25"/>
    </row>
    <row r="10" ht="18.75" customHeight="1" spans="1:6">
      <c r="A10" s="161" t="s">
        <v>138</v>
      </c>
      <c r="B10" s="161" t="s">
        <v>138</v>
      </c>
      <c r="C10" s="162" t="s">
        <v>138</v>
      </c>
      <c r="D10" s="25"/>
      <c r="E10" s="25"/>
      <c r="F10" s="25"/>
    </row>
    <row r="11" customFormat="1" customHeight="1" spans="1:1">
      <c r="A11" s="38" t="s">
        <v>584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7"/>
  <sheetViews>
    <sheetView showZeros="0" topLeftCell="I1" workbookViewId="0">
      <pane ySplit="1" topLeftCell="A2" activePane="bottomLeft" state="frozen"/>
      <selection/>
      <selection pane="bottomLeft" activeCell="I28" sqref="I28"/>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87"/>
      <c r="B1" s="87"/>
      <c r="C1" s="87"/>
      <c r="D1" s="87"/>
      <c r="E1" s="87"/>
      <c r="F1" s="87"/>
      <c r="G1" s="87"/>
      <c r="H1" s="87"/>
      <c r="I1" s="87"/>
      <c r="J1" s="87"/>
      <c r="K1" s="87"/>
      <c r="L1" s="87"/>
      <c r="M1" s="87"/>
      <c r="N1" s="87"/>
      <c r="O1" s="87"/>
      <c r="P1" s="87"/>
      <c r="Q1" s="87"/>
      <c r="R1" s="87"/>
      <c r="S1" s="87"/>
    </row>
    <row r="2" ht="15.75" customHeight="1" spans="2:19">
      <c r="B2" s="89"/>
      <c r="C2" s="89"/>
      <c r="R2" s="145"/>
      <c r="S2" s="145" t="s">
        <v>585</v>
      </c>
    </row>
    <row r="3" ht="41.25" customHeight="1" spans="1:19">
      <c r="A3" s="90" t="str">
        <f>"2025"&amp;"年部门政府采购预算表"</f>
        <v>2025年部门政府采购预算表</v>
      </c>
      <c r="B3" s="91"/>
      <c r="C3" s="91"/>
      <c r="D3" s="130"/>
      <c r="E3" s="130"/>
      <c r="F3" s="130"/>
      <c r="G3" s="130"/>
      <c r="H3" s="130"/>
      <c r="I3" s="130"/>
      <c r="J3" s="130"/>
      <c r="K3" s="130"/>
      <c r="L3" s="130"/>
      <c r="M3" s="91"/>
      <c r="N3" s="130"/>
      <c r="O3" s="130"/>
      <c r="P3" s="91"/>
      <c r="Q3" s="130"/>
      <c r="R3" s="91"/>
      <c r="S3" s="91"/>
    </row>
    <row r="4" ht="18.75" customHeight="1" spans="1:19">
      <c r="A4" s="131" t="str">
        <f>"单位名称："&amp;"昆明市西山区妇幼健康服务中心"</f>
        <v>单位名称：昆明市西山区妇幼健康服务中心</v>
      </c>
      <c r="B4" s="94"/>
      <c r="C4" s="94"/>
      <c r="D4" s="132"/>
      <c r="E4" s="132"/>
      <c r="F4" s="132"/>
      <c r="G4" s="132"/>
      <c r="H4" s="132"/>
      <c r="I4" s="132"/>
      <c r="J4" s="132"/>
      <c r="K4" s="132"/>
      <c r="L4" s="132"/>
      <c r="R4" s="146"/>
      <c r="S4" s="147" t="s">
        <v>1</v>
      </c>
    </row>
    <row r="5" ht="15.75" customHeight="1" spans="1:19">
      <c r="A5" s="96" t="s">
        <v>185</v>
      </c>
      <c r="B5" s="97" t="s">
        <v>186</v>
      </c>
      <c r="C5" s="97" t="s">
        <v>586</v>
      </c>
      <c r="D5" s="98" t="s">
        <v>587</v>
      </c>
      <c r="E5" s="98" t="s">
        <v>588</v>
      </c>
      <c r="F5" s="98" t="s">
        <v>589</v>
      </c>
      <c r="G5" s="98" t="s">
        <v>590</v>
      </c>
      <c r="H5" s="98" t="s">
        <v>591</v>
      </c>
      <c r="I5" s="117" t="s">
        <v>193</v>
      </c>
      <c r="J5" s="117"/>
      <c r="K5" s="117"/>
      <c r="L5" s="117"/>
      <c r="M5" s="118"/>
      <c r="N5" s="117"/>
      <c r="O5" s="117"/>
      <c r="P5" s="126"/>
      <c r="Q5" s="117"/>
      <c r="R5" s="118"/>
      <c r="S5" s="127"/>
    </row>
    <row r="6" ht="17.25" customHeight="1" spans="1:19">
      <c r="A6" s="99"/>
      <c r="B6" s="100"/>
      <c r="C6" s="100"/>
      <c r="D6" s="101"/>
      <c r="E6" s="101"/>
      <c r="F6" s="101"/>
      <c r="G6" s="101"/>
      <c r="H6" s="101"/>
      <c r="I6" s="101" t="s">
        <v>55</v>
      </c>
      <c r="J6" s="101" t="s">
        <v>58</v>
      </c>
      <c r="K6" s="101" t="s">
        <v>592</v>
      </c>
      <c r="L6" s="101" t="s">
        <v>593</v>
      </c>
      <c r="M6" s="119" t="s">
        <v>594</v>
      </c>
      <c r="N6" s="120" t="s">
        <v>595</v>
      </c>
      <c r="O6" s="120"/>
      <c r="P6" s="128"/>
      <c r="Q6" s="120"/>
      <c r="R6" s="129"/>
      <c r="S6" s="103"/>
    </row>
    <row r="7" ht="54" customHeight="1" spans="1:19">
      <c r="A7" s="102"/>
      <c r="B7" s="103"/>
      <c r="C7" s="103"/>
      <c r="D7" s="104"/>
      <c r="E7" s="104"/>
      <c r="F7" s="104"/>
      <c r="G7" s="104"/>
      <c r="H7" s="104"/>
      <c r="I7" s="104"/>
      <c r="J7" s="104" t="s">
        <v>57</v>
      </c>
      <c r="K7" s="104"/>
      <c r="L7" s="104"/>
      <c r="M7" s="121"/>
      <c r="N7" s="104" t="s">
        <v>57</v>
      </c>
      <c r="O7" s="104" t="s">
        <v>64</v>
      </c>
      <c r="P7" s="103" t="s">
        <v>65</v>
      </c>
      <c r="Q7" s="104" t="s">
        <v>66</v>
      </c>
      <c r="R7" s="121" t="s">
        <v>67</v>
      </c>
      <c r="S7" s="103" t="s">
        <v>68</v>
      </c>
    </row>
    <row r="8" ht="18" customHeight="1" spans="1:19">
      <c r="A8" s="133">
        <v>1</v>
      </c>
      <c r="B8" s="133" t="s">
        <v>83</v>
      </c>
      <c r="C8" s="134">
        <v>3</v>
      </c>
      <c r="D8" s="134">
        <v>4</v>
      </c>
      <c r="E8" s="133">
        <v>5</v>
      </c>
      <c r="F8" s="133">
        <v>6</v>
      </c>
      <c r="G8" s="133">
        <v>7</v>
      </c>
      <c r="H8" s="133">
        <v>8</v>
      </c>
      <c r="I8" s="133">
        <v>9</v>
      </c>
      <c r="J8" s="133">
        <v>10</v>
      </c>
      <c r="K8" s="133">
        <v>11</v>
      </c>
      <c r="L8" s="133">
        <v>12</v>
      </c>
      <c r="M8" s="133">
        <v>13</v>
      </c>
      <c r="N8" s="133">
        <v>14</v>
      </c>
      <c r="O8" s="133">
        <v>15</v>
      </c>
      <c r="P8" s="133">
        <v>16</v>
      </c>
      <c r="Q8" s="133">
        <v>17</v>
      </c>
      <c r="R8" s="133">
        <v>18</v>
      </c>
      <c r="S8" s="133">
        <v>19</v>
      </c>
    </row>
    <row r="9" ht="18" customHeight="1" spans="1:19">
      <c r="A9" s="58" t="s">
        <v>203</v>
      </c>
      <c r="B9" s="135" t="s">
        <v>70</v>
      </c>
      <c r="C9" s="136" t="s">
        <v>237</v>
      </c>
      <c r="D9" s="31" t="s">
        <v>596</v>
      </c>
      <c r="E9" s="31" t="s">
        <v>597</v>
      </c>
      <c r="F9" s="31" t="s">
        <v>364</v>
      </c>
      <c r="G9" s="137">
        <v>1</v>
      </c>
      <c r="H9" s="138">
        <v>15000</v>
      </c>
      <c r="I9" s="138">
        <v>15000</v>
      </c>
      <c r="J9" s="138">
        <v>15000</v>
      </c>
      <c r="K9" s="144"/>
      <c r="L9" s="144"/>
      <c r="M9" s="144"/>
      <c r="N9" s="138"/>
      <c r="O9" s="138"/>
      <c r="P9" s="144"/>
      <c r="Q9" s="144"/>
      <c r="R9" s="144"/>
      <c r="S9" s="144"/>
    </row>
    <row r="10" ht="18" customHeight="1" spans="1:19">
      <c r="A10" s="58" t="s">
        <v>203</v>
      </c>
      <c r="B10" s="135" t="s">
        <v>70</v>
      </c>
      <c r="C10" s="136" t="s">
        <v>237</v>
      </c>
      <c r="D10" s="31" t="s">
        <v>598</v>
      </c>
      <c r="E10" s="31" t="s">
        <v>599</v>
      </c>
      <c r="F10" s="31" t="s">
        <v>364</v>
      </c>
      <c r="G10" s="137">
        <v>1</v>
      </c>
      <c r="H10" s="138">
        <v>11000</v>
      </c>
      <c r="I10" s="138">
        <v>11000</v>
      </c>
      <c r="J10" s="138">
        <v>11000</v>
      </c>
      <c r="K10" s="144"/>
      <c r="L10" s="144"/>
      <c r="M10" s="144"/>
      <c r="N10" s="138"/>
      <c r="O10" s="138"/>
      <c r="P10" s="144"/>
      <c r="Q10" s="144"/>
      <c r="R10" s="144"/>
      <c r="S10" s="144"/>
    </row>
    <row r="11" ht="18" customHeight="1" spans="1:19">
      <c r="A11" s="58" t="s">
        <v>203</v>
      </c>
      <c r="B11" s="135" t="s">
        <v>70</v>
      </c>
      <c r="C11" s="136" t="s">
        <v>237</v>
      </c>
      <c r="D11" s="31" t="s">
        <v>600</v>
      </c>
      <c r="E11" s="31" t="s">
        <v>601</v>
      </c>
      <c r="F11" s="31" t="s">
        <v>364</v>
      </c>
      <c r="G11" s="137">
        <v>1</v>
      </c>
      <c r="H11" s="138">
        <v>12000</v>
      </c>
      <c r="I11" s="138">
        <v>12000</v>
      </c>
      <c r="J11" s="138">
        <v>12000</v>
      </c>
      <c r="K11" s="144"/>
      <c r="L11" s="144"/>
      <c r="M11" s="144"/>
      <c r="N11" s="138"/>
      <c r="O11" s="138"/>
      <c r="P11" s="144"/>
      <c r="Q11" s="144"/>
      <c r="R11" s="144"/>
      <c r="S11" s="144"/>
    </row>
    <row r="12" ht="18" customHeight="1" spans="1:19">
      <c r="A12" s="58" t="s">
        <v>203</v>
      </c>
      <c r="B12" s="135" t="s">
        <v>70</v>
      </c>
      <c r="C12" s="136" t="s">
        <v>249</v>
      </c>
      <c r="D12" s="31" t="s">
        <v>602</v>
      </c>
      <c r="E12" s="31" t="s">
        <v>603</v>
      </c>
      <c r="F12" s="31" t="s">
        <v>364</v>
      </c>
      <c r="G12" s="137">
        <v>1</v>
      </c>
      <c r="H12" s="138">
        <v>3000</v>
      </c>
      <c r="I12" s="138">
        <v>3000</v>
      </c>
      <c r="J12" s="138">
        <v>3000</v>
      </c>
      <c r="K12" s="144"/>
      <c r="L12" s="144"/>
      <c r="M12" s="144"/>
      <c r="N12" s="138"/>
      <c r="O12" s="138"/>
      <c r="P12" s="144"/>
      <c r="Q12" s="144"/>
      <c r="R12" s="144"/>
      <c r="S12" s="144"/>
    </row>
    <row r="13" ht="18" customHeight="1" spans="1:19">
      <c r="A13" s="58" t="s">
        <v>203</v>
      </c>
      <c r="B13" s="135" t="s">
        <v>70</v>
      </c>
      <c r="C13" s="136" t="s">
        <v>249</v>
      </c>
      <c r="D13" s="31" t="s">
        <v>604</v>
      </c>
      <c r="E13" s="31" t="s">
        <v>605</v>
      </c>
      <c r="F13" s="31" t="s">
        <v>364</v>
      </c>
      <c r="G13" s="137">
        <v>1</v>
      </c>
      <c r="H13" s="138">
        <v>2000</v>
      </c>
      <c r="I13" s="138">
        <v>2000</v>
      </c>
      <c r="J13" s="138">
        <v>2000</v>
      </c>
      <c r="K13" s="144"/>
      <c r="L13" s="144"/>
      <c r="M13" s="144"/>
      <c r="N13" s="138"/>
      <c r="O13" s="138"/>
      <c r="P13" s="144"/>
      <c r="Q13" s="144"/>
      <c r="R13" s="144"/>
      <c r="S13" s="144"/>
    </row>
    <row r="14" ht="18" customHeight="1" spans="1:19">
      <c r="A14" s="58" t="s">
        <v>203</v>
      </c>
      <c r="B14" s="135" t="s">
        <v>70</v>
      </c>
      <c r="C14" s="136" t="s">
        <v>249</v>
      </c>
      <c r="D14" s="31" t="s">
        <v>606</v>
      </c>
      <c r="E14" s="31" t="s">
        <v>607</v>
      </c>
      <c r="F14" s="31" t="s">
        <v>364</v>
      </c>
      <c r="G14" s="137">
        <v>1</v>
      </c>
      <c r="H14" s="138">
        <v>6000</v>
      </c>
      <c r="I14" s="138">
        <v>6000</v>
      </c>
      <c r="J14" s="138">
        <v>6000</v>
      </c>
      <c r="K14" s="144"/>
      <c r="L14" s="144"/>
      <c r="M14" s="144"/>
      <c r="N14" s="138"/>
      <c r="O14" s="138"/>
      <c r="P14" s="144"/>
      <c r="Q14" s="144"/>
      <c r="R14" s="144"/>
      <c r="S14" s="144"/>
    </row>
    <row r="15" ht="18" customHeight="1" spans="1:19">
      <c r="A15" s="58" t="s">
        <v>203</v>
      </c>
      <c r="B15" s="135" t="s">
        <v>70</v>
      </c>
      <c r="C15" s="136" t="s">
        <v>249</v>
      </c>
      <c r="D15" s="31" t="s">
        <v>608</v>
      </c>
      <c r="E15" s="31" t="s">
        <v>609</v>
      </c>
      <c r="F15" s="31" t="s">
        <v>364</v>
      </c>
      <c r="G15" s="137">
        <v>1</v>
      </c>
      <c r="H15" s="138">
        <v>3000</v>
      </c>
      <c r="I15" s="138">
        <v>3000</v>
      </c>
      <c r="J15" s="138">
        <v>3000</v>
      </c>
      <c r="K15" s="144"/>
      <c r="L15" s="144"/>
      <c r="M15" s="144"/>
      <c r="N15" s="138"/>
      <c r="O15" s="138"/>
      <c r="P15" s="144"/>
      <c r="Q15" s="144"/>
      <c r="R15" s="144"/>
      <c r="S15" s="144"/>
    </row>
    <row r="16" ht="18" customHeight="1" spans="1:19">
      <c r="A16" s="58" t="s">
        <v>203</v>
      </c>
      <c r="B16" s="135" t="s">
        <v>70</v>
      </c>
      <c r="C16" s="136" t="s">
        <v>249</v>
      </c>
      <c r="D16" s="31" t="s">
        <v>610</v>
      </c>
      <c r="E16" s="31" t="s">
        <v>611</v>
      </c>
      <c r="F16" s="31" t="s">
        <v>364</v>
      </c>
      <c r="G16" s="137">
        <v>1</v>
      </c>
      <c r="H16" s="138">
        <v>30900</v>
      </c>
      <c r="I16" s="138">
        <v>30900</v>
      </c>
      <c r="J16" s="138">
        <v>30900</v>
      </c>
      <c r="K16" s="144"/>
      <c r="L16" s="144"/>
      <c r="M16" s="144"/>
      <c r="N16" s="138"/>
      <c r="O16" s="138"/>
      <c r="P16" s="144"/>
      <c r="Q16" s="144"/>
      <c r="R16" s="144"/>
      <c r="S16" s="144"/>
    </row>
    <row r="17" ht="18" customHeight="1" spans="1:19">
      <c r="A17" s="58" t="s">
        <v>203</v>
      </c>
      <c r="B17" s="135" t="s">
        <v>70</v>
      </c>
      <c r="C17" s="136" t="s">
        <v>249</v>
      </c>
      <c r="D17" s="31" t="s">
        <v>612</v>
      </c>
      <c r="E17" s="31" t="s">
        <v>613</v>
      </c>
      <c r="F17" s="31" t="s">
        <v>364</v>
      </c>
      <c r="G17" s="137">
        <v>1</v>
      </c>
      <c r="H17" s="138">
        <v>3000</v>
      </c>
      <c r="I17" s="138">
        <v>3000</v>
      </c>
      <c r="J17" s="138">
        <v>3000</v>
      </c>
      <c r="K17" s="144"/>
      <c r="L17" s="144"/>
      <c r="M17" s="144"/>
      <c r="N17" s="138"/>
      <c r="O17" s="138"/>
      <c r="P17" s="144"/>
      <c r="Q17" s="144"/>
      <c r="R17" s="144"/>
      <c r="S17" s="144"/>
    </row>
    <row r="18" ht="18" customHeight="1" spans="1:19">
      <c r="A18" s="58" t="s">
        <v>203</v>
      </c>
      <c r="B18" s="135" t="s">
        <v>70</v>
      </c>
      <c r="C18" s="136" t="s">
        <v>249</v>
      </c>
      <c r="D18" s="31" t="s">
        <v>614</v>
      </c>
      <c r="E18" s="31" t="s">
        <v>615</v>
      </c>
      <c r="F18" s="31" t="s">
        <v>364</v>
      </c>
      <c r="G18" s="137">
        <v>1</v>
      </c>
      <c r="H18" s="138">
        <v>60000</v>
      </c>
      <c r="I18" s="138">
        <v>60000</v>
      </c>
      <c r="J18" s="138">
        <v>60000</v>
      </c>
      <c r="K18" s="144"/>
      <c r="L18" s="144"/>
      <c r="M18" s="144"/>
      <c r="N18" s="138"/>
      <c r="O18" s="138"/>
      <c r="P18" s="144"/>
      <c r="Q18" s="144"/>
      <c r="R18" s="144"/>
      <c r="S18" s="144"/>
    </row>
    <row r="19" ht="18" customHeight="1" spans="1:19">
      <c r="A19" s="58" t="s">
        <v>203</v>
      </c>
      <c r="B19" s="135" t="s">
        <v>70</v>
      </c>
      <c r="C19" s="136" t="s">
        <v>294</v>
      </c>
      <c r="D19" s="31" t="s">
        <v>294</v>
      </c>
      <c r="E19" s="31" t="s">
        <v>611</v>
      </c>
      <c r="F19" s="31" t="s">
        <v>364</v>
      </c>
      <c r="G19" s="137">
        <v>1</v>
      </c>
      <c r="H19" s="138">
        <v>8000</v>
      </c>
      <c r="I19" s="138">
        <v>8000</v>
      </c>
      <c r="J19" s="138">
        <v>8000</v>
      </c>
      <c r="K19" s="144"/>
      <c r="L19" s="144"/>
      <c r="M19" s="144"/>
      <c r="N19" s="138"/>
      <c r="O19" s="138"/>
      <c r="P19" s="144"/>
      <c r="Q19" s="144"/>
      <c r="R19" s="144"/>
      <c r="S19" s="144"/>
    </row>
    <row r="20" ht="18" customHeight="1" spans="1:19">
      <c r="A20" s="58" t="s">
        <v>203</v>
      </c>
      <c r="B20" s="135" t="s">
        <v>70</v>
      </c>
      <c r="C20" s="136" t="s">
        <v>300</v>
      </c>
      <c r="D20" s="31" t="s">
        <v>300</v>
      </c>
      <c r="E20" s="31" t="s">
        <v>611</v>
      </c>
      <c r="F20" s="31" t="s">
        <v>364</v>
      </c>
      <c r="G20" s="137">
        <v>100000</v>
      </c>
      <c r="H20" s="138">
        <v>100000</v>
      </c>
      <c r="I20" s="138">
        <v>100000</v>
      </c>
      <c r="J20" s="138">
        <v>100000</v>
      </c>
      <c r="K20" s="144"/>
      <c r="L20" s="144"/>
      <c r="M20" s="144"/>
      <c r="N20" s="138"/>
      <c r="O20" s="138"/>
      <c r="P20" s="144"/>
      <c r="Q20" s="144"/>
      <c r="R20" s="144"/>
      <c r="S20" s="144"/>
    </row>
    <row r="21" ht="18" customHeight="1" spans="1:19">
      <c r="A21" s="58" t="s">
        <v>203</v>
      </c>
      <c r="B21" s="135" t="s">
        <v>70</v>
      </c>
      <c r="C21" s="136" t="s">
        <v>307</v>
      </c>
      <c r="D21" s="31" t="s">
        <v>616</v>
      </c>
      <c r="E21" s="31" t="s">
        <v>611</v>
      </c>
      <c r="F21" s="31" t="s">
        <v>364</v>
      </c>
      <c r="G21" s="137">
        <v>1</v>
      </c>
      <c r="H21" s="138">
        <v>30000</v>
      </c>
      <c r="I21" s="138">
        <v>30000</v>
      </c>
      <c r="J21" s="138"/>
      <c r="K21" s="144"/>
      <c r="L21" s="144"/>
      <c r="M21" s="144"/>
      <c r="N21" s="138">
        <v>30000</v>
      </c>
      <c r="O21" s="138">
        <v>30000</v>
      </c>
      <c r="P21" s="144"/>
      <c r="Q21" s="144"/>
      <c r="R21" s="144"/>
      <c r="S21" s="144"/>
    </row>
    <row r="22" ht="18" customHeight="1" spans="1:19">
      <c r="A22" s="58" t="s">
        <v>203</v>
      </c>
      <c r="B22" s="135" t="s">
        <v>70</v>
      </c>
      <c r="C22" s="136" t="s">
        <v>307</v>
      </c>
      <c r="D22" s="31" t="s">
        <v>617</v>
      </c>
      <c r="E22" s="31" t="s">
        <v>615</v>
      </c>
      <c r="F22" s="31" t="s">
        <v>364</v>
      </c>
      <c r="G22" s="137">
        <v>1</v>
      </c>
      <c r="H22" s="138">
        <v>252000</v>
      </c>
      <c r="I22" s="138">
        <v>252000</v>
      </c>
      <c r="J22" s="138"/>
      <c r="K22" s="144"/>
      <c r="L22" s="144"/>
      <c r="M22" s="144"/>
      <c r="N22" s="138">
        <v>252000</v>
      </c>
      <c r="O22" s="138">
        <v>252000</v>
      </c>
      <c r="P22" s="144"/>
      <c r="Q22" s="144"/>
      <c r="R22" s="144"/>
      <c r="S22" s="144"/>
    </row>
    <row r="23" ht="18" customHeight="1" spans="1:19">
      <c r="A23" s="58" t="s">
        <v>203</v>
      </c>
      <c r="B23" s="135" t="s">
        <v>70</v>
      </c>
      <c r="C23" s="136" t="s">
        <v>309</v>
      </c>
      <c r="D23" s="31" t="s">
        <v>618</v>
      </c>
      <c r="E23" s="31" t="s">
        <v>599</v>
      </c>
      <c r="F23" s="31" t="s">
        <v>364</v>
      </c>
      <c r="G23" s="137">
        <v>1</v>
      </c>
      <c r="H23" s="138">
        <v>10000</v>
      </c>
      <c r="I23" s="138">
        <v>10000</v>
      </c>
      <c r="J23" s="138"/>
      <c r="K23" s="144"/>
      <c r="L23" s="144"/>
      <c r="M23" s="144"/>
      <c r="N23" s="138">
        <v>10000</v>
      </c>
      <c r="O23" s="138">
        <v>10000</v>
      </c>
      <c r="P23" s="144"/>
      <c r="Q23" s="144"/>
      <c r="R23" s="144"/>
      <c r="S23" s="144"/>
    </row>
    <row r="24" ht="18" customHeight="1" spans="1:19">
      <c r="A24" s="58" t="s">
        <v>203</v>
      </c>
      <c r="B24" s="135" t="s">
        <v>70</v>
      </c>
      <c r="C24" s="136" t="s">
        <v>319</v>
      </c>
      <c r="D24" s="31" t="s">
        <v>619</v>
      </c>
      <c r="E24" s="31" t="s">
        <v>609</v>
      </c>
      <c r="F24" s="31" t="s">
        <v>620</v>
      </c>
      <c r="G24" s="137">
        <v>1</v>
      </c>
      <c r="H24" s="138">
        <v>3000</v>
      </c>
      <c r="I24" s="138">
        <v>3000</v>
      </c>
      <c r="J24" s="138"/>
      <c r="K24" s="144"/>
      <c r="L24" s="144"/>
      <c r="M24" s="144"/>
      <c r="N24" s="138">
        <v>3000</v>
      </c>
      <c r="O24" s="138">
        <v>3000</v>
      </c>
      <c r="P24" s="144"/>
      <c r="Q24" s="144"/>
      <c r="R24" s="144"/>
      <c r="S24" s="144"/>
    </row>
    <row r="25" ht="18" customHeight="1" spans="1:19">
      <c r="A25" s="58" t="s">
        <v>203</v>
      </c>
      <c r="B25" s="135" t="s">
        <v>70</v>
      </c>
      <c r="C25" s="136" t="s">
        <v>319</v>
      </c>
      <c r="D25" s="31" t="s">
        <v>621</v>
      </c>
      <c r="E25" s="31" t="s">
        <v>613</v>
      </c>
      <c r="F25" s="31" t="s">
        <v>620</v>
      </c>
      <c r="G25" s="137">
        <v>1</v>
      </c>
      <c r="H25" s="138">
        <v>3000</v>
      </c>
      <c r="I25" s="138">
        <v>3000</v>
      </c>
      <c r="J25" s="138"/>
      <c r="K25" s="144"/>
      <c r="L25" s="144"/>
      <c r="M25" s="144"/>
      <c r="N25" s="138">
        <v>3000</v>
      </c>
      <c r="O25" s="138">
        <v>3000</v>
      </c>
      <c r="P25" s="144"/>
      <c r="Q25" s="144"/>
      <c r="R25" s="144"/>
      <c r="S25" s="144"/>
    </row>
    <row r="26" ht="18" customHeight="1" spans="1:19">
      <c r="A26" s="109" t="s">
        <v>138</v>
      </c>
      <c r="B26" s="110"/>
      <c r="C26" s="110"/>
      <c r="D26" s="111"/>
      <c r="E26" s="111"/>
      <c r="F26" s="111"/>
      <c r="G26" s="139"/>
      <c r="H26" s="140">
        <v>551900</v>
      </c>
      <c r="I26" s="140">
        <v>551900</v>
      </c>
      <c r="J26" s="144">
        <v>253900</v>
      </c>
      <c r="K26" s="144"/>
      <c r="L26" s="144"/>
      <c r="M26" s="144"/>
      <c r="N26" s="140">
        <v>298000</v>
      </c>
      <c r="O26" s="140">
        <v>298000</v>
      </c>
      <c r="P26" s="144"/>
      <c r="Q26" s="144"/>
      <c r="R26" s="144"/>
      <c r="S26" s="144"/>
    </row>
    <row r="27" ht="21" customHeight="1" spans="1:19">
      <c r="A27" s="131" t="s">
        <v>622</v>
      </c>
      <c r="B27" s="141"/>
      <c r="C27" s="141"/>
      <c r="D27" s="131"/>
      <c r="E27" s="131"/>
      <c r="F27" s="131"/>
      <c r="G27" s="142"/>
      <c r="H27" s="143"/>
      <c r="I27" s="143"/>
      <c r="J27" s="143"/>
      <c r="K27" s="143"/>
      <c r="L27" s="143"/>
      <c r="M27" s="143"/>
      <c r="N27" s="143"/>
      <c r="O27" s="143"/>
      <c r="P27" s="143"/>
      <c r="Q27" s="143"/>
      <c r="R27" s="143"/>
      <c r="S27" s="143"/>
    </row>
  </sheetData>
  <mergeCells count="19">
    <mergeCell ref="A3:S3"/>
    <mergeCell ref="A4:H4"/>
    <mergeCell ref="I5:S5"/>
    <mergeCell ref="N6:S6"/>
    <mergeCell ref="A26:G26"/>
    <mergeCell ref="A27:S2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5" sqref="A5:A7"/>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87"/>
      <c r="B1" s="87"/>
      <c r="C1" s="87"/>
      <c r="D1" s="87"/>
      <c r="E1" s="87"/>
      <c r="F1" s="87"/>
      <c r="G1" s="87"/>
      <c r="H1" s="87"/>
      <c r="I1" s="87"/>
      <c r="J1" s="87"/>
      <c r="K1" s="87"/>
      <c r="L1" s="87"/>
      <c r="M1" s="87"/>
      <c r="N1" s="87"/>
      <c r="O1" s="87"/>
      <c r="P1" s="87"/>
      <c r="Q1" s="87"/>
      <c r="R1" s="87"/>
      <c r="S1" s="87"/>
      <c r="T1" s="87"/>
    </row>
    <row r="2" ht="16.5" customHeight="1" spans="1:20">
      <c r="A2" s="88"/>
      <c r="B2" s="89"/>
      <c r="C2" s="89"/>
      <c r="D2" s="89"/>
      <c r="E2" s="89"/>
      <c r="F2" s="89"/>
      <c r="G2" s="89"/>
      <c r="H2" s="88"/>
      <c r="I2" s="88"/>
      <c r="J2" s="88"/>
      <c r="K2" s="88"/>
      <c r="L2" s="88"/>
      <c r="M2" s="88"/>
      <c r="N2" s="115"/>
      <c r="O2" s="88"/>
      <c r="P2" s="88"/>
      <c r="Q2" s="89"/>
      <c r="R2" s="88"/>
      <c r="S2" s="124"/>
      <c r="T2" s="124" t="s">
        <v>623</v>
      </c>
    </row>
    <row r="3" ht="41.25" customHeight="1" spans="1:20">
      <c r="A3" s="90" t="str">
        <f>"2025"&amp;"年部门政府购买服务预算表"</f>
        <v>2025年部门政府购买服务预算表</v>
      </c>
      <c r="B3" s="91"/>
      <c r="C3" s="91"/>
      <c r="D3" s="91"/>
      <c r="E3" s="91"/>
      <c r="F3" s="91"/>
      <c r="G3" s="91"/>
      <c r="H3" s="92"/>
      <c r="I3" s="92"/>
      <c r="J3" s="92"/>
      <c r="K3" s="92"/>
      <c r="L3" s="92"/>
      <c r="M3" s="92"/>
      <c r="N3" s="116"/>
      <c r="O3" s="92"/>
      <c r="P3" s="92"/>
      <c r="Q3" s="91"/>
      <c r="R3" s="92"/>
      <c r="S3" s="116"/>
      <c r="T3" s="91"/>
    </row>
    <row r="4" ht="22.5" customHeight="1" spans="1:20">
      <c r="A4" s="93" t="str">
        <f>"单位名称："&amp;"昆明市西山区妇幼健康服务中心"</f>
        <v>单位名称：昆明市西山区妇幼健康服务中心</v>
      </c>
      <c r="B4" s="94"/>
      <c r="C4" s="94"/>
      <c r="D4" s="94"/>
      <c r="E4" s="94"/>
      <c r="F4" s="94"/>
      <c r="G4" s="94"/>
      <c r="H4" s="95"/>
      <c r="I4" s="95"/>
      <c r="J4" s="95"/>
      <c r="K4" s="95"/>
      <c r="L4" s="95"/>
      <c r="M4" s="95"/>
      <c r="N4" s="115"/>
      <c r="O4" s="88"/>
      <c r="P4" s="88"/>
      <c r="Q4" s="89"/>
      <c r="R4" s="88"/>
      <c r="S4" s="125"/>
      <c r="T4" s="124" t="s">
        <v>1</v>
      </c>
    </row>
    <row r="5" ht="24" customHeight="1" spans="1:20">
      <c r="A5" s="96" t="s">
        <v>185</v>
      </c>
      <c r="B5" s="97" t="s">
        <v>186</v>
      </c>
      <c r="C5" s="97" t="s">
        <v>586</v>
      </c>
      <c r="D5" s="97" t="s">
        <v>624</v>
      </c>
      <c r="E5" s="97" t="s">
        <v>625</v>
      </c>
      <c r="F5" s="97" t="s">
        <v>626</v>
      </c>
      <c r="G5" s="97" t="s">
        <v>627</v>
      </c>
      <c r="H5" s="98" t="s">
        <v>628</v>
      </c>
      <c r="I5" s="98" t="s">
        <v>629</v>
      </c>
      <c r="J5" s="117" t="s">
        <v>193</v>
      </c>
      <c r="K5" s="117"/>
      <c r="L5" s="117"/>
      <c r="M5" s="117"/>
      <c r="N5" s="118"/>
      <c r="O5" s="117"/>
      <c r="P5" s="117"/>
      <c r="Q5" s="126"/>
      <c r="R5" s="117"/>
      <c r="S5" s="118"/>
      <c r="T5" s="127"/>
    </row>
    <row r="6" ht="24" customHeight="1" spans="1:20">
      <c r="A6" s="99"/>
      <c r="B6" s="100"/>
      <c r="C6" s="100"/>
      <c r="D6" s="100"/>
      <c r="E6" s="100"/>
      <c r="F6" s="100"/>
      <c r="G6" s="100"/>
      <c r="H6" s="101"/>
      <c r="I6" s="101"/>
      <c r="J6" s="101" t="s">
        <v>55</v>
      </c>
      <c r="K6" s="101" t="s">
        <v>58</v>
      </c>
      <c r="L6" s="101" t="s">
        <v>592</v>
      </c>
      <c r="M6" s="101" t="s">
        <v>593</v>
      </c>
      <c r="N6" s="119" t="s">
        <v>594</v>
      </c>
      <c r="O6" s="120" t="s">
        <v>595</v>
      </c>
      <c r="P6" s="120"/>
      <c r="Q6" s="128"/>
      <c r="R6" s="120"/>
      <c r="S6" s="129"/>
      <c r="T6" s="103"/>
    </row>
    <row r="7" ht="54" customHeight="1" spans="1:20">
      <c r="A7" s="102"/>
      <c r="B7" s="103"/>
      <c r="C7" s="103"/>
      <c r="D7" s="103"/>
      <c r="E7" s="103"/>
      <c r="F7" s="103"/>
      <c r="G7" s="103"/>
      <c r="H7" s="104"/>
      <c r="I7" s="104"/>
      <c r="J7" s="104"/>
      <c r="K7" s="104" t="s">
        <v>57</v>
      </c>
      <c r="L7" s="104"/>
      <c r="M7" s="104"/>
      <c r="N7" s="121"/>
      <c r="O7" s="104" t="s">
        <v>57</v>
      </c>
      <c r="P7" s="104" t="s">
        <v>64</v>
      </c>
      <c r="Q7" s="103" t="s">
        <v>65</v>
      </c>
      <c r="R7" s="104" t="s">
        <v>66</v>
      </c>
      <c r="S7" s="121" t="s">
        <v>67</v>
      </c>
      <c r="T7" s="103" t="s">
        <v>68</v>
      </c>
    </row>
    <row r="8" ht="17.25" customHeight="1" spans="1:20">
      <c r="A8" s="105">
        <v>1</v>
      </c>
      <c r="B8" s="103">
        <v>2</v>
      </c>
      <c r="C8" s="105">
        <v>3</v>
      </c>
      <c r="D8" s="105">
        <v>4</v>
      </c>
      <c r="E8" s="103">
        <v>5</v>
      </c>
      <c r="F8" s="105">
        <v>6</v>
      </c>
      <c r="G8" s="105">
        <v>7</v>
      </c>
      <c r="H8" s="103">
        <v>8</v>
      </c>
      <c r="I8" s="105">
        <v>9</v>
      </c>
      <c r="J8" s="105">
        <v>10</v>
      </c>
      <c r="K8" s="103">
        <v>11</v>
      </c>
      <c r="L8" s="105">
        <v>12</v>
      </c>
      <c r="M8" s="105">
        <v>13</v>
      </c>
      <c r="N8" s="103">
        <v>14</v>
      </c>
      <c r="O8" s="105">
        <v>15</v>
      </c>
      <c r="P8" s="105">
        <v>16</v>
      </c>
      <c r="Q8" s="103">
        <v>17</v>
      </c>
      <c r="R8" s="105">
        <v>18</v>
      </c>
      <c r="S8" s="105">
        <v>19</v>
      </c>
      <c r="T8" s="105">
        <v>20</v>
      </c>
    </row>
    <row r="9" ht="21" customHeight="1" spans="1:20">
      <c r="A9" s="106"/>
      <c r="B9" s="107"/>
      <c r="C9" s="107"/>
      <c r="D9" s="107"/>
      <c r="E9" s="107"/>
      <c r="F9" s="107"/>
      <c r="G9" s="107"/>
      <c r="H9" s="108"/>
      <c r="I9" s="108"/>
      <c r="J9" s="122"/>
      <c r="K9" s="122"/>
      <c r="L9" s="122"/>
      <c r="M9" s="122"/>
      <c r="N9" s="122"/>
      <c r="O9" s="122"/>
      <c r="P9" s="122"/>
      <c r="Q9" s="122"/>
      <c r="R9" s="122"/>
      <c r="S9" s="122"/>
      <c r="T9" s="122"/>
    </row>
    <row r="10" ht="21" customHeight="1" spans="1:20">
      <c r="A10" s="109" t="s">
        <v>138</v>
      </c>
      <c r="B10" s="110"/>
      <c r="C10" s="110"/>
      <c r="D10" s="110"/>
      <c r="E10" s="110"/>
      <c r="F10" s="110"/>
      <c r="G10" s="110"/>
      <c r="H10" s="111"/>
      <c r="I10" s="123"/>
      <c r="J10" s="122"/>
      <c r="K10" s="122"/>
      <c r="L10" s="122"/>
      <c r="M10" s="122"/>
      <c r="N10" s="122"/>
      <c r="O10" s="122"/>
      <c r="P10" s="122"/>
      <c r="Q10" s="122"/>
      <c r="R10" s="122"/>
      <c r="S10" s="122"/>
      <c r="T10" s="122"/>
    </row>
    <row r="11" customFormat="1" ht="14" spans="1:9">
      <c r="A11" s="112" t="s">
        <v>630</v>
      </c>
      <c r="B11" s="113"/>
      <c r="C11" s="113"/>
      <c r="D11" s="113"/>
      <c r="E11" s="113"/>
      <c r="F11" s="113"/>
      <c r="G11" s="113"/>
      <c r="H11" s="114"/>
      <c r="I11" s="114"/>
    </row>
  </sheetData>
  <mergeCells count="20">
    <mergeCell ref="A3:T3"/>
    <mergeCell ref="A4:I4"/>
    <mergeCell ref="J5:T5"/>
    <mergeCell ref="O6:T6"/>
    <mergeCell ref="A10:I10"/>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tabSelected="1" workbookViewId="0">
      <pane ySplit="1" topLeftCell="A2" activePane="bottomLeft" state="frozen"/>
      <selection/>
      <selection pane="bottomLeft" activeCell="E8" sqref="E8"/>
    </sheetView>
  </sheetViews>
  <sheetFormatPr defaultColWidth="9.14545454545454" defaultRowHeight="14.25" customHeight="1" outlineLevelCol="4"/>
  <cols>
    <col min="1" max="1" width="37.7090909090909" style="1" customWidth="1"/>
    <col min="2" max="5" width="20" style="1" customWidth="1"/>
    <col min="6" max="16384" width="9.14545454545454" style="1"/>
  </cols>
  <sheetData>
    <row r="1" customHeight="1" spans="1:5">
      <c r="A1" s="2"/>
      <c r="B1" s="2"/>
      <c r="C1" s="2"/>
      <c r="D1" s="2"/>
      <c r="E1" s="2"/>
    </row>
    <row r="2" ht="17.25" customHeight="1" spans="4:5">
      <c r="D2" s="78"/>
      <c r="E2" s="4" t="s">
        <v>631</v>
      </c>
    </row>
    <row r="3" ht="41.25" customHeight="1" spans="1:5">
      <c r="A3" s="79" t="str">
        <f>"2025"&amp;"年对下转移支付预算表"</f>
        <v>2025年对下转移支付预算表</v>
      </c>
      <c r="B3" s="5"/>
      <c r="C3" s="5"/>
      <c r="D3" s="5"/>
      <c r="E3" s="72"/>
    </row>
    <row r="4" ht="18" customHeight="1" spans="1:5">
      <c r="A4" s="80" t="str">
        <f>"单位名称："&amp;"昆明市西山区妇幼健康服务中心"</f>
        <v>单位名称：昆明市西山区妇幼健康服务中心</v>
      </c>
      <c r="B4" s="81"/>
      <c r="C4" s="81"/>
      <c r="D4" s="82"/>
      <c r="E4" s="9" t="s">
        <v>1</v>
      </c>
    </row>
    <row r="5" ht="19.5" customHeight="1" spans="1:5">
      <c r="A5" s="17" t="s">
        <v>632</v>
      </c>
      <c r="B5" s="12" t="s">
        <v>193</v>
      </c>
      <c r="C5" s="13"/>
      <c r="D5" s="13"/>
      <c r="E5" s="83" t="s">
        <v>633</v>
      </c>
    </row>
    <row r="6" ht="40.5" customHeight="1" spans="1:5">
      <c r="A6" s="20"/>
      <c r="B6" s="30" t="s">
        <v>55</v>
      </c>
      <c r="C6" s="11" t="s">
        <v>58</v>
      </c>
      <c r="D6" s="84" t="s">
        <v>592</v>
      </c>
      <c r="E6" s="83"/>
    </row>
    <row r="7" ht="19.5" customHeight="1" spans="1:5">
      <c r="A7" s="21">
        <v>1</v>
      </c>
      <c r="B7" s="21">
        <v>2</v>
      </c>
      <c r="C7" s="21">
        <v>3</v>
      </c>
      <c r="D7" s="85">
        <v>4</v>
      </c>
      <c r="E7" s="86">
        <v>5</v>
      </c>
    </row>
    <row r="8" ht="19.5" customHeight="1" spans="1:5">
      <c r="A8" s="31"/>
      <c r="B8" s="25"/>
      <c r="C8" s="25"/>
      <c r="D8" s="25"/>
      <c r="E8" s="25"/>
    </row>
    <row r="9" ht="19.5" customHeight="1" spans="1:5">
      <c r="A9" s="75"/>
      <c r="B9" s="25"/>
      <c r="C9" s="25"/>
      <c r="D9" s="25"/>
      <c r="E9" s="25"/>
    </row>
    <row r="10" customFormat="1" customHeight="1" spans="1:1">
      <c r="A10" s="38" t="s">
        <v>634</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5" sqref="A5"/>
    </sheetView>
  </sheetViews>
  <sheetFormatPr defaultColWidth="9.14545454545454" defaultRowHeight="12" customHeight="1"/>
  <cols>
    <col min="1" max="1" width="34.2818181818182" style="1" customWidth="1"/>
    <col min="2" max="2" width="29" style="1" customWidth="1"/>
    <col min="3" max="5" width="23.5727272727273" style="1" customWidth="1"/>
    <col min="6" max="6" width="11.2818181818182" style="1" customWidth="1"/>
    <col min="7" max="7" width="25.1454545454545" style="1" customWidth="1"/>
    <col min="8" max="8" width="15.5727272727273" style="1" customWidth="1"/>
    <col min="9" max="9" width="13.4272727272727" style="1" customWidth="1"/>
    <col min="10" max="10" width="18.8545454545455" style="1" customWidth="1"/>
    <col min="11" max="16384" width="9.14545454545454" style="1"/>
  </cols>
  <sheetData>
    <row r="1" customHeight="1" spans="1:10">
      <c r="A1" s="2"/>
      <c r="B1" s="2"/>
      <c r="C1" s="2"/>
      <c r="D1" s="2"/>
      <c r="E1" s="2"/>
      <c r="F1" s="2"/>
      <c r="G1" s="2"/>
      <c r="H1" s="2"/>
      <c r="I1" s="2"/>
      <c r="J1" s="2"/>
    </row>
    <row r="2" ht="16.5" customHeight="1" spans="10:10">
      <c r="J2" s="4" t="s">
        <v>635</v>
      </c>
    </row>
    <row r="3" ht="41.25" customHeight="1" spans="1:10">
      <c r="A3" s="71" t="str">
        <f>"2025"&amp;"年对下转移支付绩效目标表"</f>
        <v>2025年对下转移支付绩效目标表</v>
      </c>
      <c r="B3" s="5"/>
      <c r="C3" s="5"/>
      <c r="D3" s="5"/>
      <c r="E3" s="5"/>
      <c r="F3" s="72"/>
      <c r="G3" s="5"/>
      <c r="H3" s="72"/>
      <c r="I3" s="72"/>
      <c r="J3" s="5"/>
    </row>
    <row r="4" ht="17.25" customHeight="1" spans="1:1">
      <c r="A4" s="6" t="str">
        <f>"单位名称："&amp;"昆明市西山区妇幼健康服务中心"</f>
        <v>单位名称：昆明市西山区妇幼健康服务中心</v>
      </c>
    </row>
    <row r="5" ht="44.25" customHeight="1" spans="1:10">
      <c r="A5" s="73" t="s">
        <v>632</v>
      </c>
      <c r="B5" s="73" t="s">
        <v>327</v>
      </c>
      <c r="C5" s="73" t="s">
        <v>328</v>
      </c>
      <c r="D5" s="73" t="s">
        <v>329</v>
      </c>
      <c r="E5" s="73" t="s">
        <v>330</v>
      </c>
      <c r="F5" s="74" t="s">
        <v>331</v>
      </c>
      <c r="G5" s="73" t="s">
        <v>332</v>
      </c>
      <c r="H5" s="74" t="s">
        <v>333</v>
      </c>
      <c r="I5" s="74" t="s">
        <v>334</v>
      </c>
      <c r="J5" s="73" t="s">
        <v>335</v>
      </c>
    </row>
    <row r="6" ht="14.25" customHeight="1" spans="1:10">
      <c r="A6" s="73">
        <v>1</v>
      </c>
      <c r="B6" s="73">
        <v>2</v>
      </c>
      <c r="C6" s="73">
        <v>3</v>
      </c>
      <c r="D6" s="73">
        <v>4</v>
      </c>
      <c r="E6" s="73">
        <v>5</v>
      </c>
      <c r="F6" s="74">
        <v>6</v>
      </c>
      <c r="G6" s="73">
        <v>7</v>
      </c>
      <c r="H6" s="74">
        <v>8</v>
      </c>
      <c r="I6" s="74">
        <v>9</v>
      </c>
      <c r="J6" s="73">
        <v>10</v>
      </c>
    </row>
    <row r="7" ht="42" customHeight="1" spans="1:10">
      <c r="A7" s="31"/>
      <c r="B7" s="75"/>
      <c r="C7" s="75"/>
      <c r="D7" s="75"/>
      <c r="E7" s="53"/>
      <c r="F7" s="76"/>
      <c r="G7" s="53"/>
      <c r="H7" s="76"/>
      <c r="I7" s="76"/>
      <c r="J7" s="53"/>
    </row>
    <row r="8" ht="42" customHeight="1" spans="1:10">
      <c r="A8" s="31"/>
      <c r="B8" s="32"/>
      <c r="C8" s="32"/>
      <c r="D8" s="32"/>
      <c r="E8" s="31"/>
      <c r="F8" s="32"/>
      <c r="G8" s="31"/>
      <c r="H8" s="32"/>
      <c r="I8" s="32"/>
      <c r="J8" s="31"/>
    </row>
    <row r="9" customFormat="1" customHeight="1" spans="1:1">
      <c r="A9" s="77" t="s">
        <v>634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9"/>
  <sheetViews>
    <sheetView showZeros="0" topLeftCell="B1" workbookViewId="0">
      <pane ySplit="1" topLeftCell="A2" activePane="bottomLeft" state="frozen"/>
      <selection/>
      <selection pane="bottomLeft" activeCell="I19" sqref="I19"/>
    </sheetView>
  </sheetViews>
  <sheetFormatPr defaultColWidth="10.4272727272727" defaultRowHeight="14.25" customHeight="1"/>
  <cols>
    <col min="1" max="3" width="33.7090909090909" style="1" customWidth="1"/>
    <col min="4" max="4" width="45.5727272727273" style="1" customWidth="1"/>
    <col min="5" max="5" width="27.5727272727273" style="1" customWidth="1"/>
    <col min="6" max="6" width="21.7090909090909" style="1" customWidth="1"/>
    <col min="7" max="9" width="26.2818181818182" style="1" customWidth="1"/>
    <col min="10" max="16384" width="10.4272727272727" style="1"/>
  </cols>
  <sheetData>
    <row r="1" customHeight="1" spans="1:9">
      <c r="A1" s="2"/>
      <c r="B1" s="2"/>
      <c r="C1" s="2"/>
      <c r="D1" s="2"/>
      <c r="E1" s="2"/>
      <c r="F1" s="2"/>
      <c r="G1" s="2"/>
      <c r="H1" s="2"/>
      <c r="I1" s="2"/>
    </row>
    <row r="2" customHeight="1" spans="1:9">
      <c r="A2" s="41" t="s">
        <v>636</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"单位名称："&amp;"昆明市西山区妇幼健康服务中心"</f>
        <v>单位名称：昆明市西山区妇幼健康服务中心</v>
      </c>
      <c r="B4" s="48"/>
      <c r="C4" s="48"/>
      <c r="D4" s="49"/>
      <c r="F4" s="46"/>
      <c r="G4" s="45"/>
      <c r="H4" s="45"/>
      <c r="I4" s="70" t="s">
        <v>1</v>
      </c>
    </row>
    <row r="5" ht="28.5" customHeight="1" spans="1:9">
      <c r="A5" s="50" t="s">
        <v>185</v>
      </c>
      <c r="B5" s="39" t="s">
        <v>186</v>
      </c>
      <c r="C5" s="50" t="s">
        <v>637</v>
      </c>
      <c r="D5" s="50" t="s">
        <v>638</v>
      </c>
      <c r="E5" s="50" t="s">
        <v>639</v>
      </c>
      <c r="F5" s="50" t="s">
        <v>640</v>
      </c>
      <c r="G5" s="39" t="s">
        <v>641</v>
      </c>
      <c r="H5" s="39"/>
      <c r="I5" s="50"/>
    </row>
    <row r="6" ht="21" customHeight="1" spans="1:9">
      <c r="A6" s="50"/>
      <c r="B6" s="51"/>
      <c r="C6" s="51"/>
      <c r="D6" s="52"/>
      <c r="E6" s="51"/>
      <c r="F6" s="51"/>
      <c r="G6" s="39" t="s">
        <v>590</v>
      </c>
      <c r="H6" s="39" t="s">
        <v>642</v>
      </c>
      <c r="I6" s="39" t="s">
        <v>643</v>
      </c>
    </row>
    <row r="7" ht="17.25" customHeight="1" spans="1:9">
      <c r="A7" s="53" t="s">
        <v>82</v>
      </c>
      <c r="B7" s="54"/>
      <c r="C7" s="55" t="s">
        <v>83</v>
      </c>
      <c r="D7" s="53" t="s">
        <v>84</v>
      </c>
      <c r="E7" s="56" t="s">
        <v>85</v>
      </c>
      <c r="F7" s="53" t="s">
        <v>86</v>
      </c>
      <c r="G7" s="55" t="s">
        <v>87</v>
      </c>
      <c r="H7" s="57" t="s">
        <v>88</v>
      </c>
      <c r="I7" s="56" t="s">
        <v>89</v>
      </c>
    </row>
    <row r="8" ht="17.25" customHeight="1" spans="1:9">
      <c r="A8" s="58" t="s">
        <v>203</v>
      </c>
      <c r="B8" s="59" t="s">
        <v>70</v>
      </c>
      <c r="C8" s="59" t="s">
        <v>644</v>
      </c>
      <c r="D8" s="60" t="s">
        <v>645</v>
      </c>
      <c r="E8" s="61" t="s">
        <v>613</v>
      </c>
      <c r="F8" s="62" t="s">
        <v>620</v>
      </c>
      <c r="G8" s="63">
        <v>1</v>
      </c>
      <c r="H8" s="64">
        <v>3000</v>
      </c>
      <c r="I8" s="64">
        <v>3000</v>
      </c>
    </row>
    <row r="9" ht="17.25" customHeight="1" spans="1:9">
      <c r="A9" s="58" t="s">
        <v>203</v>
      </c>
      <c r="B9" s="59" t="s">
        <v>70</v>
      </c>
      <c r="C9" s="59" t="s">
        <v>644</v>
      </c>
      <c r="D9" s="60" t="s">
        <v>646</v>
      </c>
      <c r="E9" s="61" t="s">
        <v>647</v>
      </c>
      <c r="F9" s="62" t="s">
        <v>620</v>
      </c>
      <c r="G9" s="63">
        <v>2</v>
      </c>
      <c r="H9" s="64">
        <v>4700</v>
      </c>
      <c r="I9" s="64">
        <v>9400</v>
      </c>
    </row>
    <row r="10" ht="17.25" customHeight="1" spans="1:9">
      <c r="A10" s="58" t="s">
        <v>203</v>
      </c>
      <c r="B10" s="59" t="s">
        <v>70</v>
      </c>
      <c r="C10" s="59" t="s">
        <v>644</v>
      </c>
      <c r="D10" s="60" t="s">
        <v>648</v>
      </c>
      <c r="E10" s="61" t="s">
        <v>609</v>
      </c>
      <c r="F10" s="62" t="s">
        <v>620</v>
      </c>
      <c r="G10" s="63">
        <v>1</v>
      </c>
      <c r="H10" s="64">
        <v>3000</v>
      </c>
      <c r="I10" s="64">
        <v>3000</v>
      </c>
    </row>
    <row r="11" ht="17.25" customHeight="1" spans="1:9">
      <c r="A11" s="58" t="s">
        <v>203</v>
      </c>
      <c r="B11" s="59" t="s">
        <v>70</v>
      </c>
      <c r="C11" s="59" t="s">
        <v>644</v>
      </c>
      <c r="D11" s="60" t="s">
        <v>649</v>
      </c>
      <c r="E11" s="61" t="s">
        <v>650</v>
      </c>
      <c r="F11" s="62" t="s">
        <v>620</v>
      </c>
      <c r="G11" s="63">
        <v>1</v>
      </c>
      <c r="H11" s="64">
        <v>3000</v>
      </c>
      <c r="I11" s="64">
        <v>3000</v>
      </c>
    </row>
    <row r="12" ht="17.25" customHeight="1" spans="1:9">
      <c r="A12" s="58" t="s">
        <v>203</v>
      </c>
      <c r="B12" s="59" t="s">
        <v>70</v>
      </c>
      <c r="C12" s="59" t="s">
        <v>644</v>
      </c>
      <c r="D12" s="60" t="s">
        <v>651</v>
      </c>
      <c r="E12" s="61" t="s">
        <v>652</v>
      </c>
      <c r="F12" s="62" t="s">
        <v>620</v>
      </c>
      <c r="G12" s="63">
        <v>1</v>
      </c>
      <c r="H12" s="64">
        <v>38000</v>
      </c>
      <c r="I12" s="64">
        <v>38000</v>
      </c>
    </row>
    <row r="13" ht="17.25" customHeight="1" spans="1:9">
      <c r="A13" s="58" t="s">
        <v>203</v>
      </c>
      <c r="B13" s="59" t="s">
        <v>70</v>
      </c>
      <c r="C13" s="59" t="s">
        <v>644</v>
      </c>
      <c r="D13" s="60" t="s">
        <v>651</v>
      </c>
      <c r="E13" s="61" t="s">
        <v>652</v>
      </c>
      <c r="F13" s="62" t="s">
        <v>620</v>
      </c>
      <c r="G13" s="63">
        <v>1</v>
      </c>
      <c r="H13" s="64">
        <v>250000</v>
      </c>
      <c r="I13" s="64">
        <v>250000</v>
      </c>
    </row>
    <row r="14" ht="17.25" customHeight="1" spans="1:9">
      <c r="A14" s="58" t="s">
        <v>203</v>
      </c>
      <c r="B14" s="59" t="s">
        <v>70</v>
      </c>
      <c r="C14" s="59" t="s">
        <v>644</v>
      </c>
      <c r="D14" s="60" t="s">
        <v>653</v>
      </c>
      <c r="E14" s="61" t="s">
        <v>654</v>
      </c>
      <c r="F14" s="62" t="s">
        <v>620</v>
      </c>
      <c r="G14" s="63">
        <v>1</v>
      </c>
      <c r="H14" s="64">
        <v>60000</v>
      </c>
      <c r="I14" s="64">
        <v>60000</v>
      </c>
    </row>
    <row r="15" ht="17.25" customHeight="1" spans="1:9">
      <c r="A15" s="58" t="s">
        <v>203</v>
      </c>
      <c r="B15" s="59" t="s">
        <v>70</v>
      </c>
      <c r="C15" s="59" t="s">
        <v>644</v>
      </c>
      <c r="D15" s="60" t="s">
        <v>653</v>
      </c>
      <c r="E15" s="61" t="s">
        <v>654</v>
      </c>
      <c r="F15" s="62" t="s">
        <v>620</v>
      </c>
      <c r="G15" s="63">
        <v>2</v>
      </c>
      <c r="H15" s="64">
        <v>5500</v>
      </c>
      <c r="I15" s="64">
        <v>11000</v>
      </c>
    </row>
    <row r="16" ht="17.25" customHeight="1" spans="1:9">
      <c r="A16" s="58" t="s">
        <v>203</v>
      </c>
      <c r="B16" s="59" t="s">
        <v>70</v>
      </c>
      <c r="C16" s="59" t="s">
        <v>644</v>
      </c>
      <c r="D16" s="60" t="s">
        <v>653</v>
      </c>
      <c r="E16" s="61" t="s">
        <v>654</v>
      </c>
      <c r="F16" s="62" t="s">
        <v>655</v>
      </c>
      <c r="G16" s="63">
        <v>1</v>
      </c>
      <c r="H16" s="64">
        <v>3000</v>
      </c>
      <c r="I16" s="64">
        <v>3000</v>
      </c>
    </row>
    <row r="17" ht="17.25" customHeight="1" spans="1:9">
      <c r="A17" s="58" t="s">
        <v>203</v>
      </c>
      <c r="B17" s="59" t="s">
        <v>70</v>
      </c>
      <c r="C17" s="59" t="s">
        <v>644</v>
      </c>
      <c r="D17" s="60" t="s">
        <v>656</v>
      </c>
      <c r="E17" s="61" t="s">
        <v>657</v>
      </c>
      <c r="F17" s="62" t="s">
        <v>620</v>
      </c>
      <c r="G17" s="63">
        <v>1</v>
      </c>
      <c r="H17" s="64">
        <v>27000</v>
      </c>
      <c r="I17" s="64">
        <v>27000</v>
      </c>
    </row>
    <row r="18" ht="17.25" customHeight="1" spans="1:9">
      <c r="A18" s="58" t="s">
        <v>203</v>
      </c>
      <c r="B18" s="59" t="s">
        <v>70</v>
      </c>
      <c r="C18" s="59" t="s">
        <v>644</v>
      </c>
      <c r="D18" s="60" t="s">
        <v>658</v>
      </c>
      <c r="E18" s="61" t="s">
        <v>659</v>
      </c>
      <c r="F18" s="62" t="s">
        <v>620</v>
      </c>
      <c r="G18" s="63">
        <v>1</v>
      </c>
      <c r="H18" s="64">
        <v>50000</v>
      </c>
      <c r="I18" s="64">
        <v>50000</v>
      </c>
    </row>
    <row r="19" ht="19.5" customHeight="1" spans="1:9">
      <c r="A19" s="65" t="s">
        <v>55</v>
      </c>
      <c r="B19" s="66"/>
      <c r="C19" s="66"/>
      <c r="D19" s="67"/>
      <c r="E19" s="68"/>
      <c r="F19" s="68"/>
      <c r="G19" s="69">
        <f>SUM(G8:G18)</f>
        <v>13</v>
      </c>
      <c r="H19" s="69">
        <f>SUM(H8:H18)</f>
        <v>447200</v>
      </c>
      <c r="I19" s="69">
        <f>SUM(I8:I18)</f>
        <v>457400</v>
      </c>
    </row>
  </sheetData>
  <mergeCells count="11">
    <mergeCell ref="A2:I2"/>
    <mergeCell ref="A3:I3"/>
    <mergeCell ref="A4:C4"/>
    <mergeCell ref="G5:I5"/>
    <mergeCell ref="A19:F1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I28" sqref="I28"/>
    </sheetView>
  </sheetViews>
  <sheetFormatPr defaultColWidth="9.14545454545454" defaultRowHeight="14.25" customHeight="1"/>
  <cols>
    <col min="1" max="1" width="19.2818181818182" style="1" customWidth="1"/>
    <col min="2" max="2" width="33.8454545454545" style="1" customWidth="1"/>
    <col min="3" max="3" width="23.8545454545455" style="1" customWidth="1"/>
    <col min="4" max="4" width="11.1454545454545" style="1" customWidth="1"/>
    <col min="5" max="5" width="17.7090909090909" style="1" customWidth="1"/>
    <col min="6" max="6" width="9.85454545454546" style="1" customWidth="1"/>
    <col min="7" max="7" width="17.7090909090909" style="1" customWidth="1"/>
    <col min="8" max="11" width="23.1454545454545" style="1" customWidth="1"/>
    <col min="12" max="16384" width="9.14545454545454" style="1"/>
  </cols>
  <sheetData>
    <row r="1" customHeight="1" spans="1:11">
      <c r="A1" s="2"/>
      <c r="B1" s="2"/>
      <c r="C1" s="2"/>
      <c r="D1" s="2"/>
      <c r="E1" s="2"/>
      <c r="F1" s="2"/>
      <c r="G1" s="2"/>
      <c r="H1" s="2"/>
      <c r="I1" s="2"/>
      <c r="J1" s="2"/>
      <c r="K1" s="2"/>
    </row>
    <row r="2" customHeight="1" spans="4:11">
      <c r="D2" s="3"/>
      <c r="E2" s="3"/>
      <c r="F2" s="3"/>
      <c r="G2" s="3"/>
      <c r="K2" s="4" t="s">
        <v>660</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"单位名称："&amp;"昆明市西山区妇幼健康服务中心"</f>
        <v>单位名称：昆明市西山区妇幼健康服务中心</v>
      </c>
      <c r="B4" s="7"/>
      <c r="C4" s="7"/>
      <c r="D4" s="7"/>
      <c r="E4" s="7"/>
      <c r="F4" s="7"/>
      <c r="G4" s="7"/>
      <c r="H4" s="8"/>
      <c r="I4" s="8"/>
      <c r="J4" s="8"/>
      <c r="K4" s="9" t="s">
        <v>1</v>
      </c>
    </row>
    <row r="5" ht="21.75" customHeight="1" spans="1:11">
      <c r="A5" s="10" t="s">
        <v>278</v>
      </c>
      <c r="B5" s="10" t="s">
        <v>188</v>
      </c>
      <c r="C5" s="10" t="s">
        <v>279</v>
      </c>
      <c r="D5" s="11" t="s">
        <v>189</v>
      </c>
      <c r="E5" s="11" t="s">
        <v>190</v>
      </c>
      <c r="F5" s="11" t="s">
        <v>280</v>
      </c>
      <c r="G5" s="11" t="s">
        <v>281</v>
      </c>
      <c r="H5" s="17" t="s">
        <v>55</v>
      </c>
      <c r="I5" s="12" t="s">
        <v>661</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9">
        <v>10</v>
      </c>
      <c r="K8" s="39">
        <v>11</v>
      </c>
    </row>
    <row r="9" ht="18.75" customHeight="1" spans="1:11">
      <c r="A9" s="31"/>
      <c r="B9" s="32"/>
      <c r="C9" s="31"/>
      <c r="D9" s="31"/>
      <c r="E9" s="31"/>
      <c r="F9" s="31"/>
      <c r="G9" s="31"/>
      <c r="H9" s="33"/>
      <c r="I9" s="40"/>
      <c r="J9" s="40"/>
      <c r="K9" s="33"/>
    </row>
    <row r="10" ht="18.75" customHeight="1" spans="1:11">
      <c r="A10" s="32"/>
      <c r="B10" s="32"/>
      <c r="C10" s="32"/>
      <c r="D10" s="32"/>
      <c r="E10" s="32"/>
      <c r="F10" s="32"/>
      <c r="G10" s="32"/>
      <c r="H10" s="34"/>
      <c r="I10" s="34"/>
      <c r="J10" s="34"/>
      <c r="K10" s="33"/>
    </row>
    <row r="11" ht="18.75" customHeight="1" spans="1:11">
      <c r="A11" s="35" t="s">
        <v>138</v>
      </c>
      <c r="B11" s="36"/>
      <c r="C11" s="36"/>
      <c r="D11" s="36"/>
      <c r="E11" s="36"/>
      <c r="F11" s="36"/>
      <c r="G11" s="37"/>
      <c r="H11" s="34"/>
      <c r="I11" s="34"/>
      <c r="J11" s="34"/>
      <c r="K11" s="33"/>
    </row>
    <row r="12" customFormat="1" customHeight="1" spans="1:1">
      <c r="A12" s="38" t="s">
        <v>662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pane ySplit="1" topLeftCell="A2" activePane="bottomLeft" state="frozen"/>
      <selection/>
      <selection pane="bottomLeft" activeCell="B25" sqref="B25"/>
    </sheetView>
  </sheetViews>
  <sheetFormatPr defaultColWidth="9.14545454545454" defaultRowHeight="14.25" customHeight="1" outlineLevelCol="6"/>
  <cols>
    <col min="1" max="1" width="35.2818181818182" style="1" customWidth="1"/>
    <col min="2" max="4" width="28" style="1" customWidth="1"/>
    <col min="5" max="7" width="23.8545454545455" style="1" customWidth="1"/>
    <col min="8" max="16384" width="9.14545454545454" style="1"/>
  </cols>
  <sheetData>
    <row r="1" customHeight="1" spans="1:7">
      <c r="A1" s="2"/>
      <c r="B1" s="2"/>
      <c r="C1" s="2"/>
      <c r="D1" s="2"/>
      <c r="E1" s="2"/>
      <c r="F1" s="2"/>
      <c r="G1" s="2"/>
    </row>
    <row r="2" ht="13.5" customHeight="1" spans="4:7">
      <c r="D2" s="3"/>
      <c r="G2" s="4" t="s">
        <v>663</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"单位名称："&amp;"昆明市西山区妇幼健康服务中心"</f>
        <v>单位名称：昆明市西山区妇幼健康服务中心</v>
      </c>
      <c r="B4" s="7"/>
      <c r="C4" s="7"/>
      <c r="D4" s="7"/>
      <c r="E4" s="8"/>
      <c r="F4" s="8"/>
      <c r="G4" s="9" t="s">
        <v>1</v>
      </c>
    </row>
    <row r="5" ht="21.75" customHeight="1" spans="1:7">
      <c r="A5" s="10" t="s">
        <v>279</v>
      </c>
      <c r="B5" s="10" t="s">
        <v>278</v>
      </c>
      <c r="C5" s="10" t="s">
        <v>188</v>
      </c>
      <c r="D5" s="11" t="s">
        <v>664</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5" customHeight="1" spans="1:7">
      <c r="A9" s="22" t="s">
        <v>70</v>
      </c>
      <c r="B9" s="23" t="s">
        <v>665</v>
      </c>
      <c r="C9" s="23" t="s">
        <v>286</v>
      </c>
      <c r="D9" s="24" t="s">
        <v>666</v>
      </c>
      <c r="E9" s="25">
        <v>10000</v>
      </c>
      <c r="F9" s="25">
        <v>80000</v>
      </c>
      <c r="G9" s="25">
        <v>80000</v>
      </c>
    </row>
    <row r="10" ht="15" customHeight="1" spans="1:7">
      <c r="A10" s="22" t="s">
        <v>70</v>
      </c>
      <c r="B10" s="23" t="s">
        <v>665</v>
      </c>
      <c r="C10" s="23" t="s">
        <v>290</v>
      </c>
      <c r="D10" s="24" t="s">
        <v>666</v>
      </c>
      <c r="E10" s="25">
        <v>10000</v>
      </c>
      <c r="F10" s="25">
        <v>40000</v>
      </c>
      <c r="G10" s="25">
        <v>40000</v>
      </c>
    </row>
    <row r="11" ht="15" customHeight="1" spans="1:7">
      <c r="A11" s="22" t="s">
        <v>70</v>
      </c>
      <c r="B11" s="23" t="s">
        <v>665</v>
      </c>
      <c r="C11" s="23" t="s">
        <v>294</v>
      </c>
      <c r="D11" s="24" t="s">
        <v>666</v>
      </c>
      <c r="E11" s="25">
        <v>101528</v>
      </c>
      <c r="F11" s="25">
        <v>550000</v>
      </c>
      <c r="G11" s="25">
        <v>550000</v>
      </c>
    </row>
    <row r="12" ht="15" customHeight="1" spans="1:7">
      <c r="A12" s="22" t="s">
        <v>70</v>
      </c>
      <c r="B12" s="23" t="s">
        <v>665</v>
      </c>
      <c r="C12" s="23" t="s">
        <v>302</v>
      </c>
      <c r="D12" s="24" t="s">
        <v>666</v>
      </c>
      <c r="E12" s="25">
        <v>10000</v>
      </c>
      <c r="F12" s="25">
        <v>10000</v>
      </c>
      <c r="G12" s="25">
        <v>10000</v>
      </c>
    </row>
    <row r="13" ht="15" customHeight="1" spans="1:7">
      <c r="A13" s="22" t="s">
        <v>70</v>
      </c>
      <c r="B13" s="23" t="s">
        <v>665</v>
      </c>
      <c r="C13" s="23" t="s">
        <v>313</v>
      </c>
      <c r="D13" s="24" t="s">
        <v>666</v>
      </c>
      <c r="E13" s="25">
        <v>5000</v>
      </c>
      <c r="F13" s="25">
        <v>5000</v>
      </c>
      <c r="G13" s="25">
        <v>5000</v>
      </c>
    </row>
    <row r="14" ht="15" customHeight="1" spans="1:7">
      <c r="A14" s="22" t="s">
        <v>70</v>
      </c>
      <c r="B14" s="23" t="s">
        <v>667</v>
      </c>
      <c r="C14" s="23" t="s">
        <v>300</v>
      </c>
      <c r="D14" s="24" t="s">
        <v>666</v>
      </c>
      <c r="E14" s="25">
        <v>753472</v>
      </c>
      <c r="F14" s="25">
        <v>753472</v>
      </c>
      <c r="G14" s="25">
        <v>753472</v>
      </c>
    </row>
    <row r="15" ht="15" customHeight="1" spans="1:7">
      <c r="A15" s="22" t="s">
        <v>70</v>
      </c>
      <c r="B15" s="23" t="s">
        <v>668</v>
      </c>
      <c r="C15" s="23" t="s">
        <v>297</v>
      </c>
      <c r="D15" s="24" t="s">
        <v>666</v>
      </c>
      <c r="E15" s="25">
        <v>10000</v>
      </c>
      <c r="F15" s="25">
        <v>30000</v>
      </c>
      <c r="G15" s="25">
        <v>80000</v>
      </c>
    </row>
    <row r="16" ht="15" customHeight="1" spans="1:7">
      <c r="A16" s="26" t="s">
        <v>55</v>
      </c>
      <c r="B16" s="27"/>
      <c r="C16" s="27"/>
      <c r="D16" s="28"/>
      <c r="E16" s="25">
        <v>900000</v>
      </c>
      <c r="F16" s="25">
        <v>1463472</v>
      </c>
      <c r="G16" s="25">
        <v>1513472</v>
      </c>
    </row>
    <row r="17" customHeight="1" spans="6:6">
      <c r="F17" s="29"/>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5" sqref="A5:A7"/>
    </sheetView>
  </sheetViews>
  <sheetFormatPr defaultColWidth="8.57272727272727" defaultRowHeight="12.75" customHeight="1"/>
  <cols>
    <col min="1" max="1" width="15.8909090909091" style="1" customWidth="1"/>
    <col min="2" max="2" width="35" style="1" customWidth="1"/>
    <col min="3" max="19" width="22" style="1" customWidth="1"/>
    <col min="20" max="16384" width="8.57272727272727" style="1"/>
  </cols>
  <sheetData>
    <row r="1" customHeight="1" spans="1:19">
      <c r="A1" s="2"/>
      <c r="B1" s="2"/>
      <c r="C1" s="2"/>
      <c r="D1" s="2"/>
      <c r="E1" s="2"/>
      <c r="F1" s="2"/>
      <c r="G1" s="2"/>
      <c r="H1" s="2"/>
      <c r="I1" s="2"/>
      <c r="J1" s="2"/>
      <c r="K1" s="2"/>
      <c r="L1" s="2"/>
      <c r="M1" s="2"/>
      <c r="N1" s="2"/>
      <c r="O1" s="2"/>
      <c r="P1" s="2"/>
      <c r="Q1" s="2"/>
      <c r="R1" s="2"/>
      <c r="S1" s="2"/>
    </row>
    <row r="2" ht="17.25" customHeight="1" spans="1:1">
      <c r="A2" s="70" t="s">
        <v>52</v>
      </c>
    </row>
    <row r="3" ht="41.25" customHeight="1" spans="1:1">
      <c r="A3" s="44" t="str">
        <f>"2025"&amp;"年部门收入预算表"</f>
        <v>2025年部门收入预算表</v>
      </c>
    </row>
    <row r="4" ht="17.25" customHeight="1" spans="1:19">
      <c r="A4" s="47" t="str">
        <f>"单位名称："&amp;"昆明市西山区妇幼健康服务中心"</f>
        <v>单位名称：昆明市西山区妇幼健康服务中心</v>
      </c>
      <c r="S4" s="49" t="s">
        <v>1</v>
      </c>
    </row>
    <row r="5" ht="21.75" customHeight="1" spans="1:19">
      <c r="A5" s="244" t="s">
        <v>53</v>
      </c>
      <c r="B5" s="245" t="s">
        <v>54</v>
      </c>
      <c r="C5" s="245" t="s">
        <v>55</v>
      </c>
      <c r="D5" s="246" t="s">
        <v>56</v>
      </c>
      <c r="E5" s="246"/>
      <c r="F5" s="246"/>
      <c r="G5" s="246"/>
      <c r="H5" s="246"/>
      <c r="I5" s="161"/>
      <c r="J5" s="246"/>
      <c r="K5" s="246"/>
      <c r="L5" s="246"/>
      <c r="M5" s="246"/>
      <c r="N5" s="255"/>
      <c r="O5" s="246" t="s">
        <v>45</v>
      </c>
      <c r="P5" s="246"/>
      <c r="Q5" s="246"/>
      <c r="R5" s="246"/>
      <c r="S5" s="255"/>
    </row>
    <row r="6" ht="27" customHeight="1" spans="1:19">
      <c r="A6" s="247"/>
      <c r="B6" s="248"/>
      <c r="C6" s="248"/>
      <c r="D6" s="248" t="s">
        <v>57</v>
      </c>
      <c r="E6" s="248" t="s">
        <v>58</v>
      </c>
      <c r="F6" s="248" t="s">
        <v>59</v>
      </c>
      <c r="G6" s="248" t="s">
        <v>60</v>
      </c>
      <c r="H6" s="248" t="s">
        <v>61</v>
      </c>
      <c r="I6" s="256" t="s">
        <v>62</v>
      </c>
      <c r="J6" s="257"/>
      <c r="K6" s="257"/>
      <c r="L6" s="257"/>
      <c r="M6" s="257"/>
      <c r="N6" s="258"/>
      <c r="O6" s="248" t="s">
        <v>57</v>
      </c>
      <c r="P6" s="248" t="s">
        <v>58</v>
      </c>
      <c r="Q6" s="248" t="s">
        <v>59</v>
      </c>
      <c r="R6" s="248" t="s">
        <v>60</v>
      </c>
      <c r="S6" s="248" t="s">
        <v>63</v>
      </c>
    </row>
    <row r="7" ht="30" customHeight="1" spans="1:19">
      <c r="A7" s="249"/>
      <c r="B7" s="250"/>
      <c r="C7" s="251"/>
      <c r="D7" s="251"/>
      <c r="E7" s="251"/>
      <c r="F7" s="251"/>
      <c r="G7" s="251"/>
      <c r="H7" s="251"/>
      <c r="I7" s="76" t="s">
        <v>57</v>
      </c>
      <c r="J7" s="258" t="s">
        <v>64</v>
      </c>
      <c r="K7" s="258" t="s">
        <v>65</v>
      </c>
      <c r="L7" s="258" t="s">
        <v>66</v>
      </c>
      <c r="M7" s="258" t="s">
        <v>67</v>
      </c>
      <c r="N7" s="258" t="s">
        <v>68</v>
      </c>
      <c r="O7" s="259"/>
      <c r="P7" s="259"/>
      <c r="Q7" s="259"/>
      <c r="R7" s="259"/>
      <c r="S7" s="251"/>
    </row>
    <row r="8" ht="15" customHeight="1" spans="1:19">
      <c r="A8" s="65">
        <v>1</v>
      </c>
      <c r="B8" s="65">
        <v>2</v>
      </c>
      <c r="C8" s="65">
        <v>3</v>
      </c>
      <c r="D8" s="65">
        <v>4</v>
      </c>
      <c r="E8" s="65">
        <v>5</v>
      </c>
      <c r="F8" s="65">
        <v>6</v>
      </c>
      <c r="G8" s="65">
        <v>7</v>
      </c>
      <c r="H8" s="65">
        <v>8</v>
      </c>
      <c r="I8" s="76">
        <v>9</v>
      </c>
      <c r="J8" s="65">
        <v>10</v>
      </c>
      <c r="K8" s="65">
        <v>11</v>
      </c>
      <c r="L8" s="65">
        <v>12</v>
      </c>
      <c r="M8" s="65">
        <v>13</v>
      </c>
      <c r="N8" s="65">
        <v>14</v>
      </c>
      <c r="O8" s="65">
        <v>15</v>
      </c>
      <c r="P8" s="65">
        <v>16</v>
      </c>
      <c r="Q8" s="65">
        <v>17</v>
      </c>
      <c r="R8" s="65">
        <v>18</v>
      </c>
      <c r="S8" s="65">
        <v>19</v>
      </c>
    </row>
    <row r="9" customFormat="1" ht="31.4" customHeight="1" spans="1:19">
      <c r="A9" s="24" t="s">
        <v>69</v>
      </c>
      <c r="B9" s="24" t="s">
        <v>70</v>
      </c>
      <c r="C9" s="140">
        <v>21024123.37</v>
      </c>
      <c r="D9" s="140">
        <v>21024123.37</v>
      </c>
      <c r="E9" s="140">
        <v>12609123.37</v>
      </c>
      <c r="F9" s="252"/>
      <c r="G9" s="252"/>
      <c r="H9" s="252"/>
      <c r="I9" s="140">
        <v>8415000</v>
      </c>
      <c r="J9" s="140">
        <v>8255000</v>
      </c>
      <c r="K9" s="140"/>
      <c r="L9" s="140"/>
      <c r="M9" s="140"/>
      <c r="N9" s="140">
        <v>160000</v>
      </c>
      <c r="O9" s="252"/>
      <c r="P9" s="252"/>
      <c r="Q9" s="252"/>
      <c r="R9" s="252"/>
      <c r="S9" s="252"/>
    </row>
    <row r="10" customFormat="1" ht="16.5" customHeight="1" spans="1:19">
      <c r="A10" s="253" t="s">
        <v>55</v>
      </c>
      <c r="B10" s="254"/>
      <c r="C10" s="140">
        <v>21024123.37</v>
      </c>
      <c r="D10" s="140">
        <v>21024123.37</v>
      </c>
      <c r="E10" s="140">
        <v>12609123.37</v>
      </c>
      <c r="F10" s="140"/>
      <c r="G10" s="140"/>
      <c r="H10" s="140"/>
      <c r="I10" s="140">
        <v>8415000</v>
      </c>
      <c r="J10" s="140">
        <v>8255000</v>
      </c>
      <c r="K10" s="140"/>
      <c r="L10" s="140"/>
      <c r="M10" s="140"/>
      <c r="N10" s="140">
        <v>160000</v>
      </c>
      <c r="O10" s="252"/>
      <c r="P10" s="252"/>
      <c r="Q10" s="252"/>
      <c r="R10" s="252"/>
      <c r="S10" s="252"/>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topLeftCell="D1" workbookViewId="0">
      <pane ySplit="1" topLeftCell="A2" activePane="bottomLeft" state="frozen"/>
      <selection/>
      <selection pane="bottomLeft" activeCell="J29" sqref="F29 J29"/>
    </sheetView>
  </sheetViews>
  <sheetFormatPr defaultColWidth="8.57272727272727" defaultRowHeight="12.75" customHeight="1"/>
  <cols>
    <col min="1" max="1" width="14.2818181818182" style="1" customWidth="1"/>
    <col min="2" max="2" width="37.5727272727273" style="1" customWidth="1"/>
    <col min="3" max="8" width="24.5727272727273" style="1" customWidth="1"/>
    <col min="9" max="9" width="26.7090909090909" style="1" customWidth="1"/>
    <col min="10" max="11" width="24.4272727272727" style="1" customWidth="1"/>
    <col min="12" max="15" width="24.5727272727273" style="1" customWidth="1"/>
    <col min="16" max="16384" width="8.57272727272727" style="1"/>
  </cols>
  <sheetData>
    <row r="1" customHeight="1" spans="1:15">
      <c r="A1" s="2"/>
      <c r="B1" s="2"/>
      <c r="C1" s="2"/>
      <c r="D1" s="2"/>
      <c r="E1" s="2"/>
      <c r="F1" s="2"/>
      <c r="G1" s="2"/>
      <c r="H1" s="2"/>
      <c r="I1" s="2"/>
      <c r="J1" s="2"/>
      <c r="K1" s="2"/>
      <c r="L1" s="2"/>
      <c r="M1" s="2"/>
      <c r="N1" s="2"/>
      <c r="O1" s="2"/>
    </row>
    <row r="2" ht="17.25" customHeight="1" spans="1:1">
      <c r="A2" s="49" t="s">
        <v>71</v>
      </c>
    </row>
    <row r="3" ht="41.25" customHeight="1" spans="1:1">
      <c r="A3" s="44" t="str">
        <f>"2025"&amp;"年部门支出预算表"</f>
        <v>2025年部门支出预算表</v>
      </c>
    </row>
    <row r="4" ht="17.25" customHeight="1" spans="1:15">
      <c r="A4" s="47" t="str">
        <f>"单位名称："&amp;"昆明市西山区妇幼健康服务中心"</f>
        <v>单位名称：昆明市西山区妇幼健康服务中心</v>
      </c>
      <c r="O4" s="49" t="s">
        <v>1</v>
      </c>
    </row>
    <row r="5" ht="27" customHeight="1" spans="1:15">
      <c r="A5" s="229" t="s">
        <v>72</v>
      </c>
      <c r="B5" s="229" t="s">
        <v>73</v>
      </c>
      <c r="C5" s="229" t="s">
        <v>55</v>
      </c>
      <c r="D5" s="230" t="s">
        <v>58</v>
      </c>
      <c r="E5" s="231"/>
      <c r="F5" s="232"/>
      <c r="G5" s="233" t="s">
        <v>59</v>
      </c>
      <c r="H5" s="233" t="s">
        <v>60</v>
      </c>
      <c r="I5" s="233" t="s">
        <v>74</v>
      </c>
      <c r="J5" s="230" t="s">
        <v>62</v>
      </c>
      <c r="K5" s="231"/>
      <c r="L5" s="231"/>
      <c r="M5" s="231"/>
      <c r="N5" s="242"/>
      <c r="O5" s="243"/>
    </row>
    <row r="6" ht="42" customHeight="1" spans="1:15">
      <c r="A6" s="234"/>
      <c r="B6" s="234"/>
      <c r="C6" s="235"/>
      <c r="D6" s="236" t="s">
        <v>57</v>
      </c>
      <c r="E6" s="236" t="s">
        <v>75</v>
      </c>
      <c r="F6" s="236" t="s">
        <v>76</v>
      </c>
      <c r="G6" s="235"/>
      <c r="H6" s="235"/>
      <c r="I6" s="234"/>
      <c r="J6" s="236" t="s">
        <v>57</v>
      </c>
      <c r="K6" s="221" t="s">
        <v>77</v>
      </c>
      <c r="L6" s="221" t="s">
        <v>78</v>
      </c>
      <c r="M6" s="221" t="s">
        <v>79</v>
      </c>
      <c r="N6" s="221" t="s">
        <v>80</v>
      </c>
      <c r="O6" s="221" t="s">
        <v>81</v>
      </c>
    </row>
    <row r="7" ht="18" customHeight="1" spans="1:15">
      <c r="A7" s="53" t="s">
        <v>82</v>
      </c>
      <c r="B7" s="53" t="s">
        <v>83</v>
      </c>
      <c r="C7" s="53" t="s">
        <v>84</v>
      </c>
      <c r="D7" s="57" t="s">
        <v>85</v>
      </c>
      <c r="E7" s="57" t="s">
        <v>86</v>
      </c>
      <c r="F7" s="57" t="s">
        <v>87</v>
      </c>
      <c r="G7" s="57" t="s">
        <v>88</v>
      </c>
      <c r="H7" s="57" t="s">
        <v>89</v>
      </c>
      <c r="I7" s="57" t="s">
        <v>90</v>
      </c>
      <c r="J7" s="57" t="s">
        <v>91</v>
      </c>
      <c r="K7" s="57" t="s">
        <v>92</v>
      </c>
      <c r="L7" s="57" t="s">
        <v>93</v>
      </c>
      <c r="M7" s="57" t="s">
        <v>94</v>
      </c>
      <c r="N7" s="53" t="s">
        <v>95</v>
      </c>
      <c r="O7" s="57" t="s">
        <v>96</v>
      </c>
    </row>
    <row r="8" customFormat="1" ht="16.5" customHeight="1" spans="1:15">
      <c r="A8" s="237" t="s">
        <v>97</v>
      </c>
      <c r="B8" s="237" t="s">
        <v>98</v>
      </c>
      <c r="C8" s="138">
        <v>1614084.6</v>
      </c>
      <c r="D8" s="140">
        <v>1614084.6</v>
      </c>
      <c r="E8" s="140">
        <v>1614084.6</v>
      </c>
      <c r="F8" s="140"/>
      <c r="G8" s="140"/>
      <c r="H8" s="140"/>
      <c r="I8" s="140"/>
      <c r="J8" s="140"/>
      <c r="K8" s="140"/>
      <c r="L8" s="140"/>
      <c r="M8" s="140"/>
      <c r="N8" s="138"/>
      <c r="O8" s="138"/>
    </row>
    <row r="9" customFormat="1" ht="16.5" customHeight="1" spans="1:15">
      <c r="A9" s="238" t="s">
        <v>99</v>
      </c>
      <c r="B9" s="238" t="s">
        <v>100</v>
      </c>
      <c r="C9" s="138">
        <v>1594950</v>
      </c>
      <c r="D9" s="140">
        <v>1594950</v>
      </c>
      <c r="E9" s="140">
        <v>1594950</v>
      </c>
      <c r="F9" s="140"/>
      <c r="G9" s="140"/>
      <c r="H9" s="140"/>
      <c r="I9" s="140"/>
      <c r="J9" s="140"/>
      <c r="K9" s="140"/>
      <c r="L9" s="140"/>
      <c r="M9" s="140"/>
      <c r="N9" s="138"/>
      <c r="O9" s="138"/>
    </row>
    <row r="10" customFormat="1" ht="16.5" customHeight="1" spans="1:15">
      <c r="A10" s="239" t="s">
        <v>101</v>
      </c>
      <c r="B10" s="239" t="s">
        <v>102</v>
      </c>
      <c r="C10" s="138">
        <v>942150</v>
      </c>
      <c r="D10" s="140">
        <v>942150</v>
      </c>
      <c r="E10" s="140">
        <v>942150</v>
      </c>
      <c r="F10" s="140"/>
      <c r="G10" s="140"/>
      <c r="H10" s="140"/>
      <c r="I10" s="140"/>
      <c r="J10" s="140"/>
      <c r="K10" s="140"/>
      <c r="L10" s="140"/>
      <c r="M10" s="140"/>
      <c r="N10" s="138"/>
      <c r="O10" s="138"/>
    </row>
    <row r="11" customFormat="1" ht="16.5" customHeight="1" spans="1:15">
      <c r="A11" s="239" t="s">
        <v>103</v>
      </c>
      <c r="B11" s="239" t="s">
        <v>104</v>
      </c>
      <c r="C11" s="138">
        <v>652800</v>
      </c>
      <c r="D11" s="140">
        <v>652800</v>
      </c>
      <c r="E11" s="140">
        <v>652800</v>
      </c>
      <c r="F11" s="140"/>
      <c r="G11" s="140"/>
      <c r="H11" s="140"/>
      <c r="I11" s="140"/>
      <c r="J11" s="140"/>
      <c r="K11" s="140"/>
      <c r="L11" s="140"/>
      <c r="M11" s="140"/>
      <c r="N11" s="138"/>
      <c r="O11" s="138"/>
    </row>
    <row r="12" customFormat="1" ht="16.5" customHeight="1" spans="1:15">
      <c r="A12" s="238" t="s">
        <v>105</v>
      </c>
      <c r="B12" s="238" t="s">
        <v>106</v>
      </c>
      <c r="C12" s="138">
        <v>19134.6</v>
      </c>
      <c r="D12" s="140">
        <v>19134.6</v>
      </c>
      <c r="E12" s="140">
        <v>19134.6</v>
      </c>
      <c r="F12" s="140"/>
      <c r="G12" s="140"/>
      <c r="H12" s="140"/>
      <c r="I12" s="140"/>
      <c r="J12" s="140"/>
      <c r="K12" s="140"/>
      <c r="L12" s="140"/>
      <c r="M12" s="140"/>
      <c r="N12" s="138"/>
      <c r="O12" s="138"/>
    </row>
    <row r="13" customFormat="1" ht="16.5" customHeight="1" spans="1:15">
      <c r="A13" s="239" t="s">
        <v>107</v>
      </c>
      <c r="B13" s="239" t="s">
        <v>108</v>
      </c>
      <c r="C13" s="138">
        <v>19134.6</v>
      </c>
      <c r="D13" s="140">
        <v>19134.6</v>
      </c>
      <c r="E13" s="140">
        <v>19134.6</v>
      </c>
      <c r="F13" s="140"/>
      <c r="G13" s="140"/>
      <c r="H13" s="140"/>
      <c r="I13" s="140"/>
      <c r="J13" s="140"/>
      <c r="K13" s="140"/>
      <c r="L13" s="140"/>
      <c r="M13" s="140"/>
      <c r="N13" s="138"/>
      <c r="O13" s="138"/>
    </row>
    <row r="14" customFormat="1" ht="16.5" customHeight="1" spans="1:15">
      <c r="A14" s="237" t="s">
        <v>109</v>
      </c>
      <c r="B14" s="237" t="s">
        <v>110</v>
      </c>
      <c r="C14" s="138">
        <v>18550634.77</v>
      </c>
      <c r="D14" s="140">
        <v>10135634.77</v>
      </c>
      <c r="E14" s="140">
        <v>9235634.77</v>
      </c>
      <c r="F14" s="140">
        <v>900000</v>
      </c>
      <c r="G14" s="140"/>
      <c r="H14" s="140"/>
      <c r="I14" s="140"/>
      <c r="J14" s="140">
        <v>8415000</v>
      </c>
      <c r="K14" s="140">
        <v>8255000</v>
      </c>
      <c r="L14" s="140"/>
      <c r="M14" s="140"/>
      <c r="N14" s="138"/>
      <c r="O14" s="138">
        <v>160000</v>
      </c>
    </row>
    <row r="15" customFormat="1" ht="16.5" customHeight="1" spans="1:15">
      <c r="A15" s="238" t="s">
        <v>111</v>
      </c>
      <c r="B15" s="238" t="s">
        <v>112</v>
      </c>
      <c r="C15" s="138">
        <v>17518332.73</v>
      </c>
      <c r="D15" s="140">
        <v>9263332.73</v>
      </c>
      <c r="E15" s="140">
        <v>8373332.73</v>
      </c>
      <c r="F15" s="140">
        <v>890000</v>
      </c>
      <c r="G15" s="140"/>
      <c r="H15" s="140"/>
      <c r="I15" s="140"/>
      <c r="J15" s="140">
        <v>8255000</v>
      </c>
      <c r="K15" s="140">
        <v>8255000</v>
      </c>
      <c r="L15" s="140"/>
      <c r="M15" s="140"/>
      <c r="N15" s="138"/>
      <c r="O15" s="138"/>
    </row>
    <row r="16" customFormat="1" ht="16.5" customHeight="1" spans="1:15">
      <c r="A16" s="239" t="s">
        <v>113</v>
      </c>
      <c r="B16" s="239" t="s">
        <v>114</v>
      </c>
      <c r="C16" s="138">
        <v>16749860.73</v>
      </c>
      <c r="D16" s="140">
        <v>8494860.73</v>
      </c>
      <c r="E16" s="140">
        <v>8373332.73</v>
      </c>
      <c r="F16" s="140">
        <v>121528</v>
      </c>
      <c r="G16" s="140"/>
      <c r="H16" s="140"/>
      <c r="I16" s="140"/>
      <c r="J16" s="140">
        <v>8255000</v>
      </c>
      <c r="K16" s="140">
        <v>8255000</v>
      </c>
      <c r="L16" s="140"/>
      <c r="M16" s="140"/>
      <c r="N16" s="138"/>
      <c r="O16" s="138"/>
    </row>
    <row r="17" customFormat="1" ht="16.5" customHeight="1" spans="1:15">
      <c r="A17" s="239" t="s">
        <v>115</v>
      </c>
      <c r="B17" s="239" t="s">
        <v>116</v>
      </c>
      <c r="C17" s="138">
        <v>753472</v>
      </c>
      <c r="D17" s="140">
        <v>753472</v>
      </c>
      <c r="E17" s="140"/>
      <c r="F17" s="140">
        <v>753472</v>
      </c>
      <c r="G17" s="140"/>
      <c r="H17" s="140"/>
      <c r="I17" s="140"/>
      <c r="J17" s="140"/>
      <c r="K17" s="140"/>
      <c r="L17" s="140"/>
      <c r="M17" s="140"/>
      <c r="N17" s="138"/>
      <c r="O17" s="138"/>
    </row>
    <row r="18" customFormat="1" ht="16.5" customHeight="1" spans="1:15">
      <c r="A18" s="239" t="s">
        <v>117</v>
      </c>
      <c r="B18" s="239" t="s">
        <v>118</v>
      </c>
      <c r="C18" s="138">
        <v>5000</v>
      </c>
      <c r="D18" s="140">
        <v>5000</v>
      </c>
      <c r="E18" s="140"/>
      <c r="F18" s="140">
        <v>5000</v>
      </c>
      <c r="G18" s="140"/>
      <c r="H18" s="140"/>
      <c r="I18" s="140"/>
      <c r="J18" s="140"/>
      <c r="K18" s="140"/>
      <c r="L18" s="140"/>
      <c r="M18" s="140"/>
      <c r="N18" s="138"/>
      <c r="O18" s="138"/>
    </row>
    <row r="19" customFormat="1" ht="16.5" customHeight="1" spans="1:15">
      <c r="A19" s="239" t="s">
        <v>119</v>
      </c>
      <c r="B19" s="239" t="s">
        <v>120</v>
      </c>
      <c r="C19" s="138">
        <v>10000</v>
      </c>
      <c r="D19" s="140">
        <v>10000</v>
      </c>
      <c r="E19" s="140"/>
      <c r="F19" s="140">
        <v>10000</v>
      </c>
      <c r="G19" s="140"/>
      <c r="H19" s="140"/>
      <c r="I19" s="140"/>
      <c r="J19" s="140"/>
      <c r="K19" s="140"/>
      <c r="L19" s="140"/>
      <c r="M19" s="140"/>
      <c r="N19" s="138"/>
      <c r="O19" s="138"/>
    </row>
    <row r="20" customFormat="1" ht="16.5" customHeight="1" spans="1:15">
      <c r="A20" s="238" t="s">
        <v>121</v>
      </c>
      <c r="B20" s="238" t="s">
        <v>122</v>
      </c>
      <c r="C20" s="138">
        <v>862302.04</v>
      </c>
      <c r="D20" s="140">
        <v>862302.04</v>
      </c>
      <c r="E20" s="140">
        <v>862302.04</v>
      </c>
      <c r="F20" s="140"/>
      <c r="G20" s="140"/>
      <c r="H20" s="140"/>
      <c r="I20" s="140"/>
      <c r="J20" s="140"/>
      <c r="K20" s="140"/>
      <c r="L20" s="140"/>
      <c r="M20" s="140"/>
      <c r="N20" s="138"/>
      <c r="O20" s="138"/>
    </row>
    <row r="21" customFormat="1" ht="16.5" customHeight="1" spans="1:15">
      <c r="A21" s="239" t="s">
        <v>123</v>
      </c>
      <c r="B21" s="239" t="s">
        <v>124</v>
      </c>
      <c r="C21" s="138">
        <v>431400</v>
      </c>
      <c r="D21" s="140">
        <v>431400</v>
      </c>
      <c r="E21" s="140">
        <v>431400</v>
      </c>
      <c r="F21" s="140"/>
      <c r="G21" s="140"/>
      <c r="H21" s="140"/>
      <c r="I21" s="140"/>
      <c r="J21" s="140"/>
      <c r="K21" s="140"/>
      <c r="L21" s="140"/>
      <c r="M21" s="140"/>
      <c r="N21" s="138"/>
      <c r="O21" s="138"/>
    </row>
    <row r="22" customFormat="1" ht="16.5" customHeight="1" spans="1:15">
      <c r="A22" s="239" t="s">
        <v>125</v>
      </c>
      <c r="B22" s="239" t="s">
        <v>126</v>
      </c>
      <c r="C22" s="138">
        <v>373510</v>
      </c>
      <c r="D22" s="140">
        <v>373510</v>
      </c>
      <c r="E22" s="140">
        <v>373510</v>
      </c>
      <c r="F22" s="140"/>
      <c r="G22" s="140"/>
      <c r="H22" s="140"/>
      <c r="I22" s="140"/>
      <c r="J22" s="140"/>
      <c r="K22" s="140"/>
      <c r="L22" s="140"/>
      <c r="M22" s="140"/>
      <c r="N22" s="138"/>
      <c r="O22" s="138"/>
    </row>
    <row r="23" customFormat="1" ht="16.5" customHeight="1" spans="1:15">
      <c r="A23" s="239" t="s">
        <v>127</v>
      </c>
      <c r="B23" s="239" t="s">
        <v>128</v>
      </c>
      <c r="C23" s="138">
        <v>57392.04</v>
      </c>
      <c r="D23" s="140">
        <v>57392.04</v>
      </c>
      <c r="E23" s="140">
        <v>57392.04</v>
      </c>
      <c r="F23" s="140"/>
      <c r="G23" s="140"/>
      <c r="H23" s="140"/>
      <c r="I23" s="140"/>
      <c r="J23" s="140"/>
      <c r="K23" s="140"/>
      <c r="L23" s="140"/>
      <c r="M23" s="140"/>
      <c r="N23" s="138"/>
      <c r="O23" s="138"/>
    </row>
    <row r="24" customFormat="1" ht="16.5" customHeight="1" spans="1:15">
      <c r="A24" s="238" t="s">
        <v>129</v>
      </c>
      <c r="B24" s="238" t="s">
        <v>130</v>
      </c>
      <c r="C24" s="138">
        <v>170000</v>
      </c>
      <c r="D24" s="140">
        <v>10000</v>
      </c>
      <c r="E24" s="140"/>
      <c r="F24" s="140">
        <v>10000</v>
      </c>
      <c r="G24" s="140"/>
      <c r="H24" s="140"/>
      <c r="I24" s="140"/>
      <c r="J24" s="140">
        <v>160000</v>
      </c>
      <c r="K24" s="140"/>
      <c r="L24" s="140"/>
      <c r="M24" s="140"/>
      <c r="N24" s="138"/>
      <c r="O24" s="138">
        <v>160000</v>
      </c>
    </row>
    <row r="25" customFormat="1" ht="16.5" customHeight="1" spans="1:15">
      <c r="A25" s="239" t="s">
        <v>131</v>
      </c>
      <c r="B25" s="239" t="s">
        <v>130</v>
      </c>
      <c r="C25" s="138">
        <v>170000</v>
      </c>
      <c r="D25" s="140">
        <v>10000</v>
      </c>
      <c r="E25" s="140"/>
      <c r="F25" s="140">
        <v>10000</v>
      </c>
      <c r="G25" s="140"/>
      <c r="H25" s="140"/>
      <c r="I25" s="140"/>
      <c r="J25" s="140">
        <v>160000</v>
      </c>
      <c r="K25" s="140"/>
      <c r="L25" s="140"/>
      <c r="M25" s="140"/>
      <c r="N25" s="138"/>
      <c r="O25" s="138">
        <v>160000</v>
      </c>
    </row>
    <row r="26" customFormat="1" ht="16.5" customHeight="1" spans="1:15">
      <c r="A26" s="237" t="s">
        <v>132</v>
      </c>
      <c r="B26" s="237" t="s">
        <v>133</v>
      </c>
      <c r="C26" s="138">
        <v>859404</v>
      </c>
      <c r="D26" s="140">
        <v>859404</v>
      </c>
      <c r="E26" s="140">
        <v>859404</v>
      </c>
      <c r="F26" s="140"/>
      <c r="G26" s="140"/>
      <c r="H26" s="140"/>
      <c r="I26" s="140"/>
      <c r="J26" s="140"/>
      <c r="K26" s="140"/>
      <c r="L26" s="140"/>
      <c r="M26" s="140"/>
      <c r="N26" s="138"/>
      <c r="O26" s="138"/>
    </row>
    <row r="27" customFormat="1" ht="16.5" customHeight="1" spans="1:15">
      <c r="A27" s="238" t="s">
        <v>134</v>
      </c>
      <c r="B27" s="238" t="s">
        <v>135</v>
      </c>
      <c r="C27" s="138">
        <v>859404</v>
      </c>
      <c r="D27" s="140">
        <v>859404</v>
      </c>
      <c r="E27" s="140">
        <v>859404</v>
      </c>
      <c r="F27" s="140"/>
      <c r="G27" s="140"/>
      <c r="H27" s="140"/>
      <c r="I27" s="140"/>
      <c r="J27" s="140"/>
      <c r="K27" s="140"/>
      <c r="L27" s="140"/>
      <c r="M27" s="140"/>
      <c r="N27" s="138"/>
      <c r="O27" s="138"/>
    </row>
    <row r="28" customFormat="1" ht="16.5" customHeight="1" spans="1:15">
      <c r="A28" s="239" t="s">
        <v>136</v>
      </c>
      <c r="B28" s="239" t="s">
        <v>137</v>
      </c>
      <c r="C28" s="138">
        <v>859404</v>
      </c>
      <c r="D28" s="140">
        <v>859404</v>
      </c>
      <c r="E28" s="140">
        <v>859404</v>
      </c>
      <c r="F28" s="140"/>
      <c r="G28" s="140"/>
      <c r="H28" s="140"/>
      <c r="I28" s="140"/>
      <c r="J28" s="140"/>
      <c r="K28" s="140"/>
      <c r="L28" s="140"/>
      <c r="M28" s="140"/>
      <c r="N28" s="138"/>
      <c r="O28" s="138"/>
    </row>
    <row r="29" customFormat="1" ht="16.5" customHeight="1" spans="1:15">
      <c r="A29" s="240" t="s">
        <v>138</v>
      </c>
      <c r="B29" s="241"/>
      <c r="C29" s="140">
        <v>21024123.37</v>
      </c>
      <c r="D29" s="140">
        <v>12609123.37</v>
      </c>
      <c r="E29" s="140">
        <v>11709123.37</v>
      </c>
      <c r="F29" s="140">
        <v>900000</v>
      </c>
      <c r="G29" s="140"/>
      <c r="H29" s="140"/>
      <c r="I29" s="140"/>
      <c r="J29" s="140">
        <v>8415000</v>
      </c>
      <c r="K29" s="140">
        <v>8255000</v>
      </c>
      <c r="L29" s="140"/>
      <c r="M29" s="140"/>
      <c r="N29" s="140"/>
      <c r="O29" s="140">
        <v>160000</v>
      </c>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C26" sqref="C26"/>
    </sheetView>
  </sheetViews>
  <sheetFormatPr defaultColWidth="8.57272727272727" defaultRowHeight="12.75" customHeight="1" outlineLevelCol="3"/>
  <cols>
    <col min="1" max="4" width="35.5727272727273" style="1" customWidth="1"/>
    <col min="5" max="16384" width="8.57272727272727" style="1"/>
  </cols>
  <sheetData>
    <row r="1" customHeight="1" spans="1:4">
      <c r="A1" s="2"/>
      <c r="B1" s="2"/>
      <c r="C1" s="2"/>
      <c r="D1" s="2"/>
    </row>
    <row r="2" ht="15" customHeight="1" spans="1:4">
      <c r="A2" s="45"/>
      <c r="B2" s="49"/>
      <c r="C2" s="49"/>
      <c r="D2" s="49" t="s">
        <v>139</v>
      </c>
    </row>
    <row r="3" ht="41.25" customHeight="1" spans="1:1">
      <c r="A3" s="44" t="str">
        <f>"2025"&amp;"年部门财政拨款收支预算总表"</f>
        <v>2025年部门财政拨款收支预算总表</v>
      </c>
    </row>
    <row r="4" ht="17.25" customHeight="1" spans="1:4">
      <c r="A4" s="47" t="str">
        <f>"单位名称："&amp;"昆明市西山区妇幼健康服务中心"</f>
        <v>单位名称：昆明市西山区妇幼健康服务中心</v>
      </c>
      <c r="B4" s="220"/>
      <c r="D4" s="49" t="s">
        <v>1</v>
      </c>
    </row>
    <row r="5" ht="17.25" customHeight="1" spans="1:4">
      <c r="A5" s="221" t="s">
        <v>2</v>
      </c>
      <c r="B5" s="222"/>
      <c r="C5" s="221" t="s">
        <v>3</v>
      </c>
      <c r="D5" s="222"/>
    </row>
    <row r="6" ht="18.75" customHeight="1" spans="1:4">
      <c r="A6" s="221" t="s">
        <v>4</v>
      </c>
      <c r="B6" s="221" t="s">
        <v>5</v>
      </c>
      <c r="C6" s="221" t="s">
        <v>6</v>
      </c>
      <c r="D6" s="221" t="s">
        <v>5</v>
      </c>
    </row>
    <row r="7" ht="16.5" customHeight="1" spans="1:4">
      <c r="A7" s="223" t="s">
        <v>140</v>
      </c>
      <c r="B7" s="224">
        <v>12609123.37</v>
      </c>
      <c r="C7" s="223" t="s">
        <v>141</v>
      </c>
      <c r="D7" s="224">
        <v>12609123.37</v>
      </c>
    </row>
    <row r="8" ht="16.5" customHeight="1" spans="1:4">
      <c r="A8" s="223" t="s">
        <v>142</v>
      </c>
      <c r="B8" s="224">
        <v>12609123.37</v>
      </c>
      <c r="C8" s="223" t="s">
        <v>143</v>
      </c>
      <c r="D8" s="224"/>
    </row>
    <row r="9" ht="16.5" customHeight="1" spans="1:4">
      <c r="A9" s="223" t="s">
        <v>144</v>
      </c>
      <c r="B9" s="25"/>
      <c r="C9" s="223" t="s">
        <v>145</v>
      </c>
      <c r="D9" s="224"/>
    </row>
    <row r="10" ht="16.5" customHeight="1" spans="1:4">
      <c r="A10" s="223" t="s">
        <v>146</v>
      </c>
      <c r="B10" s="25"/>
      <c r="C10" s="223" t="s">
        <v>147</v>
      </c>
      <c r="D10" s="224"/>
    </row>
    <row r="11" ht="16.5" customHeight="1" spans="1:4">
      <c r="A11" s="223" t="s">
        <v>148</v>
      </c>
      <c r="B11" s="25"/>
      <c r="C11" s="223" t="s">
        <v>149</v>
      </c>
      <c r="D11" s="224"/>
    </row>
    <row r="12" ht="16.5" customHeight="1" spans="1:4">
      <c r="A12" s="223" t="s">
        <v>142</v>
      </c>
      <c r="B12" s="25"/>
      <c r="C12" s="223" t="s">
        <v>150</v>
      </c>
      <c r="D12" s="224"/>
    </row>
    <row r="13" ht="16.5" customHeight="1" spans="1:4">
      <c r="A13" s="225" t="s">
        <v>144</v>
      </c>
      <c r="B13" s="25"/>
      <c r="C13" s="75" t="s">
        <v>151</v>
      </c>
      <c r="D13" s="138"/>
    </row>
    <row r="14" ht="16.5" customHeight="1" spans="1:4">
      <c r="A14" s="225" t="s">
        <v>146</v>
      </c>
      <c r="B14" s="25"/>
      <c r="C14" s="75" t="s">
        <v>152</v>
      </c>
      <c r="D14" s="138"/>
    </row>
    <row r="15" ht="16.5" customHeight="1" spans="1:4">
      <c r="A15" s="226"/>
      <c r="B15" s="25"/>
      <c r="C15" s="75" t="s">
        <v>153</v>
      </c>
      <c r="D15" s="138">
        <v>1614084.6</v>
      </c>
    </row>
    <row r="16" ht="16.5" customHeight="1" spans="1:4">
      <c r="A16" s="226"/>
      <c r="B16" s="25"/>
      <c r="C16" s="75" t="s">
        <v>154</v>
      </c>
      <c r="D16" s="138">
        <v>10135634.77</v>
      </c>
    </row>
    <row r="17" ht="16.5" customHeight="1" spans="1:4">
      <c r="A17" s="226"/>
      <c r="B17" s="25"/>
      <c r="C17" s="75" t="s">
        <v>155</v>
      </c>
      <c r="D17" s="138"/>
    </row>
    <row r="18" ht="16.5" customHeight="1" spans="1:4">
      <c r="A18" s="226"/>
      <c r="B18" s="25"/>
      <c r="C18" s="75" t="s">
        <v>156</v>
      </c>
      <c r="D18" s="138"/>
    </row>
    <row r="19" ht="16.5" customHeight="1" spans="1:4">
      <c r="A19" s="226"/>
      <c r="B19" s="25"/>
      <c r="C19" s="75" t="s">
        <v>157</v>
      </c>
      <c r="D19" s="138"/>
    </row>
    <row r="20" ht="16.5" customHeight="1" spans="1:4">
      <c r="A20" s="226"/>
      <c r="B20" s="25"/>
      <c r="C20" s="75" t="s">
        <v>158</v>
      </c>
      <c r="D20" s="138"/>
    </row>
    <row r="21" ht="16.5" customHeight="1" spans="1:4">
      <c r="A21" s="226"/>
      <c r="B21" s="25"/>
      <c r="C21" s="75" t="s">
        <v>159</v>
      </c>
      <c r="D21" s="138"/>
    </row>
    <row r="22" ht="16.5" customHeight="1" spans="1:4">
      <c r="A22" s="226"/>
      <c r="B22" s="25"/>
      <c r="C22" s="75" t="s">
        <v>160</v>
      </c>
      <c r="D22" s="138"/>
    </row>
    <row r="23" ht="16.5" customHeight="1" spans="1:4">
      <c r="A23" s="226"/>
      <c r="B23" s="25"/>
      <c r="C23" s="75" t="s">
        <v>161</v>
      </c>
      <c r="D23" s="138"/>
    </row>
    <row r="24" ht="16.5" customHeight="1" spans="1:4">
      <c r="A24" s="226"/>
      <c r="B24" s="25"/>
      <c r="C24" s="75" t="s">
        <v>162</v>
      </c>
      <c r="D24" s="138"/>
    </row>
    <row r="25" ht="16.5" customHeight="1" spans="1:4">
      <c r="A25" s="226"/>
      <c r="B25" s="25"/>
      <c r="C25" s="75" t="s">
        <v>163</v>
      </c>
      <c r="D25" s="138"/>
    </row>
    <row r="26" ht="16.5" customHeight="1" spans="1:4">
      <c r="A26" s="226"/>
      <c r="B26" s="25"/>
      <c r="C26" s="75" t="s">
        <v>164</v>
      </c>
      <c r="D26" s="138">
        <v>859404</v>
      </c>
    </row>
    <row r="27" ht="16.5" customHeight="1" spans="1:4">
      <c r="A27" s="226"/>
      <c r="B27" s="25"/>
      <c r="C27" s="75" t="s">
        <v>165</v>
      </c>
      <c r="D27" s="138"/>
    </row>
    <row r="28" ht="16.5" customHeight="1" spans="1:4">
      <c r="A28" s="226"/>
      <c r="B28" s="25"/>
      <c r="C28" s="75" t="s">
        <v>166</v>
      </c>
      <c r="D28" s="138"/>
    </row>
    <row r="29" ht="16.5" customHeight="1" spans="1:4">
      <c r="A29" s="226"/>
      <c r="B29" s="25"/>
      <c r="C29" s="75" t="s">
        <v>167</v>
      </c>
      <c r="D29" s="138"/>
    </row>
    <row r="30" ht="16.5" customHeight="1" spans="1:4">
      <c r="A30" s="226"/>
      <c r="B30" s="25"/>
      <c r="C30" s="75" t="s">
        <v>168</v>
      </c>
      <c r="D30" s="138"/>
    </row>
    <row r="31" ht="16.5" customHeight="1" spans="1:4">
      <c r="A31" s="226"/>
      <c r="B31" s="25"/>
      <c r="C31" s="75" t="s">
        <v>169</v>
      </c>
      <c r="D31" s="138"/>
    </row>
    <row r="32" ht="16.5" customHeight="1" spans="1:4">
      <c r="A32" s="226"/>
      <c r="B32" s="25"/>
      <c r="C32" s="225" t="s">
        <v>170</v>
      </c>
      <c r="D32" s="138"/>
    </row>
    <row r="33" ht="16.5" customHeight="1" spans="1:4">
      <c r="A33" s="226"/>
      <c r="B33" s="25"/>
      <c r="C33" s="225" t="s">
        <v>171</v>
      </c>
      <c r="D33" s="138"/>
    </row>
    <row r="34" ht="16.5" customHeight="1" spans="1:4">
      <c r="A34" s="226"/>
      <c r="B34" s="25"/>
      <c r="C34" s="31" t="s">
        <v>172</v>
      </c>
      <c r="D34" s="68"/>
    </row>
    <row r="35" ht="15" customHeight="1" spans="1:4">
      <c r="A35" s="227" t="s">
        <v>50</v>
      </c>
      <c r="B35" s="228">
        <v>12609123.37</v>
      </c>
      <c r="C35" s="227" t="s">
        <v>51</v>
      </c>
      <c r="D35" s="228">
        <v>12609123.37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2" activePane="bottomLeft" state="frozen"/>
      <selection/>
      <selection pane="bottomLeft" activeCell="E14" sqref="E14"/>
    </sheetView>
  </sheetViews>
  <sheetFormatPr defaultColWidth="9.14545454545454" defaultRowHeight="14.25" customHeight="1" outlineLevelCol="6"/>
  <cols>
    <col min="1" max="1" width="20.1454545454545" style="1" customWidth="1"/>
    <col min="2" max="2" width="44" style="1" customWidth="1"/>
    <col min="3" max="7" width="24.1454545454545" style="1" customWidth="1"/>
    <col min="8" max="16384" width="9.14545454545454" style="1"/>
  </cols>
  <sheetData>
    <row r="1" customHeight="1" spans="1:7">
      <c r="A1" s="2"/>
      <c r="B1" s="2"/>
      <c r="C1" s="2"/>
      <c r="D1" s="2"/>
      <c r="E1" s="2"/>
      <c r="F1" s="2"/>
      <c r="G1" s="2"/>
    </row>
    <row r="2" customHeight="1" spans="4:7">
      <c r="D2" s="210"/>
      <c r="F2" s="78"/>
      <c r="G2" s="211" t="s">
        <v>173</v>
      </c>
    </row>
    <row r="3" ht="41.25" customHeight="1" spans="1:7">
      <c r="A3" s="154" t="str">
        <f>"2025"&amp;"年一般公共预算支出预算表（按功能科目分类）"</f>
        <v>2025年一般公共预算支出预算表（按功能科目分类）</v>
      </c>
      <c r="B3" s="154"/>
      <c r="C3" s="154"/>
      <c r="D3" s="154"/>
      <c r="E3" s="154"/>
      <c r="F3" s="154"/>
      <c r="G3" s="154"/>
    </row>
    <row r="4" ht="18" customHeight="1" spans="1:7">
      <c r="A4" s="6" t="str">
        <f>"单位名称："&amp;"昆明市西山区妇幼健康服务中心"</f>
        <v>单位名称：昆明市西山区妇幼健康服务中心</v>
      </c>
      <c r="F4" s="150"/>
      <c r="G4" s="211" t="s">
        <v>1</v>
      </c>
    </row>
    <row r="5" ht="20.25" customHeight="1" spans="1:7">
      <c r="A5" s="212" t="s">
        <v>174</v>
      </c>
      <c r="B5" s="213"/>
      <c r="C5" s="155" t="s">
        <v>55</v>
      </c>
      <c r="D5" s="214" t="s">
        <v>75</v>
      </c>
      <c r="E5" s="13"/>
      <c r="F5" s="14"/>
      <c r="G5" s="215" t="s">
        <v>76</v>
      </c>
    </row>
    <row r="6" ht="20.25" customHeight="1" spans="1:7">
      <c r="A6" s="216" t="s">
        <v>72</v>
      </c>
      <c r="B6" s="216" t="s">
        <v>73</v>
      </c>
      <c r="C6" s="20"/>
      <c r="D6" s="160" t="s">
        <v>57</v>
      </c>
      <c r="E6" s="160" t="s">
        <v>175</v>
      </c>
      <c r="F6" s="160" t="s">
        <v>176</v>
      </c>
      <c r="G6" s="217"/>
    </row>
    <row r="7" ht="15" customHeight="1" spans="1:7">
      <c r="A7" s="65" t="s">
        <v>82</v>
      </c>
      <c r="B7" s="65" t="s">
        <v>83</v>
      </c>
      <c r="C7" s="65" t="s">
        <v>84</v>
      </c>
      <c r="D7" s="65" t="s">
        <v>85</v>
      </c>
      <c r="E7" s="65" t="s">
        <v>86</v>
      </c>
      <c r="F7" s="65" t="s">
        <v>87</v>
      </c>
      <c r="G7" s="65" t="s">
        <v>88</v>
      </c>
    </row>
    <row r="8" customFormat="1" ht="13.5" customHeight="1" spans="1:7">
      <c r="A8" s="31" t="s">
        <v>97</v>
      </c>
      <c r="B8" s="31" t="s">
        <v>98</v>
      </c>
      <c r="C8" s="34">
        <v>1614084.6</v>
      </c>
      <c r="D8" s="33">
        <v>1614084.6</v>
      </c>
      <c r="E8" s="33">
        <v>1614084.6</v>
      </c>
      <c r="F8" s="33"/>
      <c r="G8" s="33"/>
    </row>
    <row r="9" customFormat="1" ht="13.5" customHeight="1" spans="1:7">
      <c r="A9" s="218" t="s">
        <v>99</v>
      </c>
      <c r="B9" s="218" t="s">
        <v>100</v>
      </c>
      <c r="C9" s="34">
        <v>1594950</v>
      </c>
      <c r="D9" s="33">
        <v>1594950</v>
      </c>
      <c r="E9" s="33">
        <v>1594950</v>
      </c>
      <c r="F9" s="33"/>
      <c r="G9" s="33"/>
    </row>
    <row r="10" customFormat="1" ht="13.5" customHeight="1" spans="1:7">
      <c r="A10" s="219" t="s">
        <v>101</v>
      </c>
      <c r="B10" s="219" t="s">
        <v>102</v>
      </c>
      <c r="C10" s="34">
        <v>942150</v>
      </c>
      <c r="D10" s="33">
        <v>942150</v>
      </c>
      <c r="E10" s="33">
        <v>942150</v>
      </c>
      <c r="F10" s="33"/>
      <c r="G10" s="33"/>
    </row>
    <row r="11" customFormat="1" ht="13.5" customHeight="1" spans="1:7">
      <c r="A11" s="219" t="s">
        <v>103</v>
      </c>
      <c r="B11" s="219" t="s">
        <v>104</v>
      </c>
      <c r="C11" s="33">
        <v>652800</v>
      </c>
      <c r="D11" s="33">
        <v>652800</v>
      </c>
      <c r="E11" s="33">
        <v>652800</v>
      </c>
      <c r="F11" s="33"/>
      <c r="G11" s="33"/>
    </row>
    <row r="12" customFormat="1" ht="13.5" customHeight="1" spans="1:7">
      <c r="A12" s="218" t="s">
        <v>105</v>
      </c>
      <c r="B12" s="218" t="s">
        <v>106</v>
      </c>
      <c r="C12" s="34">
        <v>19134.6</v>
      </c>
      <c r="D12" s="33">
        <v>19134.6</v>
      </c>
      <c r="E12" s="33">
        <v>19134.6</v>
      </c>
      <c r="F12" s="33"/>
      <c r="G12" s="33"/>
    </row>
    <row r="13" customFormat="1" ht="13.5" customHeight="1" spans="1:7">
      <c r="A13" s="219" t="s">
        <v>107</v>
      </c>
      <c r="B13" s="219" t="s">
        <v>108</v>
      </c>
      <c r="C13" s="34">
        <v>19134.6</v>
      </c>
      <c r="D13" s="33">
        <v>19134.6</v>
      </c>
      <c r="E13" s="33">
        <v>19134.6</v>
      </c>
      <c r="F13" s="33"/>
      <c r="G13" s="33"/>
    </row>
    <row r="14" customFormat="1" ht="13.5" customHeight="1" spans="1:7">
      <c r="A14" s="31" t="s">
        <v>109</v>
      </c>
      <c r="B14" s="31" t="s">
        <v>110</v>
      </c>
      <c r="C14" s="34">
        <v>10135634.77</v>
      </c>
      <c r="D14" s="33">
        <v>9235634.77</v>
      </c>
      <c r="E14" s="33">
        <v>8420641.72</v>
      </c>
      <c r="F14" s="33">
        <v>814993.05</v>
      </c>
      <c r="G14" s="33">
        <v>900000</v>
      </c>
    </row>
    <row r="15" customFormat="1" ht="13.5" customHeight="1" spans="1:7">
      <c r="A15" s="218" t="s">
        <v>111</v>
      </c>
      <c r="B15" s="218" t="s">
        <v>112</v>
      </c>
      <c r="C15" s="34">
        <v>9263332.73</v>
      </c>
      <c r="D15" s="33">
        <v>8373332.73</v>
      </c>
      <c r="E15" s="33">
        <v>7558339.68</v>
      </c>
      <c r="F15" s="33">
        <v>814993.05</v>
      </c>
      <c r="G15" s="33">
        <v>890000</v>
      </c>
    </row>
    <row r="16" customFormat="1" ht="13.5" customHeight="1" spans="1:7">
      <c r="A16" s="219" t="s">
        <v>113</v>
      </c>
      <c r="B16" s="219" t="s">
        <v>114</v>
      </c>
      <c r="C16" s="34">
        <v>8494860.73</v>
      </c>
      <c r="D16" s="33">
        <v>8373332.73</v>
      </c>
      <c r="E16" s="33">
        <v>7558339.68</v>
      </c>
      <c r="F16" s="33">
        <v>814993.05</v>
      </c>
      <c r="G16" s="33">
        <v>121528</v>
      </c>
    </row>
    <row r="17" customFormat="1" ht="13.5" customHeight="1" spans="1:7">
      <c r="A17" s="219" t="s">
        <v>115</v>
      </c>
      <c r="B17" s="219" t="s">
        <v>116</v>
      </c>
      <c r="C17" s="34">
        <v>753472</v>
      </c>
      <c r="D17" s="33"/>
      <c r="E17" s="33"/>
      <c r="F17" s="33"/>
      <c r="G17" s="33">
        <v>753472</v>
      </c>
    </row>
    <row r="18" customFormat="1" ht="13.5" customHeight="1" spans="1:7">
      <c r="A18" s="219" t="s">
        <v>117</v>
      </c>
      <c r="B18" s="219" t="s">
        <v>118</v>
      </c>
      <c r="C18" s="34">
        <v>5000</v>
      </c>
      <c r="D18" s="33"/>
      <c r="E18" s="33"/>
      <c r="F18" s="33"/>
      <c r="G18" s="33">
        <v>5000</v>
      </c>
    </row>
    <row r="19" customFormat="1" ht="13.5" customHeight="1" spans="1:7">
      <c r="A19" s="219" t="s">
        <v>119</v>
      </c>
      <c r="B19" s="219" t="s">
        <v>120</v>
      </c>
      <c r="C19" s="34">
        <v>10000</v>
      </c>
      <c r="D19" s="33"/>
      <c r="E19" s="33"/>
      <c r="F19" s="33"/>
      <c r="G19" s="33">
        <v>10000</v>
      </c>
    </row>
    <row r="20" customFormat="1" ht="13.5" customHeight="1" spans="1:7">
      <c r="A20" s="218" t="s">
        <v>121</v>
      </c>
      <c r="B20" s="218" t="s">
        <v>122</v>
      </c>
      <c r="C20" s="34">
        <v>862302.04</v>
      </c>
      <c r="D20" s="33">
        <v>862302.04</v>
      </c>
      <c r="E20" s="33">
        <v>862302.04</v>
      </c>
      <c r="F20" s="33"/>
      <c r="G20" s="33"/>
    </row>
    <row r="21" customFormat="1" ht="13.5" customHeight="1" spans="1:7">
      <c r="A21" s="219" t="s">
        <v>123</v>
      </c>
      <c r="B21" s="219" t="s">
        <v>124</v>
      </c>
      <c r="C21" s="34">
        <v>431400</v>
      </c>
      <c r="D21" s="33">
        <v>431400</v>
      </c>
      <c r="E21" s="33">
        <v>431400</v>
      </c>
      <c r="F21" s="33"/>
      <c r="G21" s="33"/>
    </row>
    <row r="22" customFormat="1" ht="13.5" customHeight="1" spans="1:7">
      <c r="A22" s="219" t="s">
        <v>125</v>
      </c>
      <c r="B22" s="219" t="s">
        <v>126</v>
      </c>
      <c r="C22" s="34">
        <v>373510</v>
      </c>
      <c r="D22" s="33">
        <v>373510</v>
      </c>
      <c r="E22" s="33">
        <v>373510</v>
      </c>
      <c r="F22" s="33"/>
      <c r="G22" s="33"/>
    </row>
    <row r="23" customFormat="1" ht="13.5" customHeight="1" spans="1:7">
      <c r="A23" s="219" t="s">
        <v>127</v>
      </c>
      <c r="B23" s="219" t="s">
        <v>128</v>
      </c>
      <c r="C23" s="34">
        <v>57392.04</v>
      </c>
      <c r="D23" s="33">
        <v>57392.04</v>
      </c>
      <c r="E23" s="33">
        <v>57392.04</v>
      </c>
      <c r="F23" s="33"/>
      <c r="G23" s="33"/>
    </row>
    <row r="24" customFormat="1" ht="13.5" customHeight="1" spans="1:7">
      <c r="A24" s="218" t="s">
        <v>129</v>
      </c>
      <c r="B24" s="218" t="s">
        <v>130</v>
      </c>
      <c r="C24" s="34">
        <v>10000</v>
      </c>
      <c r="D24" s="33"/>
      <c r="E24" s="33"/>
      <c r="F24" s="33"/>
      <c r="G24" s="33">
        <v>10000</v>
      </c>
    </row>
    <row r="25" customFormat="1" ht="13.5" customHeight="1" spans="1:7">
      <c r="A25" s="219" t="s">
        <v>131</v>
      </c>
      <c r="B25" s="219" t="s">
        <v>130</v>
      </c>
      <c r="C25" s="34">
        <v>10000</v>
      </c>
      <c r="D25" s="33"/>
      <c r="E25" s="33"/>
      <c r="F25" s="33"/>
      <c r="G25" s="33">
        <v>10000</v>
      </c>
    </row>
    <row r="26" customFormat="1" ht="13.5" customHeight="1" spans="1:7">
      <c r="A26" s="31" t="s">
        <v>132</v>
      </c>
      <c r="B26" s="31" t="s">
        <v>133</v>
      </c>
      <c r="C26" s="34">
        <v>859404</v>
      </c>
      <c r="D26" s="33">
        <v>859404</v>
      </c>
      <c r="E26" s="33">
        <v>859404</v>
      </c>
      <c r="F26" s="33"/>
      <c r="G26" s="33"/>
    </row>
    <row r="27" customFormat="1" ht="13.5" customHeight="1" spans="1:7">
      <c r="A27" s="218" t="s">
        <v>134</v>
      </c>
      <c r="B27" s="218" t="s">
        <v>135</v>
      </c>
      <c r="C27" s="34">
        <v>859404</v>
      </c>
      <c r="D27" s="33">
        <v>859404</v>
      </c>
      <c r="E27" s="33">
        <v>859404</v>
      </c>
      <c r="F27" s="33"/>
      <c r="G27" s="33"/>
    </row>
    <row r="28" customFormat="1" ht="13.5" customHeight="1" spans="1:7">
      <c r="A28" s="219" t="s">
        <v>136</v>
      </c>
      <c r="B28" s="219" t="s">
        <v>137</v>
      </c>
      <c r="C28" s="34">
        <v>859404</v>
      </c>
      <c r="D28" s="33">
        <v>859404</v>
      </c>
      <c r="E28" s="33">
        <v>859404</v>
      </c>
      <c r="F28" s="33"/>
      <c r="G28" s="33"/>
    </row>
    <row r="29" customFormat="1" ht="13.5" customHeight="1" spans="1:7">
      <c r="A29" s="21" t="s">
        <v>138</v>
      </c>
      <c r="B29" s="21"/>
      <c r="C29" s="34">
        <v>12609123.37</v>
      </c>
      <c r="D29" s="33">
        <v>11709123.37</v>
      </c>
      <c r="E29" s="34">
        <v>10894130.32</v>
      </c>
      <c r="F29" s="34">
        <v>814993.05</v>
      </c>
      <c r="G29" s="34">
        <v>900000</v>
      </c>
    </row>
    <row r="30" customFormat="1" customHeight="1"/>
  </sheetData>
  <mergeCells count="6">
    <mergeCell ref="A3:G3"/>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72727272727" defaultRowHeight="14.25" customHeight="1" outlineLevelRow="7" outlineLevelCol="5"/>
  <cols>
    <col min="1" max="6" width="28.1454545454545" style="1" customWidth="1"/>
    <col min="7" max="16384" width="10.4272727272727" style="1"/>
  </cols>
  <sheetData>
    <row r="1" customHeight="1" spans="1:6">
      <c r="A1" s="2"/>
      <c r="B1" s="2"/>
      <c r="C1" s="2"/>
      <c r="D1" s="2"/>
      <c r="E1" s="2"/>
      <c r="F1" s="2"/>
    </row>
    <row r="2" customHeight="1" spans="1:6">
      <c r="A2" s="46"/>
      <c r="B2" s="46"/>
      <c r="C2" s="46"/>
      <c r="D2" s="46"/>
      <c r="E2" s="45"/>
      <c r="F2" s="203" t="s">
        <v>177</v>
      </c>
    </row>
    <row r="3" ht="41.25" customHeight="1" spans="1:6">
      <c r="A3" s="204" t="str">
        <f>"2025"&amp;"年一般公共预算“三公”经费支出预算表"</f>
        <v>2025年一般公共预算“三公”经费支出预算表</v>
      </c>
      <c r="B3" s="46"/>
      <c r="C3" s="46"/>
      <c r="D3" s="46"/>
      <c r="E3" s="45"/>
      <c r="F3" s="46"/>
    </row>
    <row r="4" customHeight="1" spans="1:6">
      <c r="A4" s="205" t="str">
        <f>"单位名称："&amp;"昆明市西山区妇幼健康服务中心"</f>
        <v>单位名称：昆明市西山区妇幼健康服务中心</v>
      </c>
      <c r="B4" s="206"/>
      <c r="D4" s="46"/>
      <c r="E4" s="45"/>
      <c r="F4" s="70" t="s">
        <v>1</v>
      </c>
    </row>
    <row r="5" ht="27" customHeight="1" spans="1:6">
      <c r="A5" s="50" t="s">
        <v>178</v>
      </c>
      <c r="B5" s="50" t="s">
        <v>179</v>
      </c>
      <c r="C5" s="50" t="s">
        <v>180</v>
      </c>
      <c r="D5" s="50"/>
      <c r="E5" s="39"/>
      <c r="F5" s="50" t="s">
        <v>181</v>
      </c>
    </row>
    <row r="6" ht="28.5" customHeight="1" spans="1:6">
      <c r="A6" s="207"/>
      <c r="B6" s="52"/>
      <c r="C6" s="39" t="s">
        <v>57</v>
      </c>
      <c r="D6" s="39" t="s">
        <v>182</v>
      </c>
      <c r="E6" s="39" t="s">
        <v>183</v>
      </c>
      <c r="F6" s="51"/>
    </row>
    <row r="7" ht="17.25" customHeight="1" spans="1:6">
      <c r="A7" s="57" t="s">
        <v>82</v>
      </c>
      <c r="B7" s="57" t="s">
        <v>83</v>
      </c>
      <c r="C7" s="57" t="s">
        <v>84</v>
      </c>
      <c r="D7" s="57" t="s">
        <v>85</v>
      </c>
      <c r="E7" s="57" t="s">
        <v>86</v>
      </c>
      <c r="F7" s="57" t="s">
        <v>87</v>
      </c>
    </row>
    <row r="8" customFormat="1" ht="18.75" customHeight="1" spans="1:6">
      <c r="A8" s="208">
        <v>38000</v>
      </c>
      <c r="B8" s="138"/>
      <c r="C8" s="140">
        <v>38000</v>
      </c>
      <c r="D8" s="140"/>
      <c r="E8" s="140">
        <v>38000</v>
      </c>
      <c r="F8" s="20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8"/>
  <sheetViews>
    <sheetView showZeros="0" topLeftCell="D1" workbookViewId="0">
      <pane ySplit="1" topLeftCell="A29" activePane="bottomLeft" state="frozen"/>
      <selection/>
      <selection pane="bottomLeft" activeCell="N60" sqref="N60"/>
    </sheetView>
  </sheetViews>
  <sheetFormatPr defaultColWidth="9.14545454545454" defaultRowHeight="14.25" customHeight="1"/>
  <cols>
    <col min="1" max="1" width="20.2545454545455" customWidth="1"/>
    <col min="2" max="3" width="23.7545454545455" customWidth="1"/>
    <col min="4" max="4" width="13.7545454545455" customWidth="1"/>
    <col min="5" max="5" width="11.8727272727273" customWidth="1"/>
    <col min="6" max="6" width="27.1272727272727" customWidth="1"/>
    <col min="7" max="7" width="15.6272727272727" customWidth="1"/>
    <col min="8" max="8" width="23.7545454545455" customWidth="1"/>
    <col min="9" max="10" width="11.2545454545455" customWidth="1"/>
    <col min="11" max="11" width="10" customWidth="1"/>
    <col min="12" max="12" width="15.6272727272727" customWidth="1"/>
    <col min="13" max="13" width="11.2545454545455" customWidth="1"/>
    <col min="14" max="14" width="8.12727272727273" customWidth="1"/>
    <col min="15" max="15" width="11.8727272727273" customWidth="1"/>
    <col min="16" max="16" width="13.7545454545455" customWidth="1"/>
    <col min="17" max="18" width="15.6272727272727" customWidth="1"/>
    <col min="19" max="19" width="4.37272727272727" customWidth="1"/>
    <col min="20" max="21" width="8.12727272727273" customWidth="1"/>
    <col min="22" max="22" width="11.8727272727273" customWidth="1"/>
    <col min="23" max="23" width="15.6272727272727" customWidth="1"/>
    <col min="24" max="24" width="8.12727272727273" customWidth="1"/>
  </cols>
  <sheetData>
    <row r="1" customHeight="1" spans="1:24">
      <c r="A1" s="87"/>
      <c r="B1" s="87"/>
      <c r="C1" s="87"/>
      <c r="D1" s="87"/>
      <c r="E1" s="87"/>
      <c r="F1" s="87"/>
      <c r="G1" s="87"/>
      <c r="H1" s="87"/>
      <c r="I1" s="87"/>
      <c r="J1" s="87"/>
      <c r="K1" s="87"/>
      <c r="L1" s="87"/>
      <c r="M1" s="87"/>
      <c r="N1" s="87"/>
      <c r="O1" s="87"/>
      <c r="P1" s="87"/>
      <c r="Q1" s="87"/>
      <c r="R1" s="87"/>
      <c r="S1" s="87"/>
      <c r="T1" s="87"/>
      <c r="U1" s="87"/>
      <c r="V1" s="87"/>
      <c r="W1" s="87"/>
      <c r="X1" s="87"/>
    </row>
    <row r="2" ht="13.5" customHeight="1" spans="2:24">
      <c r="B2" s="167"/>
      <c r="C2" s="189"/>
      <c r="E2" s="190"/>
      <c r="F2" s="190"/>
      <c r="G2" s="190"/>
      <c r="H2" s="190"/>
      <c r="I2" s="89"/>
      <c r="J2" s="89"/>
      <c r="K2" s="89"/>
      <c r="L2" s="89"/>
      <c r="M2" s="89"/>
      <c r="N2" s="89"/>
      <c r="R2" s="89"/>
      <c r="V2" s="189"/>
      <c r="X2" s="145" t="s">
        <v>184</v>
      </c>
    </row>
    <row r="3" ht="45.75" customHeight="1" spans="1:24">
      <c r="A3" s="91" t="str">
        <f>"2025"&amp;"年部门基本支出预算表"</f>
        <v>2025年部门基本支出预算表</v>
      </c>
      <c r="B3" s="130"/>
      <c r="C3" s="91"/>
      <c r="D3" s="91"/>
      <c r="E3" s="91"/>
      <c r="F3" s="91"/>
      <c r="G3" s="91"/>
      <c r="H3" s="91"/>
      <c r="I3" s="91"/>
      <c r="J3" s="91"/>
      <c r="K3" s="91"/>
      <c r="L3" s="91"/>
      <c r="M3" s="91"/>
      <c r="N3" s="91"/>
      <c r="O3" s="130"/>
      <c r="P3" s="130"/>
      <c r="Q3" s="130"/>
      <c r="R3" s="91"/>
      <c r="S3" s="91"/>
      <c r="T3" s="91"/>
      <c r="U3" s="91"/>
      <c r="V3" s="91"/>
      <c r="W3" s="91"/>
      <c r="X3" s="91"/>
    </row>
    <row r="4" ht="18.75" customHeight="1" spans="1:24">
      <c r="A4" s="141" t="str">
        <f>"单位名称："&amp;"昆明市西山区妇幼健康服务中心"</f>
        <v>单位名称：昆明市西山区妇幼健康服务中心</v>
      </c>
      <c r="B4" s="169"/>
      <c r="C4" s="191"/>
      <c r="D4" s="191"/>
      <c r="E4" s="191"/>
      <c r="F4" s="191"/>
      <c r="G4" s="191"/>
      <c r="H4" s="191"/>
      <c r="I4" s="94"/>
      <c r="J4" s="94"/>
      <c r="K4" s="94"/>
      <c r="L4" s="94"/>
      <c r="M4" s="94"/>
      <c r="N4" s="94"/>
      <c r="O4" s="132"/>
      <c r="P4" s="132"/>
      <c r="Q4" s="132"/>
      <c r="R4" s="94"/>
      <c r="V4" s="189"/>
      <c r="X4" s="145" t="s">
        <v>1</v>
      </c>
    </row>
    <row r="5" ht="18" customHeight="1" spans="1:24">
      <c r="A5" s="170" t="s">
        <v>185</v>
      </c>
      <c r="B5" s="170" t="s">
        <v>186</v>
      </c>
      <c r="C5" s="170" t="s">
        <v>187</v>
      </c>
      <c r="D5" s="170" t="s">
        <v>188</v>
      </c>
      <c r="E5" s="170" t="s">
        <v>189</v>
      </c>
      <c r="F5" s="170" t="s">
        <v>190</v>
      </c>
      <c r="G5" s="170" t="s">
        <v>191</v>
      </c>
      <c r="H5" s="170" t="s">
        <v>192</v>
      </c>
      <c r="I5" s="196" t="s">
        <v>193</v>
      </c>
      <c r="J5" s="126" t="s">
        <v>193</v>
      </c>
      <c r="K5" s="126"/>
      <c r="L5" s="126"/>
      <c r="M5" s="126"/>
      <c r="N5" s="126"/>
      <c r="O5" s="181"/>
      <c r="P5" s="181"/>
      <c r="Q5" s="181"/>
      <c r="R5" s="118" t="s">
        <v>61</v>
      </c>
      <c r="S5" s="126" t="s">
        <v>62</v>
      </c>
      <c r="T5" s="126"/>
      <c r="U5" s="126"/>
      <c r="V5" s="126"/>
      <c r="W5" s="126"/>
      <c r="X5" s="127"/>
    </row>
    <row r="6" ht="18" customHeight="1" spans="1:24">
      <c r="A6" s="171"/>
      <c r="B6" s="172"/>
      <c r="C6" s="192"/>
      <c r="D6" s="171"/>
      <c r="E6" s="171"/>
      <c r="F6" s="171"/>
      <c r="G6" s="171"/>
      <c r="H6" s="171"/>
      <c r="I6" s="197" t="s">
        <v>194</v>
      </c>
      <c r="J6" s="196" t="s">
        <v>58</v>
      </c>
      <c r="K6" s="126"/>
      <c r="L6" s="126"/>
      <c r="M6" s="126"/>
      <c r="N6" s="127"/>
      <c r="O6" s="180" t="s">
        <v>195</v>
      </c>
      <c r="P6" s="181"/>
      <c r="Q6" s="182"/>
      <c r="R6" s="170" t="s">
        <v>61</v>
      </c>
      <c r="S6" s="196" t="s">
        <v>62</v>
      </c>
      <c r="T6" s="118" t="s">
        <v>64</v>
      </c>
      <c r="U6" s="126" t="s">
        <v>62</v>
      </c>
      <c r="V6" s="118" t="s">
        <v>66</v>
      </c>
      <c r="W6" s="118" t="s">
        <v>67</v>
      </c>
      <c r="X6" s="202" t="s">
        <v>68</v>
      </c>
    </row>
    <row r="7" ht="19.5" customHeight="1" spans="1:24">
      <c r="A7" s="172"/>
      <c r="B7" s="172"/>
      <c r="C7" s="172"/>
      <c r="D7" s="172"/>
      <c r="E7" s="172"/>
      <c r="F7" s="172"/>
      <c r="G7" s="172"/>
      <c r="H7" s="172"/>
      <c r="I7" s="172"/>
      <c r="J7" s="198" t="s">
        <v>196</v>
      </c>
      <c r="K7" s="170" t="s">
        <v>197</v>
      </c>
      <c r="L7" s="170" t="s">
        <v>198</v>
      </c>
      <c r="M7" s="170" t="s">
        <v>199</v>
      </c>
      <c r="N7" s="170" t="s">
        <v>200</v>
      </c>
      <c r="O7" s="170" t="s">
        <v>58</v>
      </c>
      <c r="P7" s="170" t="s">
        <v>59</v>
      </c>
      <c r="Q7" s="170" t="s">
        <v>60</v>
      </c>
      <c r="R7" s="172"/>
      <c r="S7" s="170" t="s">
        <v>57</v>
      </c>
      <c r="T7" s="170" t="s">
        <v>64</v>
      </c>
      <c r="U7" s="170" t="s">
        <v>201</v>
      </c>
      <c r="V7" s="170" t="s">
        <v>66</v>
      </c>
      <c r="W7" s="170" t="s">
        <v>67</v>
      </c>
      <c r="X7" s="170" t="s">
        <v>68</v>
      </c>
    </row>
    <row r="8" ht="37.5" customHeight="1" spans="1:24">
      <c r="A8" s="193"/>
      <c r="B8" s="105"/>
      <c r="C8" s="193"/>
      <c r="D8" s="193"/>
      <c r="E8" s="193"/>
      <c r="F8" s="193"/>
      <c r="G8" s="193"/>
      <c r="H8" s="193"/>
      <c r="I8" s="193"/>
      <c r="J8" s="199" t="s">
        <v>57</v>
      </c>
      <c r="K8" s="173" t="s">
        <v>202</v>
      </c>
      <c r="L8" s="173" t="s">
        <v>198</v>
      </c>
      <c r="M8" s="173" t="s">
        <v>199</v>
      </c>
      <c r="N8" s="173" t="s">
        <v>200</v>
      </c>
      <c r="O8" s="173" t="s">
        <v>198</v>
      </c>
      <c r="P8" s="173" t="s">
        <v>199</v>
      </c>
      <c r="Q8" s="173" t="s">
        <v>200</v>
      </c>
      <c r="R8" s="173" t="s">
        <v>61</v>
      </c>
      <c r="S8" s="173" t="s">
        <v>57</v>
      </c>
      <c r="T8" s="173" t="s">
        <v>64</v>
      </c>
      <c r="U8" s="173" t="s">
        <v>201</v>
      </c>
      <c r="V8" s="173" t="s">
        <v>66</v>
      </c>
      <c r="W8" s="173" t="s">
        <v>67</v>
      </c>
      <c r="X8" s="173" t="s">
        <v>68</v>
      </c>
    </row>
    <row r="9" customHeight="1" spans="1:24">
      <c r="A9" s="58">
        <v>1</v>
      </c>
      <c r="B9" s="58">
        <v>2</v>
      </c>
      <c r="C9" s="58">
        <v>3</v>
      </c>
      <c r="D9" s="58">
        <v>4</v>
      </c>
      <c r="E9" s="58">
        <v>5</v>
      </c>
      <c r="F9" s="58">
        <v>6</v>
      </c>
      <c r="G9" s="58">
        <v>7</v>
      </c>
      <c r="H9" s="58">
        <v>8</v>
      </c>
      <c r="I9" s="58">
        <v>9</v>
      </c>
      <c r="J9" s="58">
        <v>10</v>
      </c>
      <c r="K9" s="58">
        <v>11</v>
      </c>
      <c r="L9" s="58">
        <v>12</v>
      </c>
      <c r="M9" s="58">
        <v>13</v>
      </c>
      <c r="N9" s="58">
        <v>14</v>
      </c>
      <c r="O9" s="58">
        <v>15</v>
      </c>
      <c r="P9" s="58">
        <v>16</v>
      </c>
      <c r="Q9" s="58">
        <v>17</v>
      </c>
      <c r="R9" s="58">
        <v>18</v>
      </c>
      <c r="S9" s="58">
        <v>19</v>
      </c>
      <c r="T9" s="58">
        <v>20</v>
      </c>
      <c r="U9" s="58">
        <v>21</v>
      </c>
      <c r="V9" s="58">
        <v>22</v>
      </c>
      <c r="W9" s="58">
        <v>23</v>
      </c>
      <c r="X9" s="58">
        <v>24</v>
      </c>
    </row>
    <row r="10" customHeight="1" spans="1:24">
      <c r="A10" s="58" t="s">
        <v>203</v>
      </c>
      <c r="B10" s="135" t="s">
        <v>70</v>
      </c>
      <c r="C10" s="175" t="s">
        <v>204</v>
      </c>
      <c r="D10" s="135" t="s">
        <v>205</v>
      </c>
      <c r="E10" s="135" t="s">
        <v>113</v>
      </c>
      <c r="F10" s="135" t="s">
        <v>114</v>
      </c>
      <c r="G10" s="135" t="s">
        <v>206</v>
      </c>
      <c r="H10" s="135" t="s">
        <v>207</v>
      </c>
      <c r="I10" s="200">
        <v>8008.09</v>
      </c>
      <c r="J10" s="200"/>
      <c r="K10" s="39"/>
      <c r="L10" s="39"/>
      <c r="M10" s="200">
        <v>8008.09</v>
      </c>
      <c r="N10" s="58"/>
      <c r="O10" s="58"/>
      <c r="P10" s="58"/>
      <c r="Q10" s="58"/>
      <c r="R10" s="58"/>
      <c r="S10" s="58"/>
      <c r="T10" s="58"/>
      <c r="U10" s="58"/>
      <c r="V10" s="58"/>
      <c r="W10" s="58"/>
      <c r="X10" s="58"/>
    </row>
    <row r="11" customHeight="1" spans="1:24">
      <c r="A11" s="58" t="s">
        <v>203</v>
      </c>
      <c r="B11" s="135" t="s">
        <v>70</v>
      </c>
      <c r="C11" s="175" t="s">
        <v>208</v>
      </c>
      <c r="D11" s="135" t="s">
        <v>209</v>
      </c>
      <c r="E11" s="135" t="s">
        <v>113</v>
      </c>
      <c r="F11" s="135" t="s">
        <v>114</v>
      </c>
      <c r="G11" s="135" t="s">
        <v>210</v>
      </c>
      <c r="H11" s="135" t="s">
        <v>211</v>
      </c>
      <c r="I11" s="200">
        <v>19200</v>
      </c>
      <c r="J11" s="200"/>
      <c r="K11" s="39"/>
      <c r="L11" s="39"/>
      <c r="M11" s="200">
        <v>19200</v>
      </c>
      <c r="N11" s="58"/>
      <c r="O11" s="58"/>
      <c r="P11" s="58"/>
      <c r="Q11" s="58"/>
      <c r="R11" s="58"/>
      <c r="S11" s="58"/>
      <c r="T11" s="58"/>
      <c r="U11" s="58"/>
      <c r="V11" s="58"/>
      <c r="W11" s="58"/>
      <c r="X11" s="58"/>
    </row>
    <row r="12" customHeight="1" spans="1:24">
      <c r="A12" s="58" t="s">
        <v>203</v>
      </c>
      <c r="B12" s="135" t="s">
        <v>70</v>
      </c>
      <c r="C12" s="175" t="s">
        <v>212</v>
      </c>
      <c r="D12" s="135" t="s">
        <v>213</v>
      </c>
      <c r="E12" s="135" t="s">
        <v>103</v>
      </c>
      <c r="F12" s="135" t="s">
        <v>104</v>
      </c>
      <c r="G12" s="135" t="s">
        <v>214</v>
      </c>
      <c r="H12" s="135" t="s">
        <v>215</v>
      </c>
      <c r="I12" s="200">
        <v>460800</v>
      </c>
      <c r="J12" s="200"/>
      <c r="K12" s="39"/>
      <c r="L12" s="39"/>
      <c r="M12" s="200">
        <v>460800</v>
      </c>
      <c r="N12" s="58"/>
      <c r="O12" s="58"/>
      <c r="P12" s="58"/>
      <c r="Q12" s="58"/>
      <c r="R12" s="58"/>
      <c r="S12" s="58"/>
      <c r="T12" s="58"/>
      <c r="U12" s="58"/>
      <c r="V12" s="58"/>
      <c r="W12" s="58"/>
      <c r="X12" s="58"/>
    </row>
    <row r="13" customHeight="1" spans="1:24">
      <c r="A13" s="58" t="s">
        <v>203</v>
      </c>
      <c r="B13" s="135" t="s">
        <v>70</v>
      </c>
      <c r="C13" s="175" t="s">
        <v>212</v>
      </c>
      <c r="D13" s="135" t="s">
        <v>213</v>
      </c>
      <c r="E13" s="135" t="s">
        <v>103</v>
      </c>
      <c r="F13" s="135" t="s">
        <v>104</v>
      </c>
      <c r="G13" s="135" t="s">
        <v>214</v>
      </c>
      <c r="H13" s="135" t="s">
        <v>215</v>
      </c>
      <c r="I13" s="200">
        <v>192000</v>
      </c>
      <c r="J13" s="200"/>
      <c r="K13" s="39"/>
      <c r="L13" s="39"/>
      <c r="M13" s="200">
        <v>192000</v>
      </c>
      <c r="N13" s="58"/>
      <c r="O13" s="58"/>
      <c r="P13" s="58"/>
      <c r="Q13" s="58"/>
      <c r="R13" s="58"/>
      <c r="S13" s="58"/>
      <c r="T13" s="58"/>
      <c r="U13" s="58"/>
      <c r="V13" s="58"/>
      <c r="W13" s="58"/>
      <c r="X13" s="58"/>
    </row>
    <row r="14" customHeight="1" spans="1:24">
      <c r="A14" s="58" t="s">
        <v>203</v>
      </c>
      <c r="B14" s="135" t="s">
        <v>70</v>
      </c>
      <c r="C14" s="175" t="s">
        <v>216</v>
      </c>
      <c r="D14" s="135" t="s">
        <v>217</v>
      </c>
      <c r="E14" s="135" t="s">
        <v>113</v>
      </c>
      <c r="F14" s="135" t="s">
        <v>114</v>
      </c>
      <c r="G14" s="135" t="s">
        <v>218</v>
      </c>
      <c r="H14" s="135" t="s">
        <v>219</v>
      </c>
      <c r="I14" s="200">
        <v>2089248</v>
      </c>
      <c r="J14" s="200"/>
      <c r="K14" s="39"/>
      <c r="L14" s="39"/>
      <c r="M14" s="200">
        <v>2089248</v>
      </c>
      <c r="N14" s="58"/>
      <c r="O14" s="58"/>
      <c r="P14" s="58"/>
      <c r="Q14" s="58"/>
      <c r="R14" s="58"/>
      <c r="S14" s="58"/>
      <c r="T14" s="58"/>
      <c r="U14" s="58"/>
      <c r="V14" s="58"/>
      <c r="W14" s="58"/>
      <c r="X14" s="58"/>
    </row>
    <row r="15" customHeight="1" spans="1:24">
      <c r="A15" s="58" t="s">
        <v>203</v>
      </c>
      <c r="B15" s="135" t="s">
        <v>70</v>
      </c>
      <c r="C15" s="175" t="s">
        <v>216</v>
      </c>
      <c r="D15" s="135" t="s">
        <v>217</v>
      </c>
      <c r="E15" s="135" t="s">
        <v>113</v>
      </c>
      <c r="F15" s="135" t="s">
        <v>114</v>
      </c>
      <c r="G15" s="135" t="s">
        <v>220</v>
      </c>
      <c r="H15" s="135" t="s">
        <v>221</v>
      </c>
      <c r="I15" s="200">
        <v>975312</v>
      </c>
      <c r="J15" s="200"/>
      <c r="K15" s="39"/>
      <c r="L15" s="39"/>
      <c r="M15" s="200">
        <v>975312</v>
      </c>
      <c r="N15" s="58"/>
      <c r="O15" s="58"/>
      <c r="P15" s="58"/>
      <c r="Q15" s="58"/>
      <c r="R15" s="58"/>
      <c r="S15" s="58"/>
      <c r="T15" s="58"/>
      <c r="U15" s="58"/>
      <c r="V15" s="58"/>
      <c r="W15" s="58"/>
      <c r="X15" s="58"/>
    </row>
    <row r="16" customHeight="1" spans="1:24">
      <c r="A16" s="58" t="s">
        <v>203</v>
      </c>
      <c r="B16" s="135" t="s">
        <v>70</v>
      </c>
      <c r="C16" s="175" t="s">
        <v>216</v>
      </c>
      <c r="D16" s="135" t="s">
        <v>217</v>
      </c>
      <c r="E16" s="135" t="s">
        <v>113</v>
      </c>
      <c r="F16" s="135" t="s">
        <v>114</v>
      </c>
      <c r="G16" s="135" t="s">
        <v>222</v>
      </c>
      <c r="H16" s="135" t="s">
        <v>223</v>
      </c>
      <c r="I16" s="200">
        <v>174104</v>
      </c>
      <c r="J16" s="200"/>
      <c r="K16" s="39"/>
      <c r="L16" s="39"/>
      <c r="M16" s="200">
        <v>174104</v>
      </c>
      <c r="N16" s="58"/>
      <c r="O16" s="58"/>
      <c r="P16" s="58"/>
      <c r="Q16" s="58"/>
      <c r="R16" s="58"/>
      <c r="S16" s="58"/>
      <c r="T16" s="58"/>
      <c r="U16" s="58"/>
      <c r="V16" s="58"/>
      <c r="W16" s="58"/>
      <c r="X16" s="58"/>
    </row>
    <row r="17" customHeight="1" spans="1:24">
      <c r="A17" s="58" t="s">
        <v>203</v>
      </c>
      <c r="B17" s="135" t="s">
        <v>70</v>
      </c>
      <c r="C17" s="175" t="s">
        <v>216</v>
      </c>
      <c r="D17" s="135" t="s">
        <v>217</v>
      </c>
      <c r="E17" s="135" t="s">
        <v>113</v>
      </c>
      <c r="F17" s="135" t="s">
        <v>114</v>
      </c>
      <c r="G17" s="135" t="s">
        <v>224</v>
      </c>
      <c r="H17" s="135" t="s">
        <v>225</v>
      </c>
      <c r="I17" s="200">
        <v>487740</v>
      </c>
      <c r="J17" s="200"/>
      <c r="K17" s="39"/>
      <c r="L17" s="39"/>
      <c r="M17" s="200">
        <v>487740</v>
      </c>
      <c r="N17" s="58"/>
      <c r="O17" s="58"/>
      <c r="P17" s="58"/>
      <c r="Q17" s="58"/>
      <c r="R17" s="58"/>
      <c r="S17" s="58"/>
      <c r="T17" s="58"/>
      <c r="U17" s="58"/>
      <c r="V17" s="58"/>
      <c r="W17" s="58"/>
      <c r="X17" s="58"/>
    </row>
    <row r="18" customHeight="1" spans="1:24">
      <c r="A18" s="58" t="s">
        <v>203</v>
      </c>
      <c r="B18" s="135" t="s">
        <v>70</v>
      </c>
      <c r="C18" s="175" t="s">
        <v>216</v>
      </c>
      <c r="D18" s="135" t="s">
        <v>217</v>
      </c>
      <c r="E18" s="135" t="s">
        <v>113</v>
      </c>
      <c r="F18" s="135" t="s">
        <v>114</v>
      </c>
      <c r="G18" s="135" t="s">
        <v>224</v>
      </c>
      <c r="H18" s="135" t="s">
        <v>225</v>
      </c>
      <c r="I18" s="200">
        <v>915660</v>
      </c>
      <c r="J18" s="200"/>
      <c r="K18" s="39"/>
      <c r="L18" s="39"/>
      <c r="M18" s="200">
        <v>915660</v>
      </c>
      <c r="N18" s="58"/>
      <c r="O18" s="58"/>
      <c r="P18" s="58"/>
      <c r="Q18" s="58"/>
      <c r="R18" s="58"/>
      <c r="S18" s="58"/>
      <c r="T18" s="58"/>
      <c r="U18" s="58"/>
      <c r="V18" s="58"/>
      <c r="W18" s="58"/>
      <c r="X18" s="58"/>
    </row>
    <row r="19" customHeight="1" spans="1:24">
      <c r="A19" s="58" t="s">
        <v>203</v>
      </c>
      <c r="B19" s="135" t="s">
        <v>70</v>
      </c>
      <c r="C19" s="175" t="s">
        <v>226</v>
      </c>
      <c r="D19" s="135" t="s">
        <v>227</v>
      </c>
      <c r="E19" s="135" t="s">
        <v>101</v>
      </c>
      <c r="F19" s="135" t="s">
        <v>102</v>
      </c>
      <c r="G19" s="135" t="s">
        <v>228</v>
      </c>
      <c r="H19" s="135" t="s">
        <v>229</v>
      </c>
      <c r="I19" s="200">
        <v>942150</v>
      </c>
      <c r="J19" s="200"/>
      <c r="K19" s="39"/>
      <c r="L19" s="39"/>
      <c r="M19" s="200">
        <v>942150</v>
      </c>
      <c r="N19" s="58"/>
      <c r="O19" s="58"/>
      <c r="P19" s="58"/>
      <c r="Q19" s="58"/>
      <c r="R19" s="58"/>
      <c r="S19" s="58"/>
      <c r="T19" s="58"/>
      <c r="U19" s="58"/>
      <c r="V19" s="58"/>
      <c r="W19" s="58"/>
      <c r="X19" s="58"/>
    </row>
    <row r="20" customHeight="1" spans="1:24">
      <c r="A20" s="58" t="s">
        <v>203</v>
      </c>
      <c r="B20" s="135" t="s">
        <v>70</v>
      </c>
      <c r="C20" s="175" t="s">
        <v>226</v>
      </c>
      <c r="D20" s="135" t="s">
        <v>227</v>
      </c>
      <c r="E20" s="135" t="s">
        <v>123</v>
      </c>
      <c r="F20" s="135" t="s">
        <v>124</v>
      </c>
      <c r="G20" s="135" t="s">
        <v>230</v>
      </c>
      <c r="H20" s="135" t="s">
        <v>231</v>
      </c>
      <c r="I20" s="200">
        <v>431400</v>
      </c>
      <c r="J20" s="200"/>
      <c r="K20" s="39"/>
      <c r="L20" s="39"/>
      <c r="M20" s="200">
        <v>431400</v>
      </c>
      <c r="N20" s="58"/>
      <c r="O20" s="58"/>
      <c r="P20" s="58"/>
      <c r="Q20" s="58"/>
      <c r="R20" s="58"/>
      <c r="S20" s="58"/>
      <c r="T20" s="58"/>
      <c r="U20" s="58"/>
      <c r="V20" s="58"/>
      <c r="W20" s="58"/>
      <c r="X20" s="58"/>
    </row>
    <row r="21" customHeight="1" spans="1:24">
      <c r="A21" s="58" t="s">
        <v>203</v>
      </c>
      <c r="B21" s="135" t="s">
        <v>70</v>
      </c>
      <c r="C21" s="175" t="s">
        <v>226</v>
      </c>
      <c r="D21" s="135" t="s">
        <v>227</v>
      </c>
      <c r="E21" s="135" t="s">
        <v>125</v>
      </c>
      <c r="F21" s="135" t="s">
        <v>126</v>
      </c>
      <c r="G21" s="135" t="s">
        <v>232</v>
      </c>
      <c r="H21" s="135" t="s">
        <v>233</v>
      </c>
      <c r="I21" s="200">
        <v>373510</v>
      </c>
      <c r="J21" s="200"/>
      <c r="K21" s="39"/>
      <c r="L21" s="39"/>
      <c r="M21" s="200">
        <v>373510</v>
      </c>
      <c r="N21" s="58"/>
      <c r="O21" s="58"/>
      <c r="P21" s="58"/>
      <c r="Q21" s="58"/>
      <c r="R21" s="58"/>
      <c r="S21" s="58"/>
      <c r="T21" s="58"/>
      <c r="U21" s="58"/>
      <c r="V21" s="58"/>
      <c r="W21" s="58"/>
      <c r="X21" s="58"/>
    </row>
    <row r="22" customHeight="1" spans="1:24">
      <c r="A22" s="58" t="s">
        <v>203</v>
      </c>
      <c r="B22" s="135" t="s">
        <v>70</v>
      </c>
      <c r="C22" s="175" t="s">
        <v>226</v>
      </c>
      <c r="D22" s="135" t="s">
        <v>227</v>
      </c>
      <c r="E22" s="135" t="s">
        <v>113</v>
      </c>
      <c r="F22" s="135" t="s">
        <v>114</v>
      </c>
      <c r="G22" s="135" t="s">
        <v>234</v>
      </c>
      <c r="H22" s="135" t="s">
        <v>235</v>
      </c>
      <c r="I22" s="200">
        <v>31987.68</v>
      </c>
      <c r="J22" s="200"/>
      <c r="K22" s="39"/>
      <c r="L22" s="39"/>
      <c r="M22" s="200">
        <v>31987.68</v>
      </c>
      <c r="N22" s="58"/>
      <c r="O22" s="58"/>
      <c r="P22" s="58"/>
      <c r="Q22" s="58"/>
      <c r="R22" s="58"/>
      <c r="S22" s="58"/>
      <c r="T22" s="58"/>
      <c r="U22" s="58"/>
      <c r="V22" s="58"/>
      <c r="W22" s="58"/>
      <c r="X22" s="58"/>
    </row>
    <row r="23" customHeight="1" spans="1:24">
      <c r="A23" s="58" t="s">
        <v>203</v>
      </c>
      <c r="B23" s="135" t="s">
        <v>70</v>
      </c>
      <c r="C23" s="175" t="s">
        <v>226</v>
      </c>
      <c r="D23" s="135" t="s">
        <v>227</v>
      </c>
      <c r="E23" s="135" t="s">
        <v>127</v>
      </c>
      <c r="F23" s="135" t="s">
        <v>128</v>
      </c>
      <c r="G23" s="135" t="s">
        <v>234</v>
      </c>
      <c r="H23" s="135" t="s">
        <v>235</v>
      </c>
      <c r="I23" s="200">
        <v>39114</v>
      </c>
      <c r="J23" s="200"/>
      <c r="K23" s="39"/>
      <c r="L23" s="39"/>
      <c r="M23" s="200">
        <v>39114</v>
      </c>
      <c r="N23" s="58"/>
      <c r="O23" s="58"/>
      <c r="P23" s="58"/>
      <c r="Q23" s="58"/>
      <c r="R23" s="58"/>
      <c r="S23" s="58"/>
      <c r="T23" s="58"/>
      <c r="U23" s="58"/>
      <c r="V23" s="58"/>
      <c r="W23" s="58"/>
      <c r="X23" s="58"/>
    </row>
    <row r="24" customHeight="1" spans="1:24">
      <c r="A24" s="58" t="s">
        <v>203</v>
      </c>
      <c r="B24" s="135" t="s">
        <v>70</v>
      </c>
      <c r="C24" s="175" t="s">
        <v>226</v>
      </c>
      <c r="D24" s="135" t="s">
        <v>227</v>
      </c>
      <c r="E24" s="135" t="s">
        <v>127</v>
      </c>
      <c r="F24" s="135" t="s">
        <v>128</v>
      </c>
      <c r="G24" s="135" t="s">
        <v>234</v>
      </c>
      <c r="H24" s="135" t="s">
        <v>235</v>
      </c>
      <c r="I24" s="200">
        <v>18278.04</v>
      </c>
      <c r="J24" s="200"/>
      <c r="K24" s="39"/>
      <c r="L24" s="39"/>
      <c r="M24" s="200">
        <v>18278.04</v>
      </c>
      <c r="N24" s="58"/>
      <c r="O24" s="58"/>
      <c r="P24" s="58"/>
      <c r="Q24" s="58"/>
      <c r="R24" s="58"/>
      <c r="S24" s="58"/>
      <c r="T24" s="58"/>
      <c r="U24" s="58"/>
      <c r="V24" s="58"/>
      <c r="W24" s="58"/>
      <c r="X24" s="58"/>
    </row>
    <row r="25" customHeight="1" spans="1:24">
      <c r="A25" s="58" t="s">
        <v>203</v>
      </c>
      <c r="B25" s="135" t="s">
        <v>70</v>
      </c>
      <c r="C25" s="175" t="s">
        <v>236</v>
      </c>
      <c r="D25" s="135" t="s">
        <v>237</v>
      </c>
      <c r="E25" s="135" t="s">
        <v>113</v>
      </c>
      <c r="F25" s="135" t="s">
        <v>114</v>
      </c>
      <c r="G25" s="135" t="s">
        <v>238</v>
      </c>
      <c r="H25" s="135" t="s">
        <v>239</v>
      </c>
      <c r="I25" s="200">
        <v>38000</v>
      </c>
      <c r="J25" s="200"/>
      <c r="K25" s="39"/>
      <c r="L25" s="39"/>
      <c r="M25" s="200">
        <v>38000</v>
      </c>
      <c r="N25" s="58"/>
      <c r="O25" s="58"/>
      <c r="P25" s="58"/>
      <c r="Q25" s="58"/>
      <c r="R25" s="58"/>
      <c r="S25" s="58"/>
      <c r="T25" s="58"/>
      <c r="U25" s="58"/>
      <c r="V25" s="58"/>
      <c r="W25" s="58"/>
      <c r="X25" s="58"/>
    </row>
    <row r="26" customHeight="1" spans="1:24">
      <c r="A26" s="58" t="s">
        <v>203</v>
      </c>
      <c r="B26" s="135" t="s">
        <v>70</v>
      </c>
      <c r="C26" s="175" t="s">
        <v>240</v>
      </c>
      <c r="D26" s="135" t="s">
        <v>241</v>
      </c>
      <c r="E26" s="135" t="s">
        <v>107</v>
      </c>
      <c r="F26" s="135" t="s">
        <v>108</v>
      </c>
      <c r="G26" s="135" t="s">
        <v>214</v>
      </c>
      <c r="H26" s="135" t="s">
        <v>215</v>
      </c>
      <c r="I26" s="200">
        <v>19134.6</v>
      </c>
      <c r="J26" s="200"/>
      <c r="K26" s="39"/>
      <c r="L26" s="39"/>
      <c r="M26" s="200">
        <v>19134.6</v>
      </c>
      <c r="N26" s="58"/>
      <c r="O26" s="58"/>
      <c r="P26" s="58"/>
      <c r="Q26" s="58"/>
      <c r="R26" s="58"/>
      <c r="S26" s="58"/>
      <c r="T26" s="58"/>
      <c r="U26" s="58"/>
      <c r="V26" s="58"/>
      <c r="W26" s="58"/>
      <c r="X26" s="58"/>
    </row>
    <row r="27" customHeight="1" spans="1:24">
      <c r="A27" s="58" t="s">
        <v>203</v>
      </c>
      <c r="B27" s="135" t="s">
        <v>70</v>
      </c>
      <c r="C27" s="175" t="s">
        <v>242</v>
      </c>
      <c r="D27" s="135" t="s">
        <v>137</v>
      </c>
      <c r="E27" s="135" t="s">
        <v>136</v>
      </c>
      <c r="F27" s="135" t="s">
        <v>137</v>
      </c>
      <c r="G27" s="135" t="s">
        <v>243</v>
      </c>
      <c r="H27" s="135" t="s">
        <v>137</v>
      </c>
      <c r="I27" s="200">
        <v>859404</v>
      </c>
      <c r="J27" s="200"/>
      <c r="K27" s="39"/>
      <c r="L27" s="39"/>
      <c r="M27" s="200">
        <v>859404</v>
      </c>
      <c r="N27" s="58"/>
      <c r="O27" s="58"/>
      <c r="P27" s="58"/>
      <c r="Q27" s="58"/>
      <c r="R27" s="58"/>
      <c r="S27" s="58"/>
      <c r="T27" s="58"/>
      <c r="U27" s="58"/>
      <c r="V27" s="58"/>
      <c r="W27" s="58"/>
      <c r="X27" s="58"/>
    </row>
    <row r="28" customHeight="1" spans="1:24">
      <c r="A28" s="58" t="s">
        <v>203</v>
      </c>
      <c r="B28" s="135" t="s">
        <v>70</v>
      </c>
      <c r="C28" s="175" t="s">
        <v>244</v>
      </c>
      <c r="D28" s="135" t="s">
        <v>245</v>
      </c>
      <c r="E28" s="135" t="s">
        <v>113</v>
      </c>
      <c r="F28" s="135" t="s">
        <v>114</v>
      </c>
      <c r="G28" s="135" t="s">
        <v>246</v>
      </c>
      <c r="H28" s="135" t="s">
        <v>247</v>
      </c>
      <c r="I28" s="200">
        <v>40992</v>
      </c>
      <c r="J28" s="200"/>
      <c r="K28" s="39"/>
      <c r="L28" s="39"/>
      <c r="M28" s="200">
        <v>40992</v>
      </c>
      <c r="N28" s="58"/>
      <c r="O28" s="58"/>
      <c r="P28" s="58"/>
      <c r="Q28" s="58"/>
      <c r="R28" s="58"/>
      <c r="S28" s="58"/>
      <c r="T28" s="58"/>
      <c r="U28" s="58"/>
      <c r="V28" s="58"/>
      <c r="W28" s="58"/>
      <c r="X28" s="58"/>
    </row>
    <row r="29" customHeight="1" spans="1:24">
      <c r="A29" s="58" t="s">
        <v>203</v>
      </c>
      <c r="B29" s="135" t="s">
        <v>70</v>
      </c>
      <c r="C29" s="175" t="s">
        <v>244</v>
      </c>
      <c r="D29" s="135" t="s">
        <v>245</v>
      </c>
      <c r="E29" s="135" t="s">
        <v>113</v>
      </c>
      <c r="F29" s="135" t="s">
        <v>114</v>
      </c>
      <c r="G29" s="135" t="s">
        <v>246</v>
      </c>
      <c r="H29" s="135" t="s">
        <v>247</v>
      </c>
      <c r="I29" s="200">
        <v>193296</v>
      </c>
      <c r="J29" s="200"/>
      <c r="K29" s="39"/>
      <c r="L29" s="39"/>
      <c r="M29" s="200">
        <v>193296</v>
      </c>
      <c r="N29" s="58"/>
      <c r="O29" s="58"/>
      <c r="P29" s="58"/>
      <c r="Q29" s="58"/>
      <c r="R29" s="58"/>
      <c r="S29" s="58"/>
      <c r="T29" s="58"/>
      <c r="U29" s="58"/>
      <c r="V29" s="58"/>
      <c r="W29" s="58"/>
      <c r="X29" s="58"/>
    </row>
    <row r="30" customHeight="1" spans="1:24">
      <c r="A30" s="58" t="s">
        <v>203</v>
      </c>
      <c r="B30" s="135" t="s">
        <v>70</v>
      </c>
      <c r="C30" s="175" t="s">
        <v>248</v>
      </c>
      <c r="D30" s="135" t="s">
        <v>249</v>
      </c>
      <c r="E30" s="135" t="s">
        <v>113</v>
      </c>
      <c r="F30" s="135" t="s">
        <v>114</v>
      </c>
      <c r="G30" s="135" t="s">
        <v>210</v>
      </c>
      <c r="H30" s="135" t="s">
        <v>211</v>
      </c>
      <c r="I30" s="200">
        <v>90500</v>
      </c>
      <c r="J30" s="200"/>
      <c r="K30" s="39"/>
      <c r="L30" s="39"/>
      <c r="M30" s="200">
        <v>90500</v>
      </c>
      <c r="N30" s="58"/>
      <c r="O30" s="58"/>
      <c r="P30" s="58"/>
      <c r="Q30" s="58"/>
      <c r="R30" s="58"/>
      <c r="S30" s="58"/>
      <c r="T30" s="58"/>
      <c r="U30" s="58"/>
      <c r="V30" s="58"/>
      <c r="W30" s="58"/>
      <c r="X30" s="58"/>
    </row>
    <row r="31" customHeight="1" spans="1:24">
      <c r="A31" s="58" t="s">
        <v>203</v>
      </c>
      <c r="B31" s="135" t="s">
        <v>70</v>
      </c>
      <c r="C31" s="175" t="s">
        <v>248</v>
      </c>
      <c r="D31" s="135" t="s">
        <v>249</v>
      </c>
      <c r="E31" s="135" t="s">
        <v>113</v>
      </c>
      <c r="F31" s="135" t="s">
        <v>114</v>
      </c>
      <c r="G31" s="135" t="s">
        <v>250</v>
      </c>
      <c r="H31" s="135" t="s">
        <v>251</v>
      </c>
      <c r="I31" s="200">
        <v>37000</v>
      </c>
      <c r="J31" s="200"/>
      <c r="K31" s="39"/>
      <c r="L31" s="39"/>
      <c r="M31" s="200">
        <v>37000</v>
      </c>
      <c r="N31" s="58"/>
      <c r="O31" s="58"/>
      <c r="P31" s="58"/>
      <c r="Q31" s="58"/>
      <c r="R31" s="58"/>
      <c r="S31" s="58"/>
      <c r="T31" s="58"/>
      <c r="U31" s="58"/>
      <c r="V31" s="58"/>
      <c r="W31" s="58"/>
      <c r="X31" s="58"/>
    </row>
    <row r="32" customHeight="1" spans="1:24">
      <c r="A32" s="58" t="s">
        <v>203</v>
      </c>
      <c r="B32" s="135" t="s">
        <v>70</v>
      </c>
      <c r="C32" s="175" t="s">
        <v>248</v>
      </c>
      <c r="D32" s="135" t="s">
        <v>249</v>
      </c>
      <c r="E32" s="135" t="s">
        <v>113</v>
      </c>
      <c r="F32" s="135" t="s">
        <v>114</v>
      </c>
      <c r="G32" s="135" t="s">
        <v>252</v>
      </c>
      <c r="H32" s="135" t="s">
        <v>253</v>
      </c>
      <c r="I32" s="200">
        <v>20000</v>
      </c>
      <c r="J32" s="200"/>
      <c r="K32" s="39"/>
      <c r="L32" s="39"/>
      <c r="M32" s="200">
        <v>20000</v>
      </c>
      <c r="N32" s="58"/>
      <c r="O32" s="58"/>
      <c r="P32" s="58"/>
      <c r="Q32" s="58"/>
      <c r="R32" s="58"/>
      <c r="S32" s="58"/>
      <c r="T32" s="58"/>
      <c r="U32" s="58"/>
      <c r="V32" s="58"/>
      <c r="W32" s="58"/>
      <c r="X32" s="58"/>
    </row>
    <row r="33" customHeight="1" spans="1:24">
      <c r="A33" s="58" t="s">
        <v>203</v>
      </c>
      <c r="B33" s="135" t="s">
        <v>70</v>
      </c>
      <c r="C33" s="175" t="s">
        <v>248</v>
      </c>
      <c r="D33" s="135" t="s">
        <v>249</v>
      </c>
      <c r="E33" s="135" t="s">
        <v>113</v>
      </c>
      <c r="F33" s="135" t="s">
        <v>114</v>
      </c>
      <c r="G33" s="135" t="s">
        <v>252</v>
      </c>
      <c r="H33" s="135" t="s">
        <v>253</v>
      </c>
      <c r="I33" s="200">
        <v>18350</v>
      </c>
      <c r="J33" s="200"/>
      <c r="K33" s="39"/>
      <c r="L33" s="39"/>
      <c r="M33" s="200">
        <v>18350</v>
      </c>
      <c r="N33" s="58"/>
      <c r="O33" s="58"/>
      <c r="P33" s="58"/>
      <c r="Q33" s="58"/>
      <c r="R33" s="58"/>
      <c r="S33" s="58"/>
      <c r="T33" s="58"/>
      <c r="U33" s="58"/>
      <c r="V33" s="58"/>
      <c r="W33" s="58"/>
      <c r="X33" s="58"/>
    </row>
    <row r="34" customHeight="1" spans="1:24">
      <c r="A34" s="58" t="s">
        <v>203</v>
      </c>
      <c r="B34" s="135" t="s">
        <v>70</v>
      </c>
      <c r="C34" s="175" t="s">
        <v>248</v>
      </c>
      <c r="D34" s="135" t="s">
        <v>249</v>
      </c>
      <c r="E34" s="135" t="s">
        <v>113</v>
      </c>
      <c r="F34" s="135" t="s">
        <v>114</v>
      </c>
      <c r="G34" s="135" t="s">
        <v>254</v>
      </c>
      <c r="H34" s="135" t="s">
        <v>255</v>
      </c>
      <c r="I34" s="200">
        <v>28350</v>
      </c>
      <c r="J34" s="200"/>
      <c r="K34" s="39"/>
      <c r="L34" s="39"/>
      <c r="M34" s="200">
        <v>28350</v>
      </c>
      <c r="N34" s="58"/>
      <c r="O34" s="58"/>
      <c r="P34" s="58"/>
      <c r="Q34" s="58"/>
      <c r="R34" s="58"/>
      <c r="S34" s="58"/>
      <c r="T34" s="58"/>
      <c r="U34" s="58"/>
      <c r="V34" s="58"/>
      <c r="W34" s="58"/>
      <c r="X34" s="58"/>
    </row>
    <row r="35" customHeight="1" spans="1:24">
      <c r="A35" s="58" t="s">
        <v>203</v>
      </c>
      <c r="B35" s="135" t="s">
        <v>70</v>
      </c>
      <c r="C35" s="175" t="s">
        <v>248</v>
      </c>
      <c r="D35" s="135" t="s">
        <v>249</v>
      </c>
      <c r="E35" s="135" t="s">
        <v>113</v>
      </c>
      <c r="F35" s="135" t="s">
        <v>114</v>
      </c>
      <c r="G35" s="135" t="s">
        <v>256</v>
      </c>
      <c r="H35" s="135" t="s">
        <v>257</v>
      </c>
      <c r="I35" s="200">
        <v>35500</v>
      </c>
      <c r="J35" s="200"/>
      <c r="K35" s="39"/>
      <c r="L35" s="39"/>
      <c r="M35" s="200">
        <v>35500</v>
      </c>
      <c r="N35" s="58"/>
      <c r="O35" s="58"/>
      <c r="P35" s="58"/>
      <c r="Q35" s="58"/>
      <c r="R35" s="58"/>
      <c r="S35" s="58"/>
      <c r="T35" s="58"/>
      <c r="U35" s="58"/>
      <c r="V35" s="58"/>
      <c r="W35" s="58"/>
      <c r="X35" s="58"/>
    </row>
    <row r="36" customHeight="1" spans="1:24">
      <c r="A36" s="58" t="s">
        <v>203</v>
      </c>
      <c r="B36" s="135" t="s">
        <v>70</v>
      </c>
      <c r="C36" s="175" t="s">
        <v>248</v>
      </c>
      <c r="D36" s="135" t="s">
        <v>249</v>
      </c>
      <c r="E36" s="135" t="s">
        <v>113</v>
      </c>
      <c r="F36" s="135" t="s">
        <v>114</v>
      </c>
      <c r="G36" s="135" t="s">
        <v>258</v>
      </c>
      <c r="H36" s="135" t="s">
        <v>259</v>
      </c>
      <c r="I36" s="200">
        <v>60000</v>
      </c>
      <c r="J36" s="200"/>
      <c r="K36" s="39"/>
      <c r="L36" s="39"/>
      <c r="M36" s="200">
        <v>60000</v>
      </c>
      <c r="N36" s="58"/>
      <c r="O36" s="58"/>
      <c r="P36" s="58"/>
      <c r="Q36" s="58"/>
      <c r="R36" s="58"/>
      <c r="S36" s="58"/>
      <c r="T36" s="58"/>
      <c r="U36" s="58"/>
      <c r="V36" s="58"/>
      <c r="W36" s="58"/>
      <c r="X36" s="58"/>
    </row>
    <row r="37" customHeight="1" spans="1:24">
      <c r="A37" s="58" t="s">
        <v>203</v>
      </c>
      <c r="B37" s="135" t="s">
        <v>70</v>
      </c>
      <c r="C37" s="175" t="s">
        <v>248</v>
      </c>
      <c r="D37" s="135" t="s">
        <v>249</v>
      </c>
      <c r="E37" s="135" t="s">
        <v>113</v>
      </c>
      <c r="F37" s="135" t="s">
        <v>114</v>
      </c>
      <c r="G37" s="135" t="s">
        <v>260</v>
      </c>
      <c r="H37" s="135" t="s">
        <v>261</v>
      </c>
      <c r="I37" s="200">
        <v>80000</v>
      </c>
      <c r="J37" s="200"/>
      <c r="K37" s="39"/>
      <c r="L37" s="39"/>
      <c r="M37" s="200">
        <v>80000</v>
      </c>
      <c r="N37" s="58"/>
      <c r="O37" s="58"/>
      <c r="P37" s="58"/>
      <c r="Q37" s="58"/>
      <c r="R37" s="58"/>
      <c r="S37" s="58"/>
      <c r="T37" s="58"/>
      <c r="U37" s="58"/>
      <c r="V37" s="58"/>
      <c r="W37" s="58"/>
      <c r="X37" s="58"/>
    </row>
    <row r="38" customHeight="1" spans="1:24">
      <c r="A38" s="58" t="s">
        <v>203</v>
      </c>
      <c r="B38" s="135" t="s">
        <v>70</v>
      </c>
      <c r="C38" s="175" t="s">
        <v>248</v>
      </c>
      <c r="D38" s="135" t="s">
        <v>249</v>
      </c>
      <c r="E38" s="135" t="s">
        <v>113</v>
      </c>
      <c r="F38" s="135" t="s">
        <v>114</v>
      </c>
      <c r="G38" s="135" t="s">
        <v>262</v>
      </c>
      <c r="H38" s="135" t="s">
        <v>263</v>
      </c>
      <c r="I38" s="200">
        <v>80000</v>
      </c>
      <c r="J38" s="200"/>
      <c r="K38" s="39"/>
      <c r="L38" s="39"/>
      <c r="M38" s="200">
        <v>80000</v>
      </c>
      <c r="N38" s="58"/>
      <c r="O38" s="58"/>
      <c r="P38" s="58"/>
      <c r="Q38" s="58"/>
      <c r="R38" s="58"/>
      <c r="S38" s="58"/>
      <c r="T38" s="58"/>
      <c r="U38" s="58"/>
      <c r="V38" s="58"/>
      <c r="W38" s="58"/>
      <c r="X38" s="58"/>
    </row>
    <row r="39" customHeight="1" spans="1:24">
      <c r="A39" s="58" t="s">
        <v>203</v>
      </c>
      <c r="B39" s="135" t="s">
        <v>70</v>
      </c>
      <c r="C39" s="175" t="s">
        <v>248</v>
      </c>
      <c r="D39" s="135" t="s">
        <v>249</v>
      </c>
      <c r="E39" s="135" t="s">
        <v>113</v>
      </c>
      <c r="F39" s="135" t="s">
        <v>114</v>
      </c>
      <c r="G39" s="135" t="s">
        <v>264</v>
      </c>
      <c r="H39" s="135" t="s">
        <v>265</v>
      </c>
      <c r="I39" s="200">
        <v>14000</v>
      </c>
      <c r="J39" s="200"/>
      <c r="K39" s="39"/>
      <c r="L39" s="39"/>
      <c r="M39" s="200">
        <v>14000</v>
      </c>
      <c r="N39" s="58"/>
      <c r="O39" s="58"/>
      <c r="P39" s="58"/>
      <c r="Q39" s="58"/>
      <c r="R39" s="58"/>
      <c r="S39" s="58"/>
      <c r="T39" s="58"/>
      <c r="U39" s="58"/>
      <c r="V39" s="58"/>
      <c r="W39" s="58"/>
      <c r="X39" s="58"/>
    </row>
    <row r="40" customHeight="1" spans="1:24">
      <c r="A40" s="58" t="s">
        <v>203</v>
      </c>
      <c r="B40" s="135" t="s">
        <v>70</v>
      </c>
      <c r="C40" s="175" t="s">
        <v>248</v>
      </c>
      <c r="D40" s="135" t="s">
        <v>249</v>
      </c>
      <c r="E40" s="135" t="s">
        <v>113</v>
      </c>
      <c r="F40" s="135" t="s">
        <v>114</v>
      </c>
      <c r="G40" s="135" t="s">
        <v>266</v>
      </c>
      <c r="H40" s="135" t="s">
        <v>267</v>
      </c>
      <c r="I40" s="200">
        <v>17500</v>
      </c>
      <c r="J40" s="200"/>
      <c r="K40" s="39"/>
      <c r="L40" s="39"/>
      <c r="M40" s="200">
        <v>17500</v>
      </c>
      <c r="N40" s="58"/>
      <c r="O40" s="58"/>
      <c r="P40" s="58"/>
      <c r="Q40" s="58"/>
      <c r="R40" s="58"/>
      <c r="S40" s="58"/>
      <c r="T40" s="58"/>
      <c r="U40" s="58"/>
      <c r="V40" s="58"/>
      <c r="W40" s="58"/>
      <c r="X40" s="58"/>
    </row>
    <row r="41" customHeight="1" spans="1:24">
      <c r="A41" s="58" t="s">
        <v>203</v>
      </c>
      <c r="B41" s="135" t="s">
        <v>70</v>
      </c>
      <c r="C41" s="175" t="s">
        <v>248</v>
      </c>
      <c r="D41" s="135" t="s">
        <v>249</v>
      </c>
      <c r="E41" s="135" t="s">
        <v>113</v>
      </c>
      <c r="F41" s="135" t="s">
        <v>114</v>
      </c>
      <c r="G41" s="135" t="s">
        <v>268</v>
      </c>
      <c r="H41" s="135" t="s">
        <v>269</v>
      </c>
      <c r="I41" s="200">
        <v>150000</v>
      </c>
      <c r="J41" s="200"/>
      <c r="K41" s="39"/>
      <c r="L41" s="39"/>
      <c r="M41" s="200">
        <v>150000</v>
      </c>
      <c r="N41" s="58"/>
      <c r="O41" s="58"/>
      <c r="P41" s="58"/>
      <c r="Q41" s="58"/>
      <c r="R41" s="58"/>
      <c r="S41" s="58"/>
      <c r="T41" s="58"/>
      <c r="U41" s="58"/>
      <c r="V41" s="58"/>
      <c r="W41" s="58"/>
      <c r="X41" s="58"/>
    </row>
    <row r="42" customHeight="1" spans="1:24">
      <c r="A42" s="58" t="s">
        <v>203</v>
      </c>
      <c r="B42" s="135" t="s">
        <v>70</v>
      </c>
      <c r="C42" s="175" t="s">
        <v>270</v>
      </c>
      <c r="D42" s="135" t="s">
        <v>271</v>
      </c>
      <c r="E42" s="135" t="s">
        <v>113</v>
      </c>
      <c r="F42" s="135" t="s">
        <v>114</v>
      </c>
      <c r="G42" s="135" t="s">
        <v>272</v>
      </c>
      <c r="H42" s="135" t="s">
        <v>271</v>
      </c>
      <c r="I42" s="200">
        <v>41784.96</v>
      </c>
      <c r="J42" s="200"/>
      <c r="K42" s="39"/>
      <c r="L42" s="39"/>
      <c r="M42" s="200">
        <v>41784.96</v>
      </c>
      <c r="N42" s="58"/>
      <c r="O42" s="58"/>
      <c r="P42" s="58"/>
      <c r="Q42" s="58"/>
      <c r="R42" s="58"/>
      <c r="S42" s="58"/>
      <c r="T42" s="58"/>
      <c r="U42" s="58"/>
      <c r="V42" s="58"/>
      <c r="W42" s="58"/>
      <c r="X42" s="58"/>
    </row>
    <row r="43" customHeight="1" spans="1:24">
      <c r="A43" s="58" t="s">
        <v>203</v>
      </c>
      <c r="B43" s="135" t="s">
        <v>70</v>
      </c>
      <c r="C43" s="175" t="s">
        <v>273</v>
      </c>
      <c r="D43" s="135" t="s">
        <v>274</v>
      </c>
      <c r="E43" s="135" t="s">
        <v>113</v>
      </c>
      <c r="F43" s="135" t="s">
        <v>114</v>
      </c>
      <c r="G43" s="135" t="s">
        <v>222</v>
      </c>
      <c r="H43" s="135" t="s">
        <v>223</v>
      </c>
      <c r="I43" s="200">
        <v>1750000</v>
      </c>
      <c r="J43" s="200"/>
      <c r="K43" s="39"/>
      <c r="L43" s="39"/>
      <c r="M43" s="200">
        <v>1750000</v>
      </c>
      <c r="N43" s="58"/>
      <c r="O43" s="58"/>
      <c r="P43" s="58"/>
      <c r="Q43" s="58"/>
      <c r="R43" s="58"/>
      <c r="S43" s="58"/>
      <c r="T43" s="58"/>
      <c r="U43" s="58"/>
      <c r="V43" s="58"/>
      <c r="W43" s="58"/>
      <c r="X43" s="58"/>
    </row>
    <row r="44" customHeight="1" spans="1:24">
      <c r="A44" s="58" t="s">
        <v>203</v>
      </c>
      <c r="B44" s="135" t="s">
        <v>70</v>
      </c>
      <c r="C44" s="175" t="s">
        <v>273</v>
      </c>
      <c r="D44" s="135" t="s">
        <v>274</v>
      </c>
      <c r="E44" s="135" t="s">
        <v>113</v>
      </c>
      <c r="F44" s="135" t="s">
        <v>114</v>
      </c>
      <c r="G44" s="135" t="s">
        <v>224</v>
      </c>
      <c r="H44" s="135" t="s">
        <v>225</v>
      </c>
      <c r="I44" s="200">
        <v>900000</v>
      </c>
      <c r="J44" s="200"/>
      <c r="K44" s="39"/>
      <c r="L44" s="39"/>
      <c r="M44" s="200">
        <v>900000</v>
      </c>
      <c r="N44" s="58"/>
      <c r="O44" s="58"/>
      <c r="P44" s="58"/>
      <c r="Q44" s="58"/>
      <c r="R44" s="58"/>
      <c r="S44" s="58"/>
      <c r="T44" s="58"/>
      <c r="U44" s="58"/>
      <c r="V44" s="58"/>
      <c r="W44" s="58"/>
      <c r="X44" s="58"/>
    </row>
    <row r="45" customHeight="1" spans="1:24">
      <c r="A45" s="58" t="s">
        <v>203</v>
      </c>
      <c r="B45" s="135" t="s">
        <v>70</v>
      </c>
      <c r="C45" s="175" t="s">
        <v>275</v>
      </c>
      <c r="D45" s="135" t="s">
        <v>276</v>
      </c>
      <c r="E45" s="135" t="s">
        <v>113</v>
      </c>
      <c r="F45" s="135" t="s">
        <v>114</v>
      </c>
      <c r="G45" s="135" t="s">
        <v>268</v>
      </c>
      <c r="H45" s="135" t="s">
        <v>269</v>
      </c>
      <c r="I45" s="200">
        <v>76800</v>
      </c>
      <c r="J45" s="200"/>
      <c r="K45" s="39"/>
      <c r="L45" s="39"/>
      <c r="M45" s="200">
        <v>76800</v>
      </c>
      <c r="N45" s="58"/>
      <c r="O45" s="58"/>
      <c r="P45" s="58"/>
      <c r="Q45" s="58"/>
      <c r="R45" s="58"/>
      <c r="S45" s="58"/>
      <c r="T45" s="58"/>
      <c r="U45" s="58"/>
      <c r="V45" s="58"/>
      <c r="W45" s="58"/>
      <c r="X45" s="58"/>
    </row>
    <row r="46" customHeight="1" spans="1:24">
      <c r="A46" s="176" t="s">
        <v>138</v>
      </c>
      <c r="B46" s="177"/>
      <c r="C46" s="194"/>
      <c r="D46" s="194"/>
      <c r="E46" s="194"/>
      <c r="F46" s="194"/>
      <c r="G46" s="194"/>
      <c r="H46" s="195"/>
      <c r="I46" s="200">
        <v>11709123.37</v>
      </c>
      <c r="J46" s="200"/>
      <c r="K46" s="39"/>
      <c r="L46" s="39"/>
      <c r="M46" s="200">
        <v>11709123.37</v>
      </c>
      <c r="N46" s="58"/>
      <c r="O46" s="58"/>
      <c r="P46" s="58"/>
      <c r="Q46" s="58"/>
      <c r="R46" s="58"/>
      <c r="S46" s="58"/>
      <c r="T46" s="58"/>
      <c r="U46" s="58"/>
      <c r="V46" s="58"/>
      <c r="W46" s="58"/>
      <c r="X46" s="58"/>
    </row>
    <row r="47" customHeight="1" spans="9:13">
      <c r="I47" s="1"/>
      <c r="J47" s="1"/>
      <c r="K47" s="1"/>
      <c r="L47" s="1"/>
      <c r="M47" s="1"/>
    </row>
    <row r="48" customHeight="1" spans="10:10">
      <c r="J48" s="201"/>
    </row>
  </sheetData>
  <mergeCells count="31">
    <mergeCell ref="A3:X3"/>
    <mergeCell ref="A4:H4"/>
    <mergeCell ref="I5:X5"/>
    <mergeCell ref="J6:N6"/>
    <mergeCell ref="O6:Q6"/>
    <mergeCell ref="S6:X6"/>
    <mergeCell ref="A46:H4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showZeros="0" workbookViewId="0">
      <pane ySplit="1" topLeftCell="A2" activePane="bottomLeft" state="frozen"/>
      <selection/>
      <selection pane="bottomLeft" activeCell="A5" sqref="A5:A8"/>
    </sheetView>
  </sheetViews>
  <sheetFormatPr defaultColWidth="9.14545454545454" defaultRowHeight="14.25" customHeight="1"/>
  <cols>
    <col min="1" max="1" width="10.2818181818182" customWidth="1"/>
    <col min="2" max="2" width="13.4272727272727" customWidth="1"/>
    <col min="3" max="3" width="32.8454545454545" customWidth="1"/>
    <col min="4" max="4" width="23.8545454545455" customWidth="1"/>
    <col min="5" max="5" width="11.1454545454545"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customHeight="1" spans="1:23">
      <c r="A1" s="87"/>
      <c r="B1" s="87"/>
      <c r="C1" s="87"/>
      <c r="D1" s="87"/>
      <c r="E1" s="87"/>
      <c r="F1" s="87"/>
      <c r="G1" s="87"/>
      <c r="H1" s="87"/>
      <c r="I1" s="87"/>
      <c r="J1" s="87"/>
      <c r="K1" s="87"/>
      <c r="L1" s="87"/>
      <c r="M1" s="87"/>
      <c r="N1" s="87"/>
      <c r="O1" s="87"/>
      <c r="P1" s="87"/>
      <c r="Q1" s="87"/>
      <c r="R1" s="87"/>
      <c r="S1" s="87"/>
      <c r="T1" s="87"/>
      <c r="U1" s="87"/>
      <c r="V1" s="87"/>
      <c r="W1" s="87"/>
    </row>
    <row r="2" ht="13.5" customHeight="1" spans="2:23">
      <c r="B2" s="167"/>
      <c r="E2" s="168"/>
      <c r="F2" s="168"/>
      <c r="G2" s="168"/>
      <c r="H2" s="168"/>
      <c r="U2" s="167"/>
      <c r="W2" s="188" t="s">
        <v>277</v>
      </c>
    </row>
    <row r="3" ht="46.5" customHeight="1" spans="1:23">
      <c r="A3" s="130" t="str">
        <f>"2025"&amp;"年部门项目支出预算表"</f>
        <v>2025年部门项目支出预算表</v>
      </c>
      <c r="B3" s="130"/>
      <c r="C3" s="130"/>
      <c r="D3" s="130"/>
      <c r="E3" s="130"/>
      <c r="F3" s="130"/>
      <c r="G3" s="130"/>
      <c r="H3" s="130"/>
      <c r="I3" s="130"/>
      <c r="J3" s="130"/>
      <c r="K3" s="130"/>
      <c r="L3" s="130"/>
      <c r="M3" s="130"/>
      <c r="N3" s="130"/>
      <c r="O3" s="130"/>
      <c r="P3" s="130"/>
      <c r="Q3" s="130"/>
      <c r="R3" s="130"/>
      <c r="S3" s="130"/>
      <c r="T3" s="130"/>
      <c r="U3" s="130"/>
      <c r="V3" s="130"/>
      <c r="W3" s="130"/>
    </row>
    <row r="4" ht="13.5" customHeight="1" spans="1:23">
      <c r="A4" s="141" t="str">
        <f>"单位名称："&amp;"昆明市西山区妇幼健康服务中心"</f>
        <v>单位名称：昆明市西山区妇幼健康服务中心</v>
      </c>
      <c r="B4" s="169"/>
      <c r="C4" s="169"/>
      <c r="D4" s="169"/>
      <c r="E4" s="169"/>
      <c r="F4" s="169"/>
      <c r="G4" s="169"/>
      <c r="H4" s="169"/>
      <c r="I4" s="132"/>
      <c r="J4" s="132"/>
      <c r="K4" s="132"/>
      <c r="L4" s="132"/>
      <c r="M4" s="132"/>
      <c r="N4" s="132"/>
      <c r="O4" s="132"/>
      <c r="P4" s="132"/>
      <c r="Q4" s="132"/>
      <c r="U4" s="167"/>
      <c r="W4" s="147" t="s">
        <v>1</v>
      </c>
    </row>
    <row r="5" ht="21.75" customHeight="1" spans="1:23">
      <c r="A5" s="170" t="s">
        <v>278</v>
      </c>
      <c r="B5" s="96" t="s">
        <v>187</v>
      </c>
      <c r="C5" s="170" t="s">
        <v>188</v>
      </c>
      <c r="D5" s="170" t="s">
        <v>279</v>
      </c>
      <c r="E5" s="96" t="s">
        <v>189</v>
      </c>
      <c r="F5" s="96" t="s">
        <v>190</v>
      </c>
      <c r="G5" s="96" t="s">
        <v>280</v>
      </c>
      <c r="H5" s="96" t="s">
        <v>281</v>
      </c>
      <c r="I5" s="179" t="s">
        <v>55</v>
      </c>
      <c r="J5" s="180" t="s">
        <v>282</v>
      </c>
      <c r="K5" s="181"/>
      <c r="L5" s="181"/>
      <c r="M5" s="182"/>
      <c r="N5" s="180" t="s">
        <v>195</v>
      </c>
      <c r="O5" s="181"/>
      <c r="P5" s="182"/>
      <c r="Q5" s="96" t="s">
        <v>61</v>
      </c>
      <c r="R5" s="180" t="s">
        <v>62</v>
      </c>
      <c r="S5" s="181"/>
      <c r="T5" s="181"/>
      <c r="U5" s="181"/>
      <c r="V5" s="181"/>
      <c r="W5" s="182"/>
    </row>
    <row r="6" ht="21.75" customHeight="1" spans="1:23">
      <c r="A6" s="171"/>
      <c r="B6" s="172"/>
      <c r="C6" s="171"/>
      <c r="D6" s="171"/>
      <c r="E6" s="99"/>
      <c r="F6" s="99"/>
      <c r="G6" s="99"/>
      <c r="H6" s="99"/>
      <c r="I6" s="172"/>
      <c r="J6" s="183" t="s">
        <v>58</v>
      </c>
      <c r="K6" s="184"/>
      <c r="L6" s="96" t="s">
        <v>59</v>
      </c>
      <c r="M6" s="96" t="s">
        <v>60</v>
      </c>
      <c r="N6" s="96" t="s">
        <v>58</v>
      </c>
      <c r="O6" s="96" t="s">
        <v>59</v>
      </c>
      <c r="P6" s="96" t="s">
        <v>60</v>
      </c>
      <c r="Q6" s="99"/>
      <c r="R6" s="96" t="s">
        <v>57</v>
      </c>
      <c r="S6" s="96" t="s">
        <v>64</v>
      </c>
      <c r="T6" s="96" t="s">
        <v>201</v>
      </c>
      <c r="U6" s="96" t="s">
        <v>66</v>
      </c>
      <c r="V6" s="96" t="s">
        <v>67</v>
      </c>
      <c r="W6" s="96" t="s">
        <v>68</v>
      </c>
    </row>
    <row r="7" ht="21" customHeight="1" spans="1:23">
      <c r="A7" s="172"/>
      <c r="B7" s="172"/>
      <c r="C7" s="172"/>
      <c r="D7" s="172"/>
      <c r="E7" s="172"/>
      <c r="F7" s="172"/>
      <c r="G7" s="172"/>
      <c r="H7" s="172"/>
      <c r="I7" s="172"/>
      <c r="J7" s="185" t="s">
        <v>57</v>
      </c>
      <c r="K7" s="186"/>
      <c r="L7" s="172"/>
      <c r="M7" s="172"/>
      <c r="N7" s="172"/>
      <c r="O7" s="172"/>
      <c r="P7" s="172"/>
      <c r="Q7" s="172"/>
      <c r="R7" s="172"/>
      <c r="S7" s="172"/>
      <c r="T7" s="172"/>
      <c r="U7" s="172"/>
      <c r="V7" s="172"/>
      <c r="W7" s="172"/>
    </row>
    <row r="8" ht="39.75" customHeight="1" spans="1:23">
      <c r="A8" s="173"/>
      <c r="B8" s="105"/>
      <c r="C8" s="173"/>
      <c r="D8" s="173"/>
      <c r="E8" s="102"/>
      <c r="F8" s="102"/>
      <c r="G8" s="102"/>
      <c r="H8" s="102"/>
      <c r="I8" s="105"/>
      <c r="J8" s="187" t="s">
        <v>57</v>
      </c>
      <c r="K8" s="187" t="s">
        <v>283</v>
      </c>
      <c r="L8" s="102"/>
      <c r="M8" s="102"/>
      <c r="N8" s="102"/>
      <c r="O8" s="102"/>
      <c r="P8" s="102"/>
      <c r="Q8" s="102"/>
      <c r="R8" s="102"/>
      <c r="S8" s="102"/>
      <c r="T8" s="102"/>
      <c r="U8" s="105"/>
      <c r="V8" s="102"/>
      <c r="W8" s="102"/>
    </row>
    <row r="9" ht="15" customHeight="1" spans="1:23">
      <c r="A9" s="174">
        <v>1</v>
      </c>
      <c r="B9" s="174">
        <v>2</v>
      </c>
      <c r="C9" s="174">
        <v>3</v>
      </c>
      <c r="D9" s="174">
        <v>4</v>
      </c>
      <c r="E9" s="174">
        <v>5</v>
      </c>
      <c r="F9" s="174">
        <v>6</v>
      </c>
      <c r="G9" s="174">
        <v>7</v>
      </c>
      <c r="H9" s="174">
        <v>8</v>
      </c>
      <c r="I9" s="174">
        <v>9</v>
      </c>
      <c r="J9" s="174">
        <v>10</v>
      </c>
      <c r="K9" s="174">
        <v>11</v>
      </c>
      <c r="L9" s="58">
        <v>12</v>
      </c>
      <c r="M9" s="58">
        <v>13</v>
      </c>
      <c r="N9" s="58">
        <v>14</v>
      </c>
      <c r="O9" s="58">
        <v>15</v>
      </c>
      <c r="P9" s="58">
        <v>16</v>
      </c>
      <c r="Q9" s="58">
        <v>17</v>
      </c>
      <c r="R9" s="58">
        <v>18</v>
      </c>
      <c r="S9" s="58">
        <v>19</v>
      </c>
      <c r="T9" s="58">
        <v>20</v>
      </c>
      <c r="U9" s="174">
        <v>21</v>
      </c>
      <c r="V9" s="58">
        <v>22</v>
      </c>
      <c r="W9" s="174">
        <v>23</v>
      </c>
    </row>
    <row r="10" ht="15" customHeight="1" spans="1:23">
      <c r="A10" s="24" t="s">
        <v>284</v>
      </c>
      <c r="B10" s="175" t="s">
        <v>285</v>
      </c>
      <c r="C10" s="23" t="s">
        <v>286</v>
      </c>
      <c r="D10" s="23" t="s">
        <v>70</v>
      </c>
      <c r="E10" s="24" t="s">
        <v>113</v>
      </c>
      <c r="F10" s="24" t="s">
        <v>114</v>
      </c>
      <c r="G10" s="24" t="s">
        <v>287</v>
      </c>
      <c r="H10" s="24" t="s">
        <v>288</v>
      </c>
      <c r="I10" s="140">
        <v>10000</v>
      </c>
      <c r="J10" s="140">
        <v>10000</v>
      </c>
      <c r="K10" s="140">
        <v>10000</v>
      </c>
      <c r="L10" s="174"/>
      <c r="M10" s="174"/>
      <c r="N10" s="174"/>
      <c r="O10" s="174"/>
      <c r="P10" s="174"/>
      <c r="Q10" s="174"/>
      <c r="R10" s="140"/>
      <c r="S10" s="140"/>
      <c r="T10" s="174"/>
      <c r="U10" s="174"/>
      <c r="V10" s="174"/>
      <c r="W10" s="174"/>
    </row>
    <row r="11" ht="15" customHeight="1" spans="1:23">
      <c r="A11" s="24" t="s">
        <v>284</v>
      </c>
      <c r="B11" s="175" t="s">
        <v>289</v>
      </c>
      <c r="C11" s="23" t="s">
        <v>290</v>
      </c>
      <c r="D11" s="23" t="s">
        <v>70</v>
      </c>
      <c r="E11" s="24" t="s">
        <v>113</v>
      </c>
      <c r="F11" s="24" t="s">
        <v>114</v>
      </c>
      <c r="G11" s="24" t="s">
        <v>291</v>
      </c>
      <c r="H11" s="24" t="s">
        <v>292</v>
      </c>
      <c r="I11" s="140">
        <v>10000</v>
      </c>
      <c r="J11" s="140">
        <v>10000</v>
      </c>
      <c r="K11" s="140">
        <v>10000</v>
      </c>
      <c r="L11" s="174"/>
      <c r="M11" s="174"/>
      <c r="N11" s="174"/>
      <c r="O11" s="174"/>
      <c r="P11" s="174"/>
      <c r="Q11" s="174"/>
      <c r="R11" s="140"/>
      <c r="S11" s="140"/>
      <c r="T11" s="174"/>
      <c r="U11" s="174"/>
      <c r="V11" s="174"/>
      <c r="W11" s="174"/>
    </row>
    <row r="12" ht="15" customHeight="1" spans="1:23">
      <c r="A12" s="24" t="s">
        <v>284</v>
      </c>
      <c r="B12" s="175" t="s">
        <v>293</v>
      </c>
      <c r="C12" s="23" t="s">
        <v>294</v>
      </c>
      <c r="D12" s="23" t="s">
        <v>70</v>
      </c>
      <c r="E12" s="24" t="s">
        <v>113</v>
      </c>
      <c r="F12" s="24" t="s">
        <v>114</v>
      </c>
      <c r="G12" s="24" t="s">
        <v>287</v>
      </c>
      <c r="H12" s="24" t="s">
        <v>288</v>
      </c>
      <c r="I12" s="140">
        <v>10000</v>
      </c>
      <c r="J12" s="140">
        <v>10000</v>
      </c>
      <c r="K12" s="140">
        <v>10000</v>
      </c>
      <c r="L12" s="174"/>
      <c r="M12" s="174"/>
      <c r="N12" s="174"/>
      <c r="O12" s="174"/>
      <c r="P12" s="174"/>
      <c r="Q12" s="174"/>
      <c r="R12" s="140"/>
      <c r="S12" s="140"/>
      <c r="T12" s="174"/>
      <c r="U12" s="174"/>
      <c r="V12" s="174"/>
      <c r="W12" s="174"/>
    </row>
    <row r="13" ht="15" customHeight="1" spans="1:23">
      <c r="A13" s="24" t="s">
        <v>284</v>
      </c>
      <c r="B13" s="175" t="s">
        <v>293</v>
      </c>
      <c r="C13" s="23" t="s">
        <v>294</v>
      </c>
      <c r="D13" s="23" t="s">
        <v>70</v>
      </c>
      <c r="E13" s="24" t="s">
        <v>113</v>
      </c>
      <c r="F13" s="24" t="s">
        <v>114</v>
      </c>
      <c r="G13" s="24" t="s">
        <v>291</v>
      </c>
      <c r="H13" s="24" t="s">
        <v>292</v>
      </c>
      <c r="I13" s="140">
        <v>83528</v>
      </c>
      <c r="J13" s="140">
        <v>83528</v>
      </c>
      <c r="K13" s="140">
        <v>83528</v>
      </c>
      <c r="L13" s="174"/>
      <c r="M13" s="174"/>
      <c r="N13" s="174"/>
      <c r="O13" s="174"/>
      <c r="P13" s="174"/>
      <c r="Q13" s="174"/>
      <c r="R13" s="140"/>
      <c r="S13" s="140"/>
      <c r="T13" s="174"/>
      <c r="U13" s="174"/>
      <c r="V13" s="174"/>
      <c r="W13" s="174"/>
    </row>
    <row r="14" ht="15" customHeight="1" spans="1:23">
      <c r="A14" s="24" t="s">
        <v>284</v>
      </c>
      <c r="B14" s="175" t="s">
        <v>293</v>
      </c>
      <c r="C14" s="23" t="s">
        <v>294</v>
      </c>
      <c r="D14" s="23" t="s">
        <v>70</v>
      </c>
      <c r="E14" s="24" t="s">
        <v>113</v>
      </c>
      <c r="F14" s="24" t="s">
        <v>114</v>
      </c>
      <c r="G14" s="24" t="s">
        <v>250</v>
      </c>
      <c r="H14" s="24" t="s">
        <v>251</v>
      </c>
      <c r="I14" s="140">
        <v>8000</v>
      </c>
      <c r="J14" s="140">
        <v>8000</v>
      </c>
      <c r="K14" s="140">
        <v>8000</v>
      </c>
      <c r="L14" s="174"/>
      <c r="M14" s="174"/>
      <c r="N14" s="174"/>
      <c r="O14" s="174"/>
      <c r="P14" s="174"/>
      <c r="Q14" s="174"/>
      <c r="R14" s="140"/>
      <c r="S14" s="140"/>
      <c r="T14" s="174"/>
      <c r="U14" s="174"/>
      <c r="V14" s="174"/>
      <c r="W14" s="174"/>
    </row>
    <row r="15" ht="15" customHeight="1" spans="1:23">
      <c r="A15" s="24" t="s">
        <v>295</v>
      </c>
      <c r="B15" s="175" t="s">
        <v>296</v>
      </c>
      <c r="C15" s="23" t="s">
        <v>297</v>
      </c>
      <c r="D15" s="23" t="s">
        <v>70</v>
      </c>
      <c r="E15" s="24" t="s">
        <v>119</v>
      </c>
      <c r="F15" s="24" t="s">
        <v>120</v>
      </c>
      <c r="G15" s="24" t="s">
        <v>287</v>
      </c>
      <c r="H15" s="24" t="s">
        <v>288</v>
      </c>
      <c r="I15" s="140">
        <v>10000</v>
      </c>
      <c r="J15" s="140">
        <v>10000</v>
      </c>
      <c r="K15" s="140">
        <v>10000</v>
      </c>
      <c r="L15" s="174"/>
      <c r="M15" s="174"/>
      <c r="N15" s="174"/>
      <c r="O15" s="174"/>
      <c r="P15" s="174"/>
      <c r="Q15" s="174"/>
      <c r="R15" s="140"/>
      <c r="S15" s="140"/>
      <c r="T15" s="174"/>
      <c r="U15" s="174"/>
      <c r="V15" s="174"/>
      <c r="W15" s="174"/>
    </row>
    <row r="16" ht="15" customHeight="1" spans="1:23">
      <c r="A16" s="24" t="s">
        <v>298</v>
      </c>
      <c r="B16" s="175" t="s">
        <v>299</v>
      </c>
      <c r="C16" s="23" t="s">
        <v>300</v>
      </c>
      <c r="D16" s="23" t="s">
        <v>70</v>
      </c>
      <c r="E16" s="24" t="s">
        <v>115</v>
      </c>
      <c r="F16" s="24" t="s">
        <v>116</v>
      </c>
      <c r="G16" s="24" t="s">
        <v>250</v>
      </c>
      <c r="H16" s="24" t="s">
        <v>251</v>
      </c>
      <c r="I16" s="140">
        <v>100000</v>
      </c>
      <c r="J16" s="140">
        <v>100000</v>
      </c>
      <c r="K16" s="140">
        <v>100000</v>
      </c>
      <c r="L16" s="174"/>
      <c r="M16" s="174"/>
      <c r="N16" s="174"/>
      <c r="O16" s="174"/>
      <c r="P16" s="174"/>
      <c r="Q16" s="174"/>
      <c r="R16" s="140"/>
      <c r="S16" s="140"/>
      <c r="T16" s="174"/>
      <c r="U16" s="174"/>
      <c r="V16" s="174"/>
      <c r="W16" s="174"/>
    </row>
    <row r="17" ht="15" customHeight="1" spans="1:23">
      <c r="A17" s="24" t="s">
        <v>298</v>
      </c>
      <c r="B17" s="175" t="s">
        <v>299</v>
      </c>
      <c r="C17" s="23" t="s">
        <v>300</v>
      </c>
      <c r="D17" s="23" t="s">
        <v>70</v>
      </c>
      <c r="E17" s="24" t="s">
        <v>115</v>
      </c>
      <c r="F17" s="24" t="s">
        <v>116</v>
      </c>
      <c r="G17" s="24" t="s">
        <v>287</v>
      </c>
      <c r="H17" s="24" t="s">
        <v>288</v>
      </c>
      <c r="I17" s="140">
        <v>400000</v>
      </c>
      <c r="J17" s="140">
        <v>400000</v>
      </c>
      <c r="K17" s="140">
        <v>400000</v>
      </c>
      <c r="L17" s="174"/>
      <c r="M17" s="174"/>
      <c r="N17" s="174"/>
      <c r="O17" s="174"/>
      <c r="P17" s="174"/>
      <c r="Q17" s="174"/>
      <c r="R17" s="140"/>
      <c r="S17" s="140"/>
      <c r="T17" s="174"/>
      <c r="U17" s="174"/>
      <c r="V17" s="174"/>
      <c r="W17" s="174"/>
    </row>
    <row r="18" ht="15" customHeight="1" spans="1:23">
      <c r="A18" s="24" t="s">
        <v>298</v>
      </c>
      <c r="B18" s="175" t="s">
        <v>299</v>
      </c>
      <c r="C18" s="23" t="s">
        <v>300</v>
      </c>
      <c r="D18" s="23" t="s">
        <v>70</v>
      </c>
      <c r="E18" s="24" t="s">
        <v>115</v>
      </c>
      <c r="F18" s="24" t="s">
        <v>116</v>
      </c>
      <c r="G18" s="24" t="s">
        <v>210</v>
      </c>
      <c r="H18" s="24" t="s">
        <v>211</v>
      </c>
      <c r="I18" s="140">
        <v>253472</v>
      </c>
      <c r="J18" s="140">
        <v>253472</v>
      </c>
      <c r="K18" s="140">
        <v>253472</v>
      </c>
      <c r="L18" s="174"/>
      <c r="M18" s="174"/>
      <c r="N18" s="174"/>
      <c r="O18" s="174"/>
      <c r="P18" s="174"/>
      <c r="Q18" s="174"/>
      <c r="R18" s="140"/>
      <c r="S18" s="140"/>
      <c r="T18" s="174"/>
      <c r="U18" s="174"/>
      <c r="V18" s="174"/>
      <c r="W18" s="174"/>
    </row>
    <row r="19" ht="15" customHeight="1" spans="1:23">
      <c r="A19" s="24" t="s">
        <v>284</v>
      </c>
      <c r="B19" s="175" t="s">
        <v>301</v>
      </c>
      <c r="C19" s="23" t="s">
        <v>302</v>
      </c>
      <c r="D19" s="23" t="s">
        <v>70</v>
      </c>
      <c r="E19" s="24" t="s">
        <v>131</v>
      </c>
      <c r="F19" s="24" t="s">
        <v>130</v>
      </c>
      <c r="G19" s="24" t="s">
        <v>303</v>
      </c>
      <c r="H19" s="24" t="s">
        <v>304</v>
      </c>
      <c r="I19" s="140">
        <v>10000</v>
      </c>
      <c r="J19" s="140">
        <v>10000</v>
      </c>
      <c r="K19" s="140">
        <v>10000</v>
      </c>
      <c r="L19" s="174"/>
      <c r="M19" s="174"/>
      <c r="N19" s="174"/>
      <c r="O19" s="174"/>
      <c r="P19" s="174"/>
      <c r="Q19" s="174"/>
      <c r="R19" s="140"/>
      <c r="S19" s="140"/>
      <c r="T19" s="174"/>
      <c r="U19" s="174"/>
      <c r="V19" s="174"/>
      <c r="W19" s="174"/>
    </row>
    <row r="20" ht="15" customHeight="1" spans="1:23">
      <c r="A20" s="24" t="s">
        <v>305</v>
      </c>
      <c r="B20" s="175" t="s">
        <v>306</v>
      </c>
      <c r="C20" s="23" t="s">
        <v>307</v>
      </c>
      <c r="D20" s="23" t="s">
        <v>70</v>
      </c>
      <c r="E20" s="24" t="s">
        <v>113</v>
      </c>
      <c r="F20" s="24" t="s">
        <v>114</v>
      </c>
      <c r="G20" s="24" t="s">
        <v>252</v>
      </c>
      <c r="H20" s="24" t="s">
        <v>253</v>
      </c>
      <c r="I20" s="140">
        <v>5000</v>
      </c>
      <c r="J20" s="140"/>
      <c r="K20" s="140"/>
      <c r="L20" s="174"/>
      <c r="M20" s="174"/>
      <c r="N20" s="174"/>
      <c r="O20" s="174"/>
      <c r="P20" s="174"/>
      <c r="Q20" s="174"/>
      <c r="R20" s="140">
        <v>5000</v>
      </c>
      <c r="S20" s="140">
        <v>5000</v>
      </c>
      <c r="T20" s="174"/>
      <c r="U20" s="174"/>
      <c r="V20" s="174"/>
      <c r="W20" s="174"/>
    </row>
    <row r="21" ht="15" customHeight="1" spans="1:23">
      <c r="A21" s="24" t="s">
        <v>305</v>
      </c>
      <c r="B21" s="175" t="s">
        <v>306</v>
      </c>
      <c r="C21" s="23" t="s">
        <v>307</v>
      </c>
      <c r="D21" s="23" t="s">
        <v>70</v>
      </c>
      <c r="E21" s="24" t="s">
        <v>113</v>
      </c>
      <c r="F21" s="24" t="s">
        <v>114</v>
      </c>
      <c r="G21" s="24" t="s">
        <v>210</v>
      </c>
      <c r="H21" s="24" t="s">
        <v>211</v>
      </c>
      <c r="I21" s="140">
        <v>230000</v>
      </c>
      <c r="J21" s="140"/>
      <c r="K21" s="140"/>
      <c r="L21" s="174"/>
      <c r="M21" s="174"/>
      <c r="N21" s="174"/>
      <c r="O21" s="174"/>
      <c r="P21" s="174"/>
      <c r="Q21" s="174"/>
      <c r="R21" s="140">
        <v>230000</v>
      </c>
      <c r="S21" s="140">
        <v>230000</v>
      </c>
      <c r="T21" s="174"/>
      <c r="U21" s="174"/>
      <c r="V21" s="174"/>
      <c r="W21" s="174"/>
    </row>
    <row r="22" ht="15" customHeight="1" spans="1:23">
      <c r="A22" s="24" t="s">
        <v>305</v>
      </c>
      <c r="B22" s="175" t="s">
        <v>306</v>
      </c>
      <c r="C22" s="23" t="s">
        <v>307</v>
      </c>
      <c r="D22" s="23" t="s">
        <v>70</v>
      </c>
      <c r="E22" s="24" t="s">
        <v>113</v>
      </c>
      <c r="F22" s="24" t="s">
        <v>114</v>
      </c>
      <c r="G22" s="24" t="s">
        <v>266</v>
      </c>
      <c r="H22" s="24" t="s">
        <v>267</v>
      </c>
      <c r="I22" s="140">
        <v>20000</v>
      </c>
      <c r="J22" s="140"/>
      <c r="K22" s="140"/>
      <c r="L22" s="174"/>
      <c r="M22" s="174"/>
      <c r="N22" s="174"/>
      <c r="O22" s="174"/>
      <c r="P22" s="174"/>
      <c r="Q22" s="174"/>
      <c r="R22" s="140">
        <v>20000</v>
      </c>
      <c r="S22" s="140">
        <v>20000</v>
      </c>
      <c r="T22" s="174"/>
      <c r="U22" s="174"/>
      <c r="V22" s="174"/>
      <c r="W22" s="174"/>
    </row>
    <row r="23" ht="15" customHeight="1" spans="1:23">
      <c r="A23" s="24" t="s">
        <v>305</v>
      </c>
      <c r="B23" s="175" t="s">
        <v>306</v>
      </c>
      <c r="C23" s="23" t="s">
        <v>307</v>
      </c>
      <c r="D23" s="23" t="s">
        <v>70</v>
      </c>
      <c r="E23" s="24" t="s">
        <v>113</v>
      </c>
      <c r="F23" s="24" t="s">
        <v>114</v>
      </c>
      <c r="G23" s="24" t="s">
        <v>256</v>
      </c>
      <c r="H23" s="24" t="s">
        <v>257</v>
      </c>
      <c r="I23" s="140">
        <v>5000</v>
      </c>
      <c r="J23" s="140"/>
      <c r="K23" s="140"/>
      <c r="L23" s="174"/>
      <c r="M23" s="174"/>
      <c r="N23" s="174"/>
      <c r="O23" s="174"/>
      <c r="P23" s="174"/>
      <c r="Q23" s="174"/>
      <c r="R23" s="140">
        <v>5000</v>
      </c>
      <c r="S23" s="140">
        <v>5000</v>
      </c>
      <c r="T23" s="174"/>
      <c r="U23" s="174"/>
      <c r="V23" s="174"/>
      <c r="W23" s="174"/>
    </row>
    <row r="24" ht="15" customHeight="1" spans="1:23">
      <c r="A24" s="24" t="s">
        <v>305</v>
      </c>
      <c r="B24" s="175" t="s">
        <v>306</v>
      </c>
      <c r="C24" s="23" t="s">
        <v>307</v>
      </c>
      <c r="D24" s="23" t="s">
        <v>70</v>
      </c>
      <c r="E24" s="24" t="s">
        <v>113</v>
      </c>
      <c r="F24" s="24" t="s">
        <v>114</v>
      </c>
      <c r="G24" s="24" t="s">
        <v>250</v>
      </c>
      <c r="H24" s="24" t="s">
        <v>251</v>
      </c>
      <c r="I24" s="140">
        <v>30000</v>
      </c>
      <c r="J24" s="140"/>
      <c r="K24" s="140"/>
      <c r="L24" s="174"/>
      <c r="M24" s="174"/>
      <c r="N24" s="174"/>
      <c r="O24" s="174"/>
      <c r="P24" s="174"/>
      <c r="Q24" s="174"/>
      <c r="R24" s="140">
        <v>30000</v>
      </c>
      <c r="S24" s="140">
        <v>30000</v>
      </c>
      <c r="T24" s="174"/>
      <c r="U24" s="174"/>
      <c r="V24" s="174"/>
      <c r="W24" s="174"/>
    </row>
    <row r="25" ht="15" customHeight="1" spans="1:23">
      <c r="A25" s="24" t="s">
        <v>305</v>
      </c>
      <c r="B25" s="175" t="s">
        <v>306</v>
      </c>
      <c r="C25" s="23" t="s">
        <v>307</v>
      </c>
      <c r="D25" s="23" t="s">
        <v>70</v>
      </c>
      <c r="E25" s="24" t="s">
        <v>113</v>
      </c>
      <c r="F25" s="24" t="s">
        <v>114</v>
      </c>
      <c r="G25" s="24" t="s">
        <v>262</v>
      </c>
      <c r="H25" s="24" t="s">
        <v>263</v>
      </c>
      <c r="I25" s="140">
        <v>300000</v>
      </c>
      <c r="J25" s="140"/>
      <c r="K25" s="140"/>
      <c r="L25" s="174"/>
      <c r="M25" s="174"/>
      <c r="N25" s="174"/>
      <c r="O25" s="174"/>
      <c r="P25" s="174"/>
      <c r="Q25" s="174"/>
      <c r="R25" s="140">
        <v>300000</v>
      </c>
      <c r="S25" s="140">
        <v>300000</v>
      </c>
      <c r="T25" s="174"/>
      <c r="U25" s="174"/>
      <c r="V25" s="174"/>
      <c r="W25" s="174"/>
    </row>
    <row r="26" ht="15" customHeight="1" spans="1:23">
      <c r="A26" s="24" t="s">
        <v>305</v>
      </c>
      <c r="B26" s="175" t="s">
        <v>306</v>
      </c>
      <c r="C26" s="23" t="s">
        <v>307</v>
      </c>
      <c r="D26" s="23" t="s">
        <v>70</v>
      </c>
      <c r="E26" s="24" t="s">
        <v>113</v>
      </c>
      <c r="F26" s="24" t="s">
        <v>114</v>
      </c>
      <c r="G26" s="24" t="s">
        <v>258</v>
      </c>
      <c r="H26" s="24" t="s">
        <v>259</v>
      </c>
      <c r="I26" s="140">
        <v>260000</v>
      </c>
      <c r="J26" s="140"/>
      <c r="K26" s="140"/>
      <c r="L26" s="174"/>
      <c r="M26" s="174"/>
      <c r="N26" s="174"/>
      <c r="O26" s="174"/>
      <c r="P26" s="174"/>
      <c r="Q26" s="174"/>
      <c r="R26" s="140">
        <v>260000</v>
      </c>
      <c r="S26" s="140">
        <v>260000</v>
      </c>
      <c r="T26" s="174"/>
      <c r="U26" s="174"/>
      <c r="V26" s="174"/>
      <c r="W26" s="174"/>
    </row>
    <row r="27" ht="15" customHeight="1" spans="1:23">
      <c r="A27" s="24" t="s">
        <v>305</v>
      </c>
      <c r="B27" s="175" t="s">
        <v>306</v>
      </c>
      <c r="C27" s="23" t="s">
        <v>307</v>
      </c>
      <c r="D27" s="23" t="s">
        <v>70</v>
      </c>
      <c r="E27" s="24" t="s">
        <v>113</v>
      </c>
      <c r="F27" s="24" t="s">
        <v>114</v>
      </c>
      <c r="G27" s="24" t="s">
        <v>254</v>
      </c>
      <c r="H27" s="24" t="s">
        <v>255</v>
      </c>
      <c r="I27" s="140">
        <v>10000</v>
      </c>
      <c r="J27" s="140"/>
      <c r="K27" s="140"/>
      <c r="L27" s="174"/>
      <c r="M27" s="174"/>
      <c r="N27" s="174"/>
      <c r="O27" s="174"/>
      <c r="P27" s="174"/>
      <c r="Q27" s="174"/>
      <c r="R27" s="140">
        <v>10000</v>
      </c>
      <c r="S27" s="140">
        <v>10000</v>
      </c>
      <c r="T27" s="174"/>
      <c r="U27" s="174"/>
      <c r="V27" s="174"/>
      <c r="W27" s="174"/>
    </row>
    <row r="28" ht="15" customHeight="1" spans="1:23">
      <c r="A28" s="24" t="s">
        <v>237</v>
      </c>
      <c r="B28" s="175" t="s">
        <v>308</v>
      </c>
      <c r="C28" s="23" t="s">
        <v>309</v>
      </c>
      <c r="D28" s="23" t="s">
        <v>70</v>
      </c>
      <c r="E28" s="24" t="s">
        <v>113</v>
      </c>
      <c r="F28" s="24" t="s">
        <v>114</v>
      </c>
      <c r="G28" s="24" t="s">
        <v>238</v>
      </c>
      <c r="H28" s="24" t="s">
        <v>239</v>
      </c>
      <c r="I28" s="140">
        <v>10000</v>
      </c>
      <c r="J28" s="140"/>
      <c r="K28" s="140"/>
      <c r="L28" s="174"/>
      <c r="M28" s="174"/>
      <c r="N28" s="174"/>
      <c r="O28" s="174"/>
      <c r="P28" s="174"/>
      <c r="Q28" s="174"/>
      <c r="R28" s="140">
        <v>10000</v>
      </c>
      <c r="S28" s="140">
        <v>10000</v>
      </c>
      <c r="T28" s="174"/>
      <c r="U28" s="174"/>
      <c r="V28" s="174"/>
      <c r="W28" s="174"/>
    </row>
    <row r="29" ht="15" customHeight="1" spans="1:23">
      <c r="A29" s="24" t="s">
        <v>247</v>
      </c>
      <c r="B29" s="175" t="s">
        <v>310</v>
      </c>
      <c r="C29" s="23" t="s">
        <v>311</v>
      </c>
      <c r="D29" s="23" t="s">
        <v>70</v>
      </c>
      <c r="E29" s="24" t="s">
        <v>113</v>
      </c>
      <c r="F29" s="24" t="s">
        <v>114</v>
      </c>
      <c r="G29" s="24" t="s">
        <v>246</v>
      </c>
      <c r="H29" s="24" t="s">
        <v>247</v>
      </c>
      <c r="I29" s="140">
        <v>1800000</v>
      </c>
      <c r="J29" s="140"/>
      <c r="K29" s="140"/>
      <c r="L29" s="174"/>
      <c r="M29" s="174"/>
      <c r="N29" s="174"/>
      <c r="O29" s="174"/>
      <c r="P29" s="174"/>
      <c r="Q29" s="174"/>
      <c r="R29" s="140">
        <v>1800000</v>
      </c>
      <c r="S29" s="140">
        <v>1800000</v>
      </c>
      <c r="T29" s="174"/>
      <c r="U29" s="174"/>
      <c r="V29" s="174"/>
      <c r="W29" s="174"/>
    </row>
    <row r="30" ht="15" customHeight="1" spans="1:23">
      <c r="A30" s="24" t="s">
        <v>284</v>
      </c>
      <c r="B30" s="175" t="s">
        <v>312</v>
      </c>
      <c r="C30" s="23" t="s">
        <v>313</v>
      </c>
      <c r="D30" s="23" t="s">
        <v>70</v>
      </c>
      <c r="E30" s="24" t="s">
        <v>117</v>
      </c>
      <c r="F30" s="24" t="s">
        <v>118</v>
      </c>
      <c r="G30" s="24" t="s">
        <v>291</v>
      </c>
      <c r="H30" s="24" t="s">
        <v>292</v>
      </c>
      <c r="I30" s="140">
        <v>5000</v>
      </c>
      <c r="J30" s="140">
        <v>5000</v>
      </c>
      <c r="K30" s="140">
        <v>5000</v>
      </c>
      <c r="L30" s="174"/>
      <c r="M30" s="174"/>
      <c r="N30" s="174"/>
      <c r="O30" s="174"/>
      <c r="P30" s="174"/>
      <c r="Q30" s="174"/>
      <c r="R30" s="140"/>
      <c r="S30" s="140"/>
      <c r="T30" s="174"/>
      <c r="U30" s="174"/>
      <c r="V30" s="174"/>
      <c r="W30" s="174"/>
    </row>
    <row r="31" ht="15" customHeight="1" spans="1:23">
      <c r="A31" s="24" t="s">
        <v>295</v>
      </c>
      <c r="B31" s="175" t="s">
        <v>314</v>
      </c>
      <c r="C31" s="23" t="s">
        <v>315</v>
      </c>
      <c r="D31" s="23" t="s">
        <v>70</v>
      </c>
      <c r="E31" s="24" t="s">
        <v>113</v>
      </c>
      <c r="F31" s="24" t="s">
        <v>114</v>
      </c>
      <c r="G31" s="24" t="s">
        <v>287</v>
      </c>
      <c r="H31" s="24" t="s">
        <v>288</v>
      </c>
      <c r="I31" s="140">
        <v>380000</v>
      </c>
      <c r="J31" s="140"/>
      <c r="K31" s="140"/>
      <c r="L31" s="174"/>
      <c r="M31" s="174"/>
      <c r="N31" s="174"/>
      <c r="O31" s="174"/>
      <c r="P31" s="174"/>
      <c r="Q31" s="174"/>
      <c r="R31" s="140">
        <v>380000</v>
      </c>
      <c r="S31" s="140">
        <v>380000</v>
      </c>
      <c r="T31" s="174"/>
      <c r="U31" s="174"/>
      <c r="V31" s="174"/>
      <c r="W31" s="174"/>
    </row>
    <row r="32" ht="15" customHeight="1" spans="1:23">
      <c r="A32" s="24" t="s">
        <v>284</v>
      </c>
      <c r="B32" s="175" t="s">
        <v>316</v>
      </c>
      <c r="C32" s="23" t="s">
        <v>317</v>
      </c>
      <c r="D32" s="23" t="s">
        <v>70</v>
      </c>
      <c r="E32" s="24" t="s">
        <v>131</v>
      </c>
      <c r="F32" s="24" t="s">
        <v>130</v>
      </c>
      <c r="G32" s="24" t="s">
        <v>303</v>
      </c>
      <c r="H32" s="24" t="s">
        <v>304</v>
      </c>
      <c r="I32" s="140">
        <v>160000</v>
      </c>
      <c r="J32" s="140"/>
      <c r="K32" s="140"/>
      <c r="L32" s="174"/>
      <c r="M32" s="174"/>
      <c r="N32" s="174"/>
      <c r="O32" s="174"/>
      <c r="P32" s="174"/>
      <c r="Q32" s="174"/>
      <c r="R32" s="140">
        <v>160000</v>
      </c>
      <c r="S32" s="140"/>
      <c r="T32" s="174"/>
      <c r="U32" s="174"/>
      <c r="V32" s="174"/>
      <c r="W32" s="140">
        <v>160000</v>
      </c>
    </row>
    <row r="33" ht="15" customHeight="1" spans="1:23">
      <c r="A33" s="24" t="s">
        <v>295</v>
      </c>
      <c r="B33" s="175" t="s">
        <v>318</v>
      </c>
      <c r="C33" s="23" t="s">
        <v>319</v>
      </c>
      <c r="D33" s="23" t="s">
        <v>70</v>
      </c>
      <c r="E33" s="24" t="s">
        <v>113</v>
      </c>
      <c r="F33" s="24" t="s">
        <v>114</v>
      </c>
      <c r="G33" s="24" t="s">
        <v>320</v>
      </c>
      <c r="H33" s="24" t="s">
        <v>321</v>
      </c>
      <c r="I33" s="140">
        <v>50000</v>
      </c>
      <c r="J33" s="140"/>
      <c r="K33" s="140"/>
      <c r="L33" s="174"/>
      <c r="M33" s="174"/>
      <c r="N33" s="174"/>
      <c r="O33" s="174"/>
      <c r="P33" s="174"/>
      <c r="Q33" s="174"/>
      <c r="R33" s="140">
        <v>50000</v>
      </c>
      <c r="S33" s="140">
        <v>50000</v>
      </c>
      <c r="T33" s="174"/>
      <c r="U33" s="174"/>
      <c r="V33" s="174"/>
      <c r="W33" s="140"/>
    </row>
    <row r="34" ht="15" customHeight="1" spans="1:23">
      <c r="A34" s="24" t="s">
        <v>295</v>
      </c>
      <c r="B34" s="175" t="s">
        <v>318</v>
      </c>
      <c r="C34" s="23" t="s">
        <v>319</v>
      </c>
      <c r="D34" s="23" t="s">
        <v>70</v>
      </c>
      <c r="E34" s="24" t="s">
        <v>113</v>
      </c>
      <c r="F34" s="24" t="s">
        <v>114</v>
      </c>
      <c r="G34" s="24" t="s">
        <v>322</v>
      </c>
      <c r="H34" s="24" t="s">
        <v>323</v>
      </c>
      <c r="I34" s="140">
        <v>500000</v>
      </c>
      <c r="J34" s="140"/>
      <c r="K34" s="140"/>
      <c r="L34" s="174"/>
      <c r="M34" s="174"/>
      <c r="N34" s="174"/>
      <c r="O34" s="174"/>
      <c r="P34" s="174"/>
      <c r="Q34" s="174"/>
      <c r="R34" s="140">
        <v>500000</v>
      </c>
      <c r="S34" s="140">
        <v>500000</v>
      </c>
      <c r="T34" s="174"/>
      <c r="U34" s="174"/>
      <c r="V34" s="174"/>
      <c r="W34" s="140"/>
    </row>
    <row r="35" ht="15" customHeight="1" spans="1:23">
      <c r="A35" s="24" t="s">
        <v>295</v>
      </c>
      <c r="B35" s="175" t="s">
        <v>324</v>
      </c>
      <c r="C35" s="23" t="s">
        <v>325</v>
      </c>
      <c r="D35" s="23" t="s">
        <v>70</v>
      </c>
      <c r="E35" s="24" t="s">
        <v>113</v>
      </c>
      <c r="F35" s="24" t="s">
        <v>114</v>
      </c>
      <c r="G35" s="24" t="s">
        <v>291</v>
      </c>
      <c r="H35" s="24" t="s">
        <v>292</v>
      </c>
      <c r="I35" s="140">
        <v>4655000</v>
      </c>
      <c r="J35" s="140"/>
      <c r="K35" s="140"/>
      <c r="L35" s="174"/>
      <c r="M35" s="174"/>
      <c r="N35" s="174"/>
      <c r="O35" s="174"/>
      <c r="P35" s="174"/>
      <c r="Q35" s="174"/>
      <c r="R35" s="140">
        <v>4655000</v>
      </c>
      <c r="S35" s="140">
        <v>4655000</v>
      </c>
      <c r="T35" s="174"/>
      <c r="U35" s="174"/>
      <c r="V35" s="174"/>
      <c r="W35" s="140"/>
    </row>
    <row r="36" ht="15" customHeight="1" spans="1:23">
      <c r="A36" s="176" t="s">
        <v>138</v>
      </c>
      <c r="B36" s="177"/>
      <c r="C36" s="177"/>
      <c r="D36" s="177"/>
      <c r="E36" s="177"/>
      <c r="F36" s="177"/>
      <c r="G36" s="177"/>
      <c r="H36" s="178"/>
      <c r="I36" s="140">
        <v>9315000</v>
      </c>
      <c r="J36" s="140">
        <v>900000</v>
      </c>
      <c r="K36" s="140">
        <v>900000</v>
      </c>
      <c r="L36" s="174"/>
      <c r="M36" s="174"/>
      <c r="N36" s="174"/>
      <c r="O36" s="174"/>
      <c r="P36" s="174"/>
      <c r="Q36" s="174"/>
      <c r="R36" s="140">
        <v>8415000</v>
      </c>
      <c r="S36" s="140">
        <v>8255000</v>
      </c>
      <c r="T36" s="174"/>
      <c r="U36" s="174"/>
      <c r="V36" s="174"/>
      <c r="W36" s="140">
        <v>160000</v>
      </c>
    </row>
  </sheetData>
  <mergeCells count="28">
    <mergeCell ref="A3:W3"/>
    <mergeCell ref="A4:H4"/>
    <mergeCell ref="J5:M5"/>
    <mergeCell ref="N5:P5"/>
    <mergeCell ref="R5:W5"/>
    <mergeCell ref="A36:H3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3"/>
  <sheetViews>
    <sheetView showZeros="0" workbookViewId="0">
      <pane ySplit="1" topLeftCell="A2" activePane="bottomLeft" state="frozen"/>
      <selection/>
      <selection pane="bottomLeft" activeCell="H105" sqref="H105"/>
    </sheetView>
  </sheetViews>
  <sheetFormatPr defaultColWidth="9.14545454545454" defaultRowHeight="14"/>
  <cols>
    <col min="1" max="1" width="34.2818181818182" style="1" customWidth="1"/>
    <col min="2" max="2" width="29" style="1" customWidth="1"/>
    <col min="3" max="5" width="23.5727272727273" style="1" customWidth="1"/>
    <col min="6" max="6" width="11.2818181818182" style="1" customWidth="1"/>
    <col min="7" max="7" width="25.1454545454545" style="1" customWidth="1"/>
    <col min="8" max="8" width="15.5727272727273" style="1" customWidth="1"/>
    <col min="9" max="9" width="13.4272727272727" style="1" customWidth="1"/>
    <col min="10" max="10" width="25.7545454545455" style="1" customWidth="1"/>
    <col min="11" max="16384" width="9.14545454545454" style="1"/>
  </cols>
  <sheetData>
    <row r="1" spans="1:10">
      <c r="A1" s="2"/>
      <c r="B1" s="2"/>
      <c r="C1" s="2"/>
      <c r="D1" s="2"/>
      <c r="E1" s="2"/>
      <c r="F1" s="2"/>
      <c r="G1" s="2"/>
      <c r="H1" s="2"/>
      <c r="I1" s="2"/>
      <c r="J1" s="2"/>
    </row>
    <row r="2" spans="10:10">
      <c r="J2" s="4" t="s">
        <v>326</v>
      </c>
    </row>
    <row r="3" ht="27.5" spans="1:10">
      <c r="A3" s="71" t="str">
        <f>"2025"&amp;"年部门项目支出绩效目标表"</f>
        <v>2025年部门项目支出绩效目标表</v>
      </c>
      <c r="B3" s="5"/>
      <c r="C3" s="5"/>
      <c r="D3" s="5"/>
      <c r="E3" s="5"/>
      <c r="F3" s="72"/>
      <c r="G3" s="5"/>
      <c r="H3" s="72"/>
      <c r="I3" s="72"/>
      <c r="J3" s="5"/>
    </row>
    <row r="4" spans="1:1">
      <c r="A4" s="6" t="str">
        <f>"单位名称："&amp;"昆明市西山区妇幼健康服务中心"</f>
        <v>单位名称：昆明市西山区妇幼健康服务中心</v>
      </c>
    </row>
    <row r="5" spans="1:10">
      <c r="A5" s="73" t="s">
        <v>188</v>
      </c>
      <c r="B5" s="73" t="s">
        <v>327</v>
      </c>
      <c r="C5" s="73" t="s">
        <v>328</v>
      </c>
      <c r="D5" s="73" t="s">
        <v>329</v>
      </c>
      <c r="E5" s="73" t="s">
        <v>330</v>
      </c>
      <c r="F5" s="74" t="s">
        <v>331</v>
      </c>
      <c r="G5" s="73" t="s">
        <v>332</v>
      </c>
      <c r="H5" s="74" t="s">
        <v>333</v>
      </c>
      <c r="I5" s="74" t="s">
        <v>334</v>
      </c>
      <c r="J5" s="73" t="s">
        <v>335</v>
      </c>
    </row>
    <row r="6" spans="1:10">
      <c r="A6" s="164">
        <v>1</v>
      </c>
      <c r="B6" s="164">
        <v>2</v>
      </c>
      <c r="C6" s="164">
        <v>3</v>
      </c>
      <c r="D6" s="164">
        <v>4</v>
      </c>
      <c r="E6" s="164">
        <v>5</v>
      </c>
      <c r="F6" s="39">
        <v>6</v>
      </c>
      <c r="G6" s="164">
        <v>7</v>
      </c>
      <c r="H6" s="39">
        <v>8</v>
      </c>
      <c r="I6" s="39">
        <v>9</v>
      </c>
      <c r="J6" s="164">
        <v>10</v>
      </c>
    </row>
    <row r="7" s="163" customFormat="1" spans="1:10">
      <c r="A7" s="165" t="s">
        <v>313</v>
      </c>
      <c r="B7" s="166" t="s">
        <v>336</v>
      </c>
      <c r="C7" s="166" t="s">
        <v>337</v>
      </c>
      <c r="D7" s="166" t="s">
        <v>338</v>
      </c>
      <c r="E7" s="166" t="s">
        <v>339</v>
      </c>
      <c r="F7" s="166" t="s">
        <v>340</v>
      </c>
      <c r="G7" s="166" t="s">
        <v>86</v>
      </c>
      <c r="H7" s="166" t="s">
        <v>341</v>
      </c>
      <c r="I7" s="166" t="s">
        <v>342</v>
      </c>
      <c r="J7" s="166" t="s">
        <v>339</v>
      </c>
    </row>
    <row r="8" s="163" customFormat="1" spans="1:10">
      <c r="A8" s="165"/>
      <c r="B8" s="166"/>
      <c r="C8" s="166" t="s">
        <v>337</v>
      </c>
      <c r="D8" s="166" t="s">
        <v>343</v>
      </c>
      <c r="E8" s="166" t="s">
        <v>344</v>
      </c>
      <c r="F8" s="166" t="s">
        <v>345</v>
      </c>
      <c r="G8" s="166" t="s">
        <v>346</v>
      </c>
      <c r="H8" s="166" t="s">
        <v>347</v>
      </c>
      <c r="I8" s="166" t="s">
        <v>342</v>
      </c>
      <c r="J8" s="166" t="s">
        <v>348</v>
      </c>
    </row>
    <row r="9" s="163" customFormat="1" spans="1:10">
      <c r="A9" s="165"/>
      <c r="B9" s="166"/>
      <c r="C9" s="166" t="s">
        <v>337</v>
      </c>
      <c r="D9" s="166" t="s">
        <v>349</v>
      </c>
      <c r="E9" s="166" t="s">
        <v>350</v>
      </c>
      <c r="F9" s="166" t="s">
        <v>351</v>
      </c>
      <c r="G9" s="166" t="s">
        <v>352</v>
      </c>
      <c r="H9" s="166" t="s">
        <v>353</v>
      </c>
      <c r="I9" s="166" t="s">
        <v>342</v>
      </c>
      <c r="J9" s="166" t="s">
        <v>354</v>
      </c>
    </row>
    <row r="10" s="163" customFormat="1" spans="1:10">
      <c r="A10" s="165"/>
      <c r="B10" s="166"/>
      <c r="C10" s="166" t="s">
        <v>337</v>
      </c>
      <c r="D10" s="166" t="s">
        <v>349</v>
      </c>
      <c r="E10" s="166" t="s">
        <v>355</v>
      </c>
      <c r="F10" s="166" t="s">
        <v>345</v>
      </c>
      <c r="G10" s="166" t="s">
        <v>356</v>
      </c>
      <c r="H10" s="166" t="s">
        <v>347</v>
      </c>
      <c r="I10" s="166" t="s">
        <v>342</v>
      </c>
      <c r="J10" s="166" t="s">
        <v>357</v>
      </c>
    </row>
    <row r="11" s="163" customFormat="1" spans="1:10">
      <c r="A11" s="165"/>
      <c r="B11" s="166"/>
      <c r="C11" s="166" t="s">
        <v>337</v>
      </c>
      <c r="D11" s="166" t="s">
        <v>349</v>
      </c>
      <c r="E11" s="166" t="s">
        <v>358</v>
      </c>
      <c r="F11" s="166" t="s">
        <v>345</v>
      </c>
      <c r="G11" s="166" t="s">
        <v>346</v>
      </c>
      <c r="H11" s="166" t="s">
        <v>347</v>
      </c>
      <c r="I11" s="166" t="s">
        <v>342</v>
      </c>
      <c r="J11" s="166" t="s">
        <v>359</v>
      </c>
    </row>
    <row r="12" s="163" customFormat="1" spans="1:10">
      <c r="A12" s="165"/>
      <c r="B12" s="166"/>
      <c r="C12" s="166" t="s">
        <v>337</v>
      </c>
      <c r="D12" s="166" t="s">
        <v>360</v>
      </c>
      <c r="E12" s="166" t="s">
        <v>361</v>
      </c>
      <c r="F12" s="166" t="s">
        <v>362</v>
      </c>
      <c r="G12" s="166" t="s">
        <v>363</v>
      </c>
      <c r="H12" s="166" t="s">
        <v>364</v>
      </c>
      <c r="I12" s="166" t="s">
        <v>342</v>
      </c>
      <c r="J12" s="166" t="s">
        <v>365</v>
      </c>
    </row>
    <row r="13" s="163" customFormat="1" ht="24" spans="1:10">
      <c r="A13" s="165"/>
      <c r="B13" s="166"/>
      <c r="C13" s="166" t="s">
        <v>366</v>
      </c>
      <c r="D13" s="166" t="s">
        <v>367</v>
      </c>
      <c r="E13" s="166" t="s">
        <v>368</v>
      </c>
      <c r="F13" s="166" t="s">
        <v>345</v>
      </c>
      <c r="G13" s="166" t="s">
        <v>369</v>
      </c>
      <c r="H13" s="166" t="s">
        <v>347</v>
      </c>
      <c r="I13" s="166" t="s">
        <v>342</v>
      </c>
      <c r="J13" s="166" t="s">
        <v>370</v>
      </c>
    </row>
    <row r="14" s="163" customFormat="1" spans="1:10">
      <c r="A14" s="165"/>
      <c r="B14" s="166"/>
      <c r="C14" s="166" t="s">
        <v>371</v>
      </c>
      <c r="D14" s="166" t="s">
        <v>372</v>
      </c>
      <c r="E14" s="166" t="s">
        <v>373</v>
      </c>
      <c r="F14" s="166" t="s">
        <v>345</v>
      </c>
      <c r="G14" s="166" t="s">
        <v>346</v>
      </c>
      <c r="H14" s="166" t="s">
        <v>347</v>
      </c>
      <c r="I14" s="166" t="s">
        <v>342</v>
      </c>
      <c r="J14" s="166" t="s">
        <v>373</v>
      </c>
    </row>
    <row r="15" s="163" customFormat="1" spans="1:10">
      <c r="A15" s="165" t="s">
        <v>309</v>
      </c>
      <c r="B15" s="166" t="s">
        <v>374</v>
      </c>
      <c r="C15" s="166" t="s">
        <v>337</v>
      </c>
      <c r="D15" s="166" t="s">
        <v>338</v>
      </c>
      <c r="E15" s="166" t="s">
        <v>375</v>
      </c>
      <c r="F15" s="166" t="s">
        <v>340</v>
      </c>
      <c r="G15" s="166" t="s">
        <v>376</v>
      </c>
      <c r="H15" s="166" t="s">
        <v>377</v>
      </c>
      <c r="I15" s="166" t="s">
        <v>342</v>
      </c>
      <c r="J15" s="166" t="s">
        <v>375</v>
      </c>
    </row>
    <row r="16" s="163" customFormat="1" spans="1:10">
      <c r="A16" s="165"/>
      <c r="B16" s="166"/>
      <c r="C16" s="166" t="s">
        <v>337</v>
      </c>
      <c r="D16" s="166" t="s">
        <v>343</v>
      </c>
      <c r="E16" s="166" t="s">
        <v>378</v>
      </c>
      <c r="F16" s="166" t="s">
        <v>340</v>
      </c>
      <c r="G16" s="166" t="s">
        <v>369</v>
      </c>
      <c r="H16" s="166" t="s">
        <v>347</v>
      </c>
      <c r="I16" s="166" t="s">
        <v>342</v>
      </c>
      <c r="J16" s="166" t="s">
        <v>378</v>
      </c>
    </row>
    <row r="17" s="163" customFormat="1" spans="1:10">
      <c r="A17" s="165"/>
      <c r="B17" s="166"/>
      <c r="C17" s="166" t="s">
        <v>337</v>
      </c>
      <c r="D17" s="166" t="s">
        <v>360</v>
      </c>
      <c r="E17" s="166" t="s">
        <v>361</v>
      </c>
      <c r="F17" s="166" t="s">
        <v>362</v>
      </c>
      <c r="G17" s="166" t="s">
        <v>379</v>
      </c>
      <c r="H17" s="166" t="s">
        <v>364</v>
      </c>
      <c r="I17" s="166" t="s">
        <v>342</v>
      </c>
      <c r="J17" s="166" t="s">
        <v>361</v>
      </c>
    </row>
    <row r="18" s="163" customFormat="1" ht="24" spans="1:10">
      <c r="A18" s="165"/>
      <c r="B18" s="166"/>
      <c r="C18" s="166" t="s">
        <v>366</v>
      </c>
      <c r="D18" s="166" t="s">
        <v>367</v>
      </c>
      <c r="E18" s="166" t="s">
        <v>380</v>
      </c>
      <c r="F18" s="166" t="s">
        <v>340</v>
      </c>
      <c r="G18" s="166" t="s">
        <v>91</v>
      </c>
      <c r="H18" s="166" t="s">
        <v>347</v>
      </c>
      <c r="I18" s="166" t="s">
        <v>342</v>
      </c>
      <c r="J18" s="166" t="s">
        <v>381</v>
      </c>
    </row>
    <row r="19" s="163" customFormat="1" spans="1:10">
      <c r="A19" s="165"/>
      <c r="B19" s="166"/>
      <c r="C19" s="166" t="s">
        <v>371</v>
      </c>
      <c r="D19" s="166" t="s">
        <v>372</v>
      </c>
      <c r="E19" s="166" t="s">
        <v>372</v>
      </c>
      <c r="F19" s="166" t="s">
        <v>340</v>
      </c>
      <c r="G19" s="166" t="s">
        <v>346</v>
      </c>
      <c r="H19" s="166" t="s">
        <v>347</v>
      </c>
      <c r="I19" s="166" t="s">
        <v>342</v>
      </c>
      <c r="J19" s="166" t="s">
        <v>372</v>
      </c>
    </row>
    <row r="20" s="163" customFormat="1" spans="1:10">
      <c r="A20" s="165" t="s">
        <v>302</v>
      </c>
      <c r="B20" s="166" t="s">
        <v>382</v>
      </c>
      <c r="C20" s="166" t="s">
        <v>337</v>
      </c>
      <c r="D20" s="166" t="s">
        <v>338</v>
      </c>
      <c r="E20" s="166" t="s">
        <v>383</v>
      </c>
      <c r="F20" s="166" t="s">
        <v>340</v>
      </c>
      <c r="G20" s="166" t="s">
        <v>86</v>
      </c>
      <c r="H20" s="166" t="s">
        <v>384</v>
      </c>
      <c r="I20" s="166" t="s">
        <v>342</v>
      </c>
      <c r="J20" s="166" t="s">
        <v>385</v>
      </c>
    </row>
    <row r="21" s="163" customFormat="1" ht="36" spans="1:10">
      <c r="A21" s="165"/>
      <c r="B21" s="166"/>
      <c r="C21" s="166" t="s">
        <v>337</v>
      </c>
      <c r="D21" s="166" t="s">
        <v>343</v>
      </c>
      <c r="E21" s="166" t="s">
        <v>386</v>
      </c>
      <c r="F21" s="166" t="s">
        <v>345</v>
      </c>
      <c r="G21" s="166" t="s">
        <v>346</v>
      </c>
      <c r="H21" s="166" t="s">
        <v>347</v>
      </c>
      <c r="I21" s="166" t="s">
        <v>342</v>
      </c>
      <c r="J21" s="166" t="s">
        <v>387</v>
      </c>
    </row>
    <row r="22" s="163" customFormat="1" ht="24" spans="1:10">
      <c r="A22" s="165"/>
      <c r="B22" s="166"/>
      <c r="C22" s="166" t="s">
        <v>337</v>
      </c>
      <c r="D22" s="166" t="s">
        <v>343</v>
      </c>
      <c r="E22" s="166" t="s">
        <v>388</v>
      </c>
      <c r="F22" s="166" t="s">
        <v>389</v>
      </c>
      <c r="G22" s="166" t="s">
        <v>390</v>
      </c>
      <c r="H22" s="166" t="s">
        <v>347</v>
      </c>
      <c r="I22" s="166" t="s">
        <v>342</v>
      </c>
      <c r="J22" s="166" t="s">
        <v>391</v>
      </c>
    </row>
    <row r="23" s="163" customFormat="1" ht="24" spans="1:10">
      <c r="A23" s="165"/>
      <c r="B23" s="166"/>
      <c r="C23" s="166" t="s">
        <v>337</v>
      </c>
      <c r="D23" s="166" t="s">
        <v>349</v>
      </c>
      <c r="E23" s="166" t="s">
        <v>355</v>
      </c>
      <c r="F23" s="166" t="s">
        <v>345</v>
      </c>
      <c r="G23" s="166" t="s">
        <v>356</v>
      </c>
      <c r="H23" s="166" t="s">
        <v>347</v>
      </c>
      <c r="I23" s="166" t="s">
        <v>342</v>
      </c>
      <c r="J23" s="166" t="s">
        <v>392</v>
      </c>
    </row>
    <row r="24" s="163" customFormat="1" spans="1:10">
      <c r="A24" s="165"/>
      <c r="B24" s="166"/>
      <c r="C24" s="166" t="s">
        <v>337</v>
      </c>
      <c r="D24" s="166" t="s">
        <v>349</v>
      </c>
      <c r="E24" s="166" t="s">
        <v>393</v>
      </c>
      <c r="F24" s="166" t="s">
        <v>362</v>
      </c>
      <c r="G24" s="166" t="s">
        <v>394</v>
      </c>
      <c r="H24" s="166" t="s">
        <v>353</v>
      </c>
      <c r="I24" s="166" t="s">
        <v>342</v>
      </c>
      <c r="J24" s="166" t="s">
        <v>395</v>
      </c>
    </row>
    <row r="25" s="163" customFormat="1" spans="1:10">
      <c r="A25" s="165"/>
      <c r="B25" s="166"/>
      <c r="C25" s="166" t="s">
        <v>337</v>
      </c>
      <c r="D25" s="166" t="s">
        <v>349</v>
      </c>
      <c r="E25" s="166" t="s">
        <v>396</v>
      </c>
      <c r="F25" s="166" t="s">
        <v>389</v>
      </c>
      <c r="G25" s="166" t="s">
        <v>390</v>
      </c>
      <c r="H25" s="166" t="s">
        <v>347</v>
      </c>
      <c r="I25" s="166" t="s">
        <v>342</v>
      </c>
      <c r="J25" s="166" t="s">
        <v>397</v>
      </c>
    </row>
    <row r="26" s="163" customFormat="1" ht="24" spans="1:10">
      <c r="A26" s="165"/>
      <c r="B26" s="166"/>
      <c r="C26" s="166" t="s">
        <v>337</v>
      </c>
      <c r="D26" s="166" t="s">
        <v>360</v>
      </c>
      <c r="E26" s="166" t="s">
        <v>361</v>
      </c>
      <c r="F26" s="166" t="s">
        <v>362</v>
      </c>
      <c r="G26" s="166" t="s">
        <v>379</v>
      </c>
      <c r="H26" s="166" t="s">
        <v>364</v>
      </c>
      <c r="I26" s="166" t="s">
        <v>342</v>
      </c>
      <c r="J26" s="166" t="s">
        <v>398</v>
      </c>
    </row>
    <row r="27" s="163" customFormat="1" ht="24" spans="1:10">
      <c r="A27" s="165"/>
      <c r="B27" s="166"/>
      <c r="C27" s="166" t="s">
        <v>366</v>
      </c>
      <c r="D27" s="166" t="s">
        <v>399</v>
      </c>
      <c r="E27" s="166" t="s">
        <v>400</v>
      </c>
      <c r="F27" s="166" t="s">
        <v>345</v>
      </c>
      <c r="G27" s="166" t="s">
        <v>369</v>
      </c>
      <c r="H27" s="166" t="s">
        <v>347</v>
      </c>
      <c r="I27" s="166" t="s">
        <v>342</v>
      </c>
      <c r="J27" s="166" t="s">
        <v>401</v>
      </c>
    </row>
    <row r="28" s="163" customFormat="1" spans="1:10">
      <c r="A28" s="165"/>
      <c r="B28" s="166"/>
      <c r="C28" s="166" t="s">
        <v>366</v>
      </c>
      <c r="D28" s="166" t="s">
        <v>367</v>
      </c>
      <c r="E28" s="166" t="s">
        <v>402</v>
      </c>
      <c r="F28" s="166" t="s">
        <v>345</v>
      </c>
      <c r="G28" s="166" t="s">
        <v>346</v>
      </c>
      <c r="H28" s="166" t="s">
        <v>347</v>
      </c>
      <c r="I28" s="166" t="s">
        <v>342</v>
      </c>
      <c r="J28" s="166" t="s">
        <v>403</v>
      </c>
    </row>
    <row r="29" s="163" customFormat="1" ht="24" spans="1:10">
      <c r="A29" s="165"/>
      <c r="B29" s="166"/>
      <c r="C29" s="166" t="s">
        <v>366</v>
      </c>
      <c r="D29" s="166" t="s">
        <v>367</v>
      </c>
      <c r="E29" s="166" t="s">
        <v>404</v>
      </c>
      <c r="F29" s="166" t="s">
        <v>345</v>
      </c>
      <c r="G29" s="166" t="s">
        <v>369</v>
      </c>
      <c r="H29" s="166" t="s">
        <v>347</v>
      </c>
      <c r="I29" s="166" t="s">
        <v>342</v>
      </c>
      <c r="J29" s="166" t="s">
        <v>405</v>
      </c>
    </row>
    <row r="30" s="163" customFormat="1" spans="1:10">
      <c r="A30" s="165"/>
      <c r="B30" s="166"/>
      <c r="C30" s="166" t="s">
        <v>371</v>
      </c>
      <c r="D30" s="166" t="s">
        <v>372</v>
      </c>
      <c r="E30" s="166" t="s">
        <v>406</v>
      </c>
      <c r="F30" s="166" t="s">
        <v>345</v>
      </c>
      <c r="G30" s="166" t="s">
        <v>346</v>
      </c>
      <c r="H30" s="166" t="s">
        <v>347</v>
      </c>
      <c r="I30" s="166" t="s">
        <v>342</v>
      </c>
      <c r="J30" s="166" t="s">
        <v>407</v>
      </c>
    </row>
    <row r="31" s="163" customFormat="1" spans="1:10">
      <c r="A31" s="165" t="s">
        <v>315</v>
      </c>
      <c r="B31" s="166" t="s">
        <v>374</v>
      </c>
      <c r="C31" s="166" t="s">
        <v>337</v>
      </c>
      <c r="D31" s="166" t="s">
        <v>338</v>
      </c>
      <c r="E31" s="166" t="s">
        <v>375</v>
      </c>
      <c r="F31" s="166" t="s">
        <v>340</v>
      </c>
      <c r="G31" s="166" t="s">
        <v>376</v>
      </c>
      <c r="H31" s="166" t="s">
        <v>377</v>
      </c>
      <c r="I31" s="166" t="s">
        <v>342</v>
      </c>
      <c r="J31" s="166" t="s">
        <v>375</v>
      </c>
    </row>
    <row r="32" s="163" customFormat="1" spans="1:10">
      <c r="A32" s="165"/>
      <c r="B32" s="166"/>
      <c r="C32" s="166" t="s">
        <v>337</v>
      </c>
      <c r="D32" s="166" t="s">
        <v>343</v>
      </c>
      <c r="E32" s="166" t="s">
        <v>378</v>
      </c>
      <c r="F32" s="166" t="s">
        <v>340</v>
      </c>
      <c r="G32" s="166" t="s">
        <v>369</v>
      </c>
      <c r="H32" s="166" t="s">
        <v>347</v>
      </c>
      <c r="I32" s="166" t="s">
        <v>342</v>
      </c>
      <c r="J32" s="166" t="s">
        <v>378</v>
      </c>
    </row>
    <row r="33" s="163" customFormat="1" spans="1:10">
      <c r="A33" s="165"/>
      <c r="B33" s="166"/>
      <c r="C33" s="166" t="s">
        <v>337</v>
      </c>
      <c r="D33" s="166" t="s">
        <v>360</v>
      </c>
      <c r="E33" s="166" t="s">
        <v>361</v>
      </c>
      <c r="F33" s="166" t="s">
        <v>362</v>
      </c>
      <c r="G33" s="166" t="s">
        <v>408</v>
      </c>
      <c r="H33" s="166" t="s">
        <v>364</v>
      </c>
      <c r="I33" s="166" t="s">
        <v>342</v>
      </c>
      <c r="J33" s="166" t="s">
        <v>361</v>
      </c>
    </row>
    <row r="34" s="163" customFormat="1" ht="24" spans="1:10">
      <c r="A34" s="165"/>
      <c r="B34" s="166"/>
      <c r="C34" s="166" t="s">
        <v>366</v>
      </c>
      <c r="D34" s="166" t="s">
        <v>367</v>
      </c>
      <c r="E34" s="166" t="s">
        <v>380</v>
      </c>
      <c r="F34" s="166" t="s">
        <v>345</v>
      </c>
      <c r="G34" s="166" t="s">
        <v>409</v>
      </c>
      <c r="H34" s="166" t="s">
        <v>347</v>
      </c>
      <c r="I34" s="166" t="s">
        <v>342</v>
      </c>
      <c r="J34" s="166" t="s">
        <v>410</v>
      </c>
    </row>
    <row r="35" s="163" customFormat="1" spans="1:10">
      <c r="A35" s="165"/>
      <c r="B35" s="166"/>
      <c r="C35" s="166" t="s">
        <v>371</v>
      </c>
      <c r="D35" s="166" t="s">
        <v>372</v>
      </c>
      <c r="E35" s="166" t="s">
        <v>372</v>
      </c>
      <c r="F35" s="166" t="s">
        <v>345</v>
      </c>
      <c r="G35" s="166" t="s">
        <v>346</v>
      </c>
      <c r="H35" s="166" t="s">
        <v>347</v>
      </c>
      <c r="I35" s="166" t="s">
        <v>342</v>
      </c>
      <c r="J35" s="166" t="s">
        <v>372</v>
      </c>
    </row>
    <row r="36" s="163" customFormat="1" spans="1:10">
      <c r="A36" s="165" t="s">
        <v>317</v>
      </c>
      <c r="B36" s="166" t="s">
        <v>411</v>
      </c>
      <c r="C36" s="166" t="s">
        <v>337</v>
      </c>
      <c r="D36" s="166" t="s">
        <v>338</v>
      </c>
      <c r="E36" s="166" t="s">
        <v>412</v>
      </c>
      <c r="F36" s="166" t="s">
        <v>345</v>
      </c>
      <c r="G36" s="166" t="s">
        <v>86</v>
      </c>
      <c r="H36" s="166" t="s">
        <v>384</v>
      </c>
      <c r="I36" s="166" t="s">
        <v>342</v>
      </c>
      <c r="J36" s="166" t="s">
        <v>412</v>
      </c>
    </row>
    <row r="37" s="163" customFormat="1" spans="1:10">
      <c r="A37" s="165"/>
      <c r="B37" s="166"/>
      <c r="C37" s="166" t="s">
        <v>337</v>
      </c>
      <c r="D37" s="166" t="s">
        <v>343</v>
      </c>
      <c r="E37" s="166" t="s">
        <v>413</v>
      </c>
      <c r="F37" s="166" t="s">
        <v>345</v>
      </c>
      <c r="G37" s="166" t="s">
        <v>409</v>
      </c>
      <c r="H37" s="166" t="s">
        <v>347</v>
      </c>
      <c r="I37" s="166" t="s">
        <v>342</v>
      </c>
      <c r="J37" s="166" t="s">
        <v>412</v>
      </c>
    </row>
    <row r="38" s="163" customFormat="1" spans="1:10">
      <c r="A38" s="165"/>
      <c r="B38" s="166"/>
      <c r="C38" s="166" t="s">
        <v>337</v>
      </c>
      <c r="D38" s="166" t="s">
        <v>360</v>
      </c>
      <c r="E38" s="166" t="s">
        <v>361</v>
      </c>
      <c r="F38" s="166" t="s">
        <v>362</v>
      </c>
      <c r="G38" s="166" t="s">
        <v>414</v>
      </c>
      <c r="H38" s="166" t="s">
        <v>347</v>
      </c>
      <c r="I38" s="166" t="s">
        <v>342</v>
      </c>
      <c r="J38" s="166" t="s">
        <v>412</v>
      </c>
    </row>
    <row r="39" s="163" customFormat="1" ht="24" spans="1:10">
      <c r="A39" s="165"/>
      <c r="B39" s="166"/>
      <c r="C39" s="166" t="s">
        <v>366</v>
      </c>
      <c r="D39" s="166" t="s">
        <v>367</v>
      </c>
      <c r="E39" s="166" t="s">
        <v>415</v>
      </c>
      <c r="F39" s="166" t="s">
        <v>345</v>
      </c>
      <c r="G39" s="166" t="s">
        <v>369</v>
      </c>
      <c r="H39" s="166" t="s">
        <v>347</v>
      </c>
      <c r="I39" s="166" t="s">
        <v>342</v>
      </c>
      <c r="J39" s="166" t="s">
        <v>412</v>
      </c>
    </row>
    <row r="40" s="163" customFormat="1" ht="24" spans="1:10">
      <c r="A40" s="165"/>
      <c r="B40" s="166"/>
      <c r="C40" s="166" t="s">
        <v>371</v>
      </c>
      <c r="D40" s="166" t="s">
        <v>372</v>
      </c>
      <c r="E40" s="166" t="s">
        <v>416</v>
      </c>
      <c r="F40" s="166" t="s">
        <v>345</v>
      </c>
      <c r="G40" s="166" t="s">
        <v>346</v>
      </c>
      <c r="H40" s="166" t="s">
        <v>347</v>
      </c>
      <c r="I40" s="166" t="s">
        <v>342</v>
      </c>
      <c r="J40" s="166" t="s">
        <v>416</v>
      </c>
    </row>
    <row r="41" s="163" customFormat="1" spans="1:10">
      <c r="A41" s="165" t="s">
        <v>294</v>
      </c>
      <c r="B41" s="166" t="s">
        <v>417</v>
      </c>
      <c r="C41" s="166" t="s">
        <v>337</v>
      </c>
      <c r="D41" s="166" t="s">
        <v>338</v>
      </c>
      <c r="E41" s="166" t="s">
        <v>418</v>
      </c>
      <c r="F41" s="166" t="s">
        <v>389</v>
      </c>
      <c r="G41" s="166" t="s">
        <v>419</v>
      </c>
      <c r="H41" s="166" t="s">
        <v>420</v>
      </c>
      <c r="I41" s="166" t="s">
        <v>342</v>
      </c>
      <c r="J41" s="166" t="s">
        <v>421</v>
      </c>
    </row>
    <row r="42" s="163" customFormat="1" spans="1:10">
      <c r="A42" s="165"/>
      <c r="B42" s="166"/>
      <c r="C42" s="166" t="s">
        <v>337</v>
      </c>
      <c r="D42" s="166" t="s">
        <v>343</v>
      </c>
      <c r="E42" s="166" t="s">
        <v>422</v>
      </c>
      <c r="F42" s="166" t="s">
        <v>340</v>
      </c>
      <c r="G42" s="166" t="s">
        <v>346</v>
      </c>
      <c r="H42" s="166" t="s">
        <v>347</v>
      </c>
      <c r="I42" s="166" t="s">
        <v>342</v>
      </c>
      <c r="J42" s="166" t="s">
        <v>423</v>
      </c>
    </row>
    <row r="43" s="163" customFormat="1" ht="24" spans="1:10">
      <c r="A43" s="165"/>
      <c r="B43" s="166"/>
      <c r="C43" s="166" t="s">
        <v>337</v>
      </c>
      <c r="D43" s="166" t="s">
        <v>349</v>
      </c>
      <c r="E43" s="166" t="s">
        <v>355</v>
      </c>
      <c r="F43" s="166" t="s">
        <v>345</v>
      </c>
      <c r="G43" s="166" t="s">
        <v>424</v>
      </c>
      <c r="H43" s="166" t="s">
        <v>347</v>
      </c>
      <c r="I43" s="166" t="s">
        <v>342</v>
      </c>
      <c r="J43" s="166" t="s">
        <v>425</v>
      </c>
    </row>
    <row r="44" s="163" customFormat="1" ht="84" spans="1:10">
      <c r="A44" s="165"/>
      <c r="B44" s="166"/>
      <c r="C44" s="166" t="s">
        <v>337</v>
      </c>
      <c r="D44" s="166" t="s">
        <v>349</v>
      </c>
      <c r="E44" s="166" t="s">
        <v>426</v>
      </c>
      <c r="F44" s="166" t="s">
        <v>362</v>
      </c>
      <c r="G44" s="166" t="s">
        <v>427</v>
      </c>
      <c r="H44" s="166" t="s">
        <v>353</v>
      </c>
      <c r="I44" s="166" t="s">
        <v>342</v>
      </c>
      <c r="J44" s="166" t="s">
        <v>428</v>
      </c>
    </row>
    <row r="45" s="163" customFormat="1" ht="24" spans="1:10">
      <c r="A45" s="165"/>
      <c r="B45" s="166"/>
      <c r="C45" s="166" t="s">
        <v>337</v>
      </c>
      <c r="D45" s="166" t="s">
        <v>349</v>
      </c>
      <c r="E45" s="166" t="s">
        <v>429</v>
      </c>
      <c r="F45" s="166" t="s">
        <v>389</v>
      </c>
      <c r="G45" s="166" t="s">
        <v>390</v>
      </c>
      <c r="H45" s="166" t="s">
        <v>347</v>
      </c>
      <c r="I45" s="166" t="s">
        <v>342</v>
      </c>
      <c r="J45" s="166" t="s">
        <v>430</v>
      </c>
    </row>
    <row r="46" s="163" customFormat="1" ht="24" spans="1:10">
      <c r="A46" s="165"/>
      <c r="B46" s="166"/>
      <c r="C46" s="166" t="s">
        <v>337</v>
      </c>
      <c r="D46" s="166" t="s">
        <v>360</v>
      </c>
      <c r="E46" s="166" t="s">
        <v>361</v>
      </c>
      <c r="F46" s="166" t="s">
        <v>362</v>
      </c>
      <c r="G46" s="166" t="s">
        <v>431</v>
      </c>
      <c r="H46" s="166" t="s">
        <v>364</v>
      </c>
      <c r="I46" s="166" t="s">
        <v>342</v>
      </c>
      <c r="J46" s="166" t="s">
        <v>432</v>
      </c>
    </row>
    <row r="47" s="163" customFormat="1" spans="1:10">
      <c r="A47" s="165"/>
      <c r="B47" s="166"/>
      <c r="C47" s="166" t="s">
        <v>366</v>
      </c>
      <c r="D47" s="166" t="s">
        <v>367</v>
      </c>
      <c r="E47" s="166" t="s">
        <v>433</v>
      </c>
      <c r="F47" s="166" t="s">
        <v>345</v>
      </c>
      <c r="G47" s="166" t="s">
        <v>346</v>
      </c>
      <c r="H47" s="166" t="s">
        <v>347</v>
      </c>
      <c r="I47" s="166" t="s">
        <v>342</v>
      </c>
      <c r="J47" s="166" t="s">
        <v>433</v>
      </c>
    </row>
    <row r="48" s="163" customFormat="1" ht="36" spans="1:10">
      <c r="A48" s="165"/>
      <c r="B48" s="166"/>
      <c r="C48" s="166" t="s">
        <v>366</v>
      </c>
      <c r="D48" s="166" t="s">
        <v>367</v>
      </c>
      <c r="E48" s="166" t="s">
        <v>434</v>
      </c>
      <c r="F48" s="166" t="s">
        <v>345</v>
      </c>
      <c r="G48" s="166" t="s">
        <v>369</v>
      </c>
      <c r="H48" s="166" t="s">
        <v>347</v>
      </c>
      <c r="I48" s="166" t="s">
        <v>342</v>
      </c>
      <c r="J48" s="166" t="s">
        <v>435</v>
      </c>
    </row>
    <row r="49" s="163" customFormat="1" ht="24" spans="1:10">
      <c r="A49" s="165"/>
      <c r="B49" s="166"/>
      <c r="C49" s="166" t="s">
        <v>366</v>
      </c>
      <c r="D49" s="166" t="s">
        <v>436</v>
      </c>
      <c r="E49" s="166" t="s">
        <v>437</v>
      </c>
      <c r="F49" s="166" t="s">
        <v>345</v>
      </c>
      <c r="G49" s="166" t="s">
        <v>438</v>
      </c>
      <c r="H49" s="166" t="s">
        <v>347</v>
      </c>
      <c r="I49" s="166" t="s">
        <v>342</v>
      </c>
      <c r="J49" s="166" t="s">
        <v>439</v>
      </c>
    </row>
    <row r="50" s="163" customFormat="1" ht="24" spans="1:10">
      <c r="A50" s="165"/>
      <c r="B50" s="166"/>
      <c r="C50" s="166" t="s">
        <v>371</v>
      </c>
      <c r="D50" s="166" t="s">
        <v>372</v>
      </c>
      <c r="E50" s="166" t="s">
        <v>440</v>
      </c>
      <c r="F50" s="166" t="s">
        <v>345</v>
      </c>
      <c r="G50" s="166" t="s">
        <v>369</v>
      </c>
      <c r="H50" s="166" t="s">
        <v>347</v>
      </c>
      <c r="I50" s="166" t="s">
        <v>342</v>
      </c>
      <c r="J50" s="166" t="s">
        <v>441</v>
      </c>
    </row>
    <row r="51" s="163" customFormat="1" spans="1:10">
      <c r="A51" s="165" t="s">
        <v>325</v>
      </c>
      <c r="B51" s="166" t="s">
        <v>442</v>
      </c>
      <c r="C51" s="166" t="s">
        <v>337</v>
      </c>
      <c r="D51" s="166" t="s">
        <v>338</v>
      </c>
      <c r="E51" s="166" t="s">
        <v>375</v>
      </c>
      <c r="F51" s="166" t="s">
        <v>345</v>
      </c>
      <c r="G51" s="166" t="s">
        <v>376</v>
      </c>
      <c r="H51" s="166" t="s">
        <v>377</v>
      </c>
      <c r="I51" s="166" t="s">
        <v>342</v>
      </c>
      <c r="J51" s="166" t="s">
        <v>375</v>
      </c>
    </row>
    <row r="52" s="163" customFormat="1" spans="1:10">
      <c r="A52" s="165"/>
      <c r="B52" s="166"/>
      <c r="C52" s="166" t="s">
        <v>337</v>
      </c>
      <c r="D52" s="166" t="s">
        <v>343</v>
      </c>
      <c r="E52" s="166" t="s">
        <v>378</v>
      </c>
      <c r="F52" s="166" t="s">
        <v>345</v>
      </c>
      <c r="G52" s="166" t="s">
        <v>369</v>
      </c>
      <c r="H52" s="166" t="s">
        <v>347</v>
      </c>
      <c r="I52" s="166" t="s">
        <v>342</v>
      </c>
      <c r="J52" s="166" t="s">
        <v>378</v>
      </c>
    </row>
    <row r="53" s="163" customFormat="1" spans="1:10">
      <c r="A53" s="165"/>
      <c r="B53" s="166"/>
      <c r="C53" s="166" t="s">
        <v>337</v>
      </c>
      <c r="D53" s="166" t="s">
        <v>360</v>
      </c>
      <c r="E53" s="166" t="s">
        <v>361</v>
      </c>
      <c r="F53" s="166" t="s">
        <v>362</v>
      </c>
      <c r="G53" s="166" t="s">
        <v>443</v>
      </c>
      <c r="H53" s="166" t="s">
        <v>347</v>
      </c>
      <c r="I53" s="166" t="s">
        <v>342</v>
      </c>
      <c r="J53" s="166" t="s">
        <v>361</v>
      </c>
    </row>
    <row r="54" s="163" customFormat="1" spans="1:10">
      <c r="A54" s="165"/>
      <c r="B54" s="166"/>
      <c r="C54" s="166" t="s">
        <v>366</v>
      </c>
      <c r="D54" s="166" t="s">
        <v>367</v>
      </c>
      <c r="E54" s="166" t="s">
        <v>380</v>
      </c>
      <c r="F54" s="166" t="s">
        <v>345</v>
      </c>
      <c r="G54" s="166" t="s">
        <v>91</v>
      </c>
      <c r="H54" s="166" t="s">
        <v>347</v>
      </c>
      <c r="I54" s="166" t="s">
        <v>342</v>
      </c>
      <c r="J54" s="166" t="s">
        <v>380</v>
      </c>
    </row>
    <row r="55" s="163" customFormat="1" spans="1:10">
      <c r="A55" s="165"/>
      <c r="B55" s="166"/>
      <c r="C55" s="166" t="s">
        <v>371</v>
      </c>
      <c r="D55" s="166" t="s">
        <v>372</v>
      </c>
      <c r="E55" s="166" t="s">
        <v>372</v>
      </c>
      <c r="F55" s="166" t="s">
        <v>345</v>
      </c>
      <c r="G55" s="166" t="s">
        <v>346</v>
      </c>
      <c r="H55" s="166" t="s">
        <v>347</v>
      </c>
      <c r="I55" s="166" t="s">
        <v>342</v>
      </c>
      <c r="J55" s="166" t="s">
        <v>372</v>
      </c>
    </row>
    <row r="56" s="163" customFormat="1" ht="24" spans="1:10">
      <c r="A56" s="165" t="s">
        <v>286</v>
      </c>
      <c r="B56" s="166" t="s">
        <v>444</v>
      </c>
      <c r="C56" s="166" t="s">
        <v>337</v>
      </c>
      <c r="D56" s="166" t="s">
        <v>338</v>
      </c>
      <c r="E56" s="166" t="s">
        <v>445</v>
      </c>
      <c r="F56" s="166" t="s">
        <v>389</v>
      </c>
      <c r="G56" s="166" t="s">
        <v>446</v>
      </c>
      <c r="H56" s="166" t="s">
        <v>447</v>
      </c>
      <c r="I56" s="166" t="s">
        <v>342</v>
      </c>
      <c r="J56" s="166" t="s">
        <v>448</v>
      </c>
    </row>
    <row r="57" s="163" customFormat="1" ht="24" spans="1:10">
      <c r="A57" s="165"/>
      <c r="B57" s="166"/>
      <c r="C57" s="166" t="s">
        <v>337</v>
      </c>
      <c r="D57" s="166" t="s">
        <v>338</v>
      </c>
      <c r="E57" s="166" t="s">
        <v>449</v>
      </c>
      <c r="F57" s="166" t="s">
        <v>389</v>
      </c>
      <c r="G57" s="166" t="s">
        <v>450</v>
      </c>
      <c r="H57" s="166" t="s">
        <v>447</v>
      </c>
      <c r="I57" s="166" t="s">
        <v>342</v>
      </c>
      <c r="J57" s="166" t="s">
        <v>451</v>
      </c>
    </row>
    <row r="58" s="163" customFormat="1" spans="1:10">
      <c r="A58" s="165"/>
      <c r="B58" s="166"/>
      <c r="C58" s="166" t="s">
        <v>337</v>
      </c>
      <c r="D58" s="166" t="s">
        <v>338</v>
      </c>
      <c r="E58" s="166" t="s">
        <v>452</v>
      </c>
      <c r="F58" s="166" t="s">
        <v>389</v>
      </c>
      <c r="G58" s="166" t="s">
        <v>82</v>
      </c>
      <c r="H58" s="166" t="s">
        <v>341</v>
      </c>
      <c r="I58" s="166" t="s">
        <v>342</v>
      </c>
      <c r="J58" s="166" t="s">
        <v>453</v>
      </c>
    </row>
    <row r="59" s="163" customFormat="1" spans="1:10">
      <c r="A59" s="165"/>
      <c r="B59" s="166"/>
      <c r="C59" s="166" t="s">
        <v>337</v>
      </c>
      <c r="D59" s="166" t="s">
        <v>338</v>
      </c>
      <c r="E59" s="166" t="s">
        <v>454</v>
      </c>
      <c r="F59" s="166" t="s">
        <v>389</v>
      </c>
      <c r="G59" s="166" t="s">
        <v>82</v>
      </c>
      <c r="H59" s="166" t="s">
        <v>341</v>
      </c>
      <c r="I59" s="166" t="s">
        <v>342</v>
      </c>
      <c r="J59" s="166" t="s">
        <v>455</v>
      </c>
    </row>
    <row r="60" s="163" customFormat="1" spans="1:10">
      <c r="A60" s="165"/>
      <c r="B60" s="166"/>
      <c r="C60" s="166" t="s">
        <v>337</v>
      </c>
      <c r="D60" s="166" t="s">
        <v>338</v>
      </c>
      <c r="E60" s="166" t="s">
        <v>456</v>
      </c>
      <c r="F60" s="166" t="s">
        <v>389</v>
      </c>
      <c r="G60" s="166" t="s">
        <v>457</v>
      </c>
      <c r="H60" s="166" t="s">
        <v>447</v>
      </c>
      <c r="I60" s="166" t="s">
        <v>342</v>
      </c>
      <c r="J60" s="166" t="s">
        <v>458</v>
      </c>
    </row>
    <row r="61" s="163" customFormat="1" ht="24" spans="1:10">
      <c r="A61" s="165"/>
      <c r="B61" s="166"/>
      <c r="C61" s="166" t="s">
        <v>337</v>
      </c>
      <c r="D61" s="166" t="s">
        <v>343</v>
      </c>
      <c r="E61" s="166" t="s">
        <v>459</v>
      </c>
      <c r="F61" s="166" t="s">
        <v>340</v>
      </c>
      <c r="G61" s="166" t="s">
        <v>369</v>
      </c>
      <c r="H61" s="166" t="s">
        <v>347</v>
      </c>
      <c r="I61" s="166" t="s">
        <v>460</v>
      </c>
      <c r="J61" s="166" t="s">
        <v>461</v>
      </c>
    </row>
    <row r="62" s="163" customFormat="1" ht="24" spans="1:10">
      <c r="A62" s="165"/>
      <c r="B62" s="166"/>
      <c r="C62" s="166" t="s">
        <v>337</v>
      </c>
      <c r="D62" s="166" t="s">
        <v>343</v>
      </c>
      <c r="E62" s="166" t="s">
        <v>462</v>
      </c>
      <c r="F62" s="166" t="s">
        <v>340</v>
      </c>
      <c r="G62" s="166" t="s">
        <v>346</v>
      </c>
      <c r="H62" s="166" t="s">
        <v>347</v>
      </c>
      <c r="I62" s="166" t="s">
        <v>460</v>
      </c>
      <c r="J62" s="166" t="s">
        <v>463</v>
      </c>
    </row>
    <row r="63" s="163" customFormat="1" spans="1:10">
      <c r="A63" s="165"/>
      <c r="B63" s="166"/>
      <c r="C63" s="166" t="s">
        <v>337</v>
      </c>
      <c r="D63" s="166" t="s">
        <v>343</v>
      </c>
      <c r="E63" s="166" t="s">
        <v>464</v>
      </c>
      <c r="F63" s="166" t="s">
        <v>340</v>
      </c>
      <c r="G63" s="166" t="s">
        <v>356</v>
      </c>
      <c r="H63" s="166" t="s">
        <v>347</v>
      </c>
      <c r="I63" s="166" t="s">
        <v>460</v>
      </c>
      <c r="J63" s="166" t="s">
        <v>465</v>
      </c>
    </row>
    <row r="64" s="163" customFormat="1" ht="24" spans="1:10">
      <c r="A64" s="165"/>
      <c r="B64" s="166"/>
      <c r="C64" s="166" t="s">
        <v>337</v>
      </c>
      <c r="D64" s="166" t="s">
        <v>343</v>
      </c>
      <c r="E64" s="166" t="s">
        <v>466</v>
      </c>
      <c r="F64" s="166" t="s">
        <v>340</v>
      </c>
      <c r="G64" s="166" t="s">
        <v>467</v>
      </c>
      <c r="H64" s="166" t="s">
        <v>347</v>
      </c>
      <c r="I64" s="166" t="s">
        <v>460</v>
      </c>
      <c r="J64" s="166" t="s">
        <v>468</v>
      </c>
    </row>
    <row r="65" s="163" customFormat="1" spans="1:10">
      <c r="A65" s="165"/>
      <c r="B65" s="166"/>
      <c r="C65" s="166" t="s">
        <v>337</v>
      </c>
      <c r="D65" s="166" t="s">
        <v>343</v>
      </c>
      <c r="E65" s="166" t="s">
        <v>469</v>
      </c>
      <c r="F65" s="166" t="s">
        <v>389</v>
      </c>
      <c r="G65" s="166" t="s">
        <v>470</v>
      </c>
      <c r="H65" s="166" t="s">
        <v>347</v>
      </c>
      <c r="I65" s="166" t="s">
        <v>460</v>
      </c>
      <c r="J65" s="166" t="s">
        <v>471</v>
      </c>
    </row>
    <row r="66" s="163" customFormat="1" spans="1:10">
      <c r="A66" s="165"/>
      <c r="B66" s="166"/>
      <c r="C66" s="166" t="s">
        <v>337</v>
      </c>
      <c r="D66" s="166" t="s">
        <v>349</v>
      </c>
      <c r="E66" s="166" t="s">
        <v>472</v>
      </c>
      <c r="F66" s="166" t="s">
        <v>389</v>
      </c>
      <c r="G66" s="166" t="s">
        <v>473</v>
      </c>
      <c r="H66" s="166" t="s">
        <v>353</v>
      </c>
      <c r="I66" s="166" t="s">
        <v>342</v>
      </c>
      <c r="J66" s="166" t="s">
        <v>474</v>
      </c>
    </row>
    <row r="67" s="163" customFormat="1" ht="24" spans="1:10">
      <c r="A67" s="165"/>
      <c r="B67" s="166"/>
      <c r="C67" s="166" t="s">
        <v>337</v>
      </c>
      <c r="D67" s="166" t="s">
        <v>349</v>
      </c>
      <c r="E67" s="166" t="s">
        <v>475</v>
      </c>
      <c r="F67" s="166" t="s">
        <v>389</v>
      </c>
      <c r="G67" s="166" t="s">
        <v>390</v>
      </c>
      <c r="H67" s="166" t="s">
        <v>347</v>
      </c>
      <c r="I67" s="166" t="s">
        <v>342</v>
      </c>
      <c r="J67" s="166" t="s">
        <v>476</v>
      </c>
    </row>
    <row r="68" s="163" customFormat="1" spans="1:10">
      <c r="A68" s="165"/>
      <c r="B68" s="166"/>
      <c r="C68" s="166" t="s">
        <v>366</v>
      </c>
      <c r="D68" s="166" t="s">
        <v>367</v>
      </c>
      <c r="E68" s="166" t="s">
        <v>477</v>
      </c>
      <c r="F68" s="166" t="s">
        <v>340</v>
      </c>
      <c r="G68" s="166" t="s">
        <v>369</v>
      </c>
      <c r="H68" s="166" t="s">
        <v>347</v>
      </c>
      <c r="I68" s="166" t="s">
        <v>460</v>
      </c>
      <c r="J68" s="166" t="s">
        <v>478</v>
      </c>
    </row>
    <row r="69" s="163" customFormat="1" ht="96" spans="1:10">
      <c r="A69" s="165"/>
      <c r="B69" s="166"/>
      <c r="C69" s="166" t="s">
        <v>366</v>
      </c>
      <c r="D69" s="166" t="s">
        <v>436</v>
      </c>
      <c r="E69" s="166" t="s">
        <v>479</v>
      </c>
      <c r="F69" s="166" t="s">
        <v>389</v>
      </c>
      <c r="G69" s="166" t="s">
        <v>369</v>
      </c>
      <c r="H69" s="166" t="s">
        <v>347</v>
      </c>
      <c r="I69" s="166" t="s">
        <v>460</v>
      </c>
      <c r="J69" s="166" t="s">
        <v>480</v>
      </c>
    </row>
    <row r="70" s="163" customFormat="1" ht="24" spans="1:10">
      <c r="A70" s="165"/>
      <c r="B70" s="166"/>
      <c r="C70" s="166" t="s">
        <v>371</v>
      </c>
      <c r="D70" s="166" t="s">
        <v>372</v>
      </c>
      <c r="E70" s="166" t="s">
        <v>481</v>
      </c>
      <c r="F70" s="166" t="s">
        <v>389</v>
      </c>
      <c r="G70" s="166" t="s">
        <v>467</v>
      </c>
      <c r="H70" s="166" t="s">
        <v>347</v>
      </c>
      <c r="I70" s="166" t="s">
        <v>460</v>
      </c>
      <c r="J70" s="166" t="s">
        <v>482</v>
      </c>
    </row>
    <row r="71" s="163" customFormat="1" spans="1:10">
      <c r="A71" s="165" t="s">
        <v>307</v>
      </c>
      <c r="B71" s="166" t="s">
        <v>483</v>
      </c>
      <c r="C71" s="166" t="s">
        <v>337</v>
      </c>
      <c r="D71" s="166" t="s">
        <v>338</v>
      </c>
      <c r="E71" s="166" t="s">
        <v>375</v>
      </c>
      <c r="F71" s="166" t="s">
        <v>340</v>
      </c>
      <c r="G71" s="166" t="s">
        <v>376</v>
      </c>
      <c r="H71" s="166" t="s">
        <v>377</v>
      </c>
      <c r="I71" s="166" t="s">
        <v>342</v>
      </c>
      <c r="J71" s="166" t="s">
        <v>375</v>
      </c>
    </row>
    <row r="72" s="163" customFormat="1" spans="1:10">
      <c r="A72" s="165"/>
      <c r="B72" s="166"/>
      <c r="C72" s="166" t="s">
        <v>337</v>
      </c>
      <c r="D72" s="166" t="s">
        <v>343</v>
      </c>
      <c r="E72" s="166" t="s">
        <v>378</v>
      </c>
      <c r="F72" s="166" t="s">
        <v>340</v>
      </c>
      <c r="G72" s="166" t="s">
        <v>369</v>
      </c>
      <c r="H72" s="166" t="s">
        <v>347</v>
      </c>
      <c r="I72" s="166" t="s">
        <v>342</v>
      </c>
      <c r="J72" s="166" t="s">
        <v>378</v>
      </c>
    </row>
    <row r="73" s="163" customFormat="1" spans="1:10">
      <c r="A73" s="165"/>
      <c r="B73" s="166"/>
      <c r="C73" s="166" t="s">
        <v>337</v>
      </c>
      <c r="D73" s="166" t="s">
        <v>360</v>
      </c>
      <c r="E73" s="166" t="s">
        <v>361</v>
      </c>
      <c r="F73" s="166" t="s">
        <v>362</v>
      </c>
      <c r="G73" s="166" t="s">
        <v>484</v>
      </c>
      <c r="H73" s="166" t="s">
        <v>364</v>
      </c>
      <c r="I73" s="166" t="s">
        <v>342</v>
      </c>
      <c r="J73" s="166" t="s">
        <v>361</v>
      </c>
    </row>
    <row r="74" s="163" customFormat="1" spans="1:10">
      <c r="A74" s="165"/>
      <c r="B74" s="166"/>
      <c r="C74" s="166" t="s">
        <v>366</v>
      </c>
      <c r="D74" s="166" t="s">
        <v>367</v>
      </c>
      <c r="E74" s="166" t="s">
        <v>380</v>
      </c>
      <c r="F74" s="166" t="s">
        <v>340</v>
      </c>
      <c r="G74" s="166" t="s">
        <v>91</v>
      </c>
      <c r="H74" s="166" t="s">
        <v>347</v>
      </c>
      <c r="I74" s="166" t="s">
        <v>342</v>
      </c>
      <c r="J74" s="166" t="s">
        <v>380</v>
      </c>
    </row>
    <row r="75" s="163" customFormat="1" spans="1:10">
      <c r="A75" s="165"/>
      <c r="B75" s="166"/>
      <c r="C75" s="166" t="s">
        <v>371</v>
      </c>
      <c r="D75" s="166" t="s">
        <v>372</v>
      </c>
      <c r="E75" s="166" t="s">
        <v>372</v>
      </c>
      <c r="F75" s="166" t="s">
        <v>340</v>
      </c>
      <c r="G75" s="166" t="s">
        <v>346</v>
      </c>
      <c r="H75" s="166" t="s">
        <v>347</v>
      </c>
      <c r="I75" s="166" t="s">
        <v>342</v>
      </c>
      <c r="J75" s="166" t="s">
        <v>372</v>
      </c>
    </row>
    <row r="76" s="163" customFormat="1" ht="24" spans="1:10">
      <c r="A76" s="165" t="s">
        <v>300</v>
      </c>
      <c r="B76" s="166" t="s">
        <v>485</v>
      </c>
      <c r="C76" s="166" t="s">
        <v>337</v>
      </c>
      <c r="D76" s="166" t="s">
        <v>338</v>
      </c>
      <c r="E76" s="166" t="s">
        <v>486</v>
      </c>
      <c r="F76" s="166" t="s">
        <v>389</v>
      </c>
      <c r="G76" s="166" t="s">
        <v>82</v>
      </c>
      <c r="H76" s="166" t="s">
        <v>341</v>
      </c>
      <c r="I76" s="166" t="s">
        <v>342</v>
      </c>
      <c r="J76" s="166" t="s">
        <v>487</v>
      </c>
    </row>
    <row r="77" s="163" customFormat="1" ht="24" spans="1:10">
      <c r="A77" s="165"/>
      <c r="B77" s="166"/>
      <c r="C77" s="166" t="s">
        <v>337</v>
      </c>
      <c r="D77" s="166" t="s">
        <v>338</v>
      </c>
      <c r="E77" s="166" t="s">
        <v>488</v>
      </c>
      <c r="F77" s="166" t="s">
        <v>389</v>
      </c>
      <c r="G77" s="166" t="s">
        <v>85</v>
      </c>
      <c r="H77" s="166" t="s">
        <v>341</v>
      </c>
      <c r="I77" s="166" t="s">
        <v>342</v>
      </c>
      <c r="J77" s="166" t="s">
        <v>489</v>
      </c>
    </row>
    <row r="78" s="163" customFormat="1" ht="24" spans="1:10">
      <c r="A78" s="165"/>
      <c r="B78" s="166"/>
      <c r="C78" s="166" t="s">
        <v>337</v>
      </c>
      <c r="D78" s="166" t="s">
        <v>338</v>
      </c>
      <c r="E78" s="166" t="s">
        <v>490</v>
      </c>
      <c r="F78" s="166" t="s">
        <v>389</v>
      </c>
      <c r="G78" s="166" t="s">
        <v>82</v>
      </c>
      <c r="H78" s="166" t="s">
        <v>341</v>
      </c>
      <c r="I78" s="166" t="s">
        <v>342</v>
      </c>
      <c r="J78" s="166" t="s">
        <v>491</v>
      </c>
    </row>
    <row r="79" s="163" customFormat="1" ht="24" spans="1:10">
      <c r="A79" s="165"/>
      <c r="B79" s="166"/>
      <c r="C79" s="166" t="s">
        <v>337</v>
      </c>
      <c r="D79" s="166" t="s">
        <v>338</v>
      </c>
      <c r="E79" s="166" t="s">
        <v>492</v>
      </c>
      <c r="F79" s="166" t="s">
        <v>345</v>
      </c>
      <c r="G79" s="166" t="s">
        <v>91</v>
      </c>
      <c r="H79" s="166" t="s">
        <v>341</v>
      </c>
      <c r="I79" s="166" t="s">
        <v>342</v>
      </c>
      <c r="J79" s="166" t="s">
        <v>493</v>
      </c>
    </row>
    <row r="80" s="163" customFormat="1" ht="24" spans="1:10">
      <c r="A80" s="165"/>
      <c r="B80" s="166"/>
      <c r="C80" s="166" t="s">
        <v>337</v>
      </c>
      <c r="D80" s="166" t="s">
        <v>338</v>
      </c>
      <c r="E80" s="166" t="s">
        <v>494</v>
      </c>
      <c r="F80" s="166" t="s">
        <v>345</v>
      </c>
      <c r="G80" s="166" t="s">
        <v>85</v>
      </c>
      <c r="H80" s="166" t="s">
        <v>341</v>
      </c>
      <c r="I80" s="166" t="s">
        <v>342</v>
      </c>
      <c r="J80" s="166" t="s">
        <v>495</v>
      </c>
    </row>
    <row r="81" s="163" customFormat="1" ht="48" spans="1:10">
      <c r="A81" s="165"/>
      <c r="B81" s="166"/>
      <c r="C81" s="166" t="s">
        <v>337</v>
      </c>
      <c r="D81" s="166" t="s">
        <v>338</v>
      </c>
      <c r="E81" s="166" t="s">
        <v>496</v>
      </c>
      <c r="F81" s="166" t="s">
        <v>389</v>
      </c>
      <c r="G81" s="166" t="s">
        <v>93</v>
      </c>
      <c r="H81" s="166" t="s">
        <v>341</v>
      </c>
      <c r="I81" s="166" t="s">
        <v>342</v>
      </c>
      <c r="J81" s="166" t="s">
        <v>497</v>
      </c>
    </row>
    <row r="82" s="163" customFormat="1" ht="72" spans="1:10">
      <c r="A82" s="165"/>
      <c r="B82" s="166"/>
      <c r="C82" s="166" t="s">
        <v>337</v>
      </c>
      <c r="D82" s="166" t="s">
        <v>338</v>
      </c>
      <c r="E82" s="166" t="s">
        <v>498</v>
      </c>
      <c r="F82" s="166" t="s">
        <v>389</v>
      </c>
      <c r="G82" s="166" t="s">
        <v>83</v>
      </c>
      <c r="H82" s="166" t="s">
        <v>341</v>
      </c>
      <c r="I82" s="166" t="s">
        <v>342</v>
      </c>
      <c r="J82" s="166" t="s">
        <v>499</v>
      </c>
    </row>
    <row r="83" s="163" customFormat="1" ht="36" spans="1:10">
      <c r="A83" s="165"/>
      <c r="B83" s="166"/>
      <c r="C83" s="166" t="s">
        <v>337</v>
      </c>
      <c r="D83" s="166" t="s">
        <v>338</v>
      </c>
      <c r="E83" s="166" t="s">
        <v>500</v>
      </c>
      <c r="F83" s="166" t="s">
        <v>389</v>
      </c>
      <c r="G83" s="166" t="s">
        <v>82</v>
      </c>
      <c r="H83" s="166" t="s">
        <v>341</v>
      </c>
      <c r="I83" s="166" t="s">
        <v>342</v>
      </c>
      <c r="J83" s="166" t="s">
        <v>501</v>
      </c>
    </row>
    <row r="84" s="163" customFormat="1" ht="36" spans="1:10">
      <c r="A84" s="165"/>
      <c r="B84" s="166"/>
      <c r="C84" s="166" t="s">
        <v>337</v>
      </c>
      <c r="D84" s="166" t="s">
        <v>343</v>
      </c>
      <c r="E84" s="166" t="s">
        <v>502</v>
      </c>
      <c r="F84" s="166" t="s">
        <v>345</v>
      </c>
      <c r="G84" s="166" t="s">
        <v>369</v>
      </c>
      <c r="H84" s="166" t="s">
        <v>347</v>
      </c>
      <c r="I84" s="166" t="s">
        <v>342</v>
      </c>
      <c r="J84" s="166" t="s">
        <v>503</v>
      </c>
    </row>
    <row r="85" s="163" customFormat="1" spans="1:10">
      <c r="A85" s="165"/>
      <c r="B85" s="166"/>
      <c r="C85" s="166" t="s">
        <v>337</v>
      </c>
      <c r="D85" s="166" t="s">
        <v>343</v>
      </c>
      <c r="E85" s="166" t="s">
        <v>504</v>
      </c>
      <c r="F85" s="166" t="s">
        <v>345</v>
      </c>
      <c r="G85" s="166" t="s">
        <v>409</v>
      </c>
      <c r="H85" s="166" t="s">
        <v>347</v>
      </c>
      <c r="I85" s="166" t="s">
        <v>342</v>
      </c>
      <c r="J85" s="166" t="s">
        <v>505</v>
      </c>
    </row>
    <row r="86" s="163" customFormat="1" ht="24" spans="1:10">
      <c r="A86" s="165"/>
      <c r="B86" s="166"/>
      <c r="C86" s="166" t="s">
        <v>337</v>
      </c>
      <c r="D86" s="166" t="s">
        <v>343</v>
      </c>
      <c r="E86" s="166" t="s">
        <v>459</v>
      </c>
      <c r="F86" s="166" t="s">
        <v>345</v>
      </c>
      <c r="G86" s="166" t="s">
        <v>409</v>
      </c>
      <c r="H86" s="166" t="s">
        <v>347</v>
      </c>
      <c r="I86" s="166" t="s">
        <v>342</v>
      </c>
      <c r="J86" s="166" t="s">
        <v>506</v>
      </c>
    </row>
    <row r="87" s="163" customFormat="1" spans="1:10">
      <c r="A87" s="165"/>
      <c r="B87" s="166"/>
      <c r="C87" s="166" t="s">
        <v>337</v>
      </c>
      <c r="D87" s="166" t="s">
        <v>343</v>
      </c>
      <c r="E87" s="166" t="s">
        <v>507</v>
      </c>
      <c r="F87" s="166" t="s">
        <v>345</v>
      </c>
      <c r="G87" s="166" t="s">
        <v>409</v>
      </c>
      <c r="H87" s="166" t="s">
        <v>347</v>
      </c>
      <c r="I87" s="166" t="s">
        <v>342</v>
      </c>
      <c r="J87" s="166" t="s">
        <v>508</v>
      </c>
    </row>
    <row r="88" s="163" customFormat="1" spans="1:10">
      <c r="A88" s="165"/>
      <c r="B88" s="166"/>
      <c r="C88" s="166" t="s">
        <v>337</v>
      </c>
      <c r="D88" s="166" t="s">
        <v>343</v>
      </c>
      <c r="E88" s="166" t="s">
        <v>509</v>
      </c>
      <c r="F88" s="166" t="s">
        <v>345</v>
      </c>
      <c r="G88" s="166" t="s">
        <v>369</v>
      </c>
      <c r="H88" s="166" t="s">
        <v>347</v>
      </c>
      <c r="I88" s="166" t="s">
        <v>342</v>
      </c>
      <c r="J88" s="166" t="s">
        <v>510</v>
      </c>
    </row>
    <row r="89" s="163" customFormat="1" ht="24" spans="1:10">
      <c r="A89" s="165"/>
      <c r="B89" s="166"/>
      <c r="C89" s="166" t="s">
        <v>337</v>
      </c>
      <c r="D89" s="166" t="s">
        <v>343</v>
      </c>
      <c r="E89" s="166" t="s">
        <v>511</v>
      </c>
      <c r="F89" s="166" t="s">
        <v>340</v>
      </c>
      <c r="G89" s="166" t="s">
        <v>346</v>
      </c>
      <c r="H89" s="166" t="s">
        <v>347</v>
      </c>
      <c r="I89" s="166" t="s">
        <v>342</v>
      </c>
      <c r="J89" s="166" t="s">
        <v>512</v>
      </c>
    </row>
    <row r="90" s="163" customFormat="1" ht="24" spans="1:10">
      <c r="A90" s="165"/>
      <c r="B90" s="166"/>
      <c r="C90" s="166" t="s">
        <v>337</v>
      </c>
      <c r="D90" s="166" t="s">
        <v>343</v>
      </c>
      <c r="E90" s="166" t="s">
        <v>513</v>
      </c>
      <c r="F90" s="166" t="s">
        <v>362</v>
      </c>
      <c r="G90" s="166" t="s">
        <v>86</v>
      </c>
      <c r="H90" s="166" t="s">
        <v>347</v>
      </c>
      <c r="I90" s="166" t="s">
        <v>342</v>
      </c>
      <c r="J90" s="166" t="s">
        <v>514</v>
      </c>
    </row>
    <row r="91" s="163" customFormat="1" ht="24" spans="1:10">
      <c r="A91" s="165"/>
      <c r="B91" s="166"/>
      <c r="C91" s="166" t="s">
        <v>337</v>
      </c>
      <c r="D91" s="166" t="s">
        <v>349</v>
      </c>
      <c r="E91" s="166" t="s">
        <v>355</v>
      </c>
      <c r="F91" s="166" t="s">
        <v>345</v>
      </c>
      <c r="G91" s="166" t="s">
        <v>356</v>
      </c>
      <c r="H91" s="166" t="s">
        <v>347</v>
      </c>
      <c r="I91" s="166" t="s">
        <v>342</v>
      </c>
      <c r="J91" s="166" t="s">
        <v>515</v>
      </c>
    </row>
    <row r="92" s="163" customFormat="1" ht="24" spans="1:10">
      <c r="A92" s="165"/>
      <c r="B92" s="166"/>
      <c r="C92" s="166" t="s">
        <v>337</v>
      </c>
      <c r="D92" s="166" t="s">
        <v>349</v>
      </c>
      <c r="E92" s="166" t="s">
        <v>516</v>
      </c>
      <c r="F92" s="166" t="s">
        <v>345</v>
      </c>
      <c r="G92" s="166" t="s">
        <v>346</v>
      </c>
      <c r="H92" s="166" t="s">
        <v>347</v>
      </c>
      <c r="I92" s="166" t="s">
        <v>342</v>
      </c>
      <c r="J92" s="166" t="s">
        <v>517</v>
      </c>
    </row>
    <row r="93" s="163" customFormat="1" spans="1:10">
      <c r="A93" s="165"/>
      <c r="B93" s="166"/>
      <c r="C93" s="166" t="s">
        <v>337</v>
      </c>
      <c r="D93" s="166" t="s">
        <v>349</v>
      </c>
      <c r="E93" s="166" t="s">
        <v>518</v>
      </c>
      <c r="F93" s="166" t="s">
        <v>362</v>
      </c>
      <c r="G93" s="166" t="s">
        <v>427</v>
      </c>
      <c r="H93" s="166" t="s">
        <v>353</v>
      </c>
      <c r="I93" s="166" t="s">
        <v>342</v>
      </c>
      <c r="J93" s="166" t="s">
        <v>519</v>
      </c>
    </row>
    <row r="94" s="163" customFormat="1" spans="1:10">
      <c r="A94" s="165"/>
      <c r="B94" s="166"/>
      <c r="C94" s="166" t="s">
        <v>337</v>
      </c>
      <c r="D94" s="166" t="s">
        <v>349</v>
      </c>
      <c r="E94" s="166" t="s">
        <v>520</v>
      </c>
      <c r="F94" s="166" t="s">
        <v>362</v>
      </c>
      <c r="G94" s="166" t="s">
        <v>427</v>
      </c>
      <c r="H94" s="166" t="s">
        <v>353</v>
      </c>
      <c r="I94" s="166" t="s">
        <v>342</v>
      </c>
      <c r="J94" s="166" t="s">
        <v>519</v>
      </c>
    </row>
    <row r="95" s="163" customFormat="1" ht="24" spans="1:10">
      <c r="A95" s="165"/>
      <c r="B95" s="166"/>
      <c r="C95" s="166" t="s">
        <v>337</v>
      </c>
      <c r="D95" s="166" t="s">
        <v>349</v>
      </c>
      <c r="E95" s="166" t="s">
        <v>521</v>
      </c>
      <c r="F95" s="166" t="s">
        <v>362</v>
      </c>
      <c r="G95" s="166" t="s">
        <v>427</v>
      </c>
      <c r="H95" s="166" t="s">
        <v>353</v>
      </c>
      <c r="I95" s="166" t="s">
        <v>342</v>
      </c>
      <c r="J95" s="166" t="s">
        <v>519</v>
      </c>
    </row>
    <row r="96" s="163" customFormat="1" ht="24" spans="1:10">
      <c r="A96" s="165"/>
      <c r="B96" s="166"/>
      <c r="C96" s="166" t="s">
        <v>337</v>
      </c>
      <c r="D96" s="166" t="s">
        <v>349</v>
      </c>
      <c r="E96" s="166" t="s">
        <v>522</v>
      </c>
      <c r="F96" s="166" t="s">
        <v>362</v>
      </c>
      <c r="G96" s="166" t="s">
        <v>427</v>
      </c>
      <c r="H96" s="166" t="s">
        <v>353</v>
      </c>
      <c r="I96" s="166" t="s">
        <v>342</v>
      </c>
      <c r="J96" s="166" t="s">
        <v>519</v>
      </c>
    </row>
    <row r="97" s="163" customFormat="1" spans="1:10">
      <c r="A97" s="165"/>
      <c r="B97" s="166"/>
      <c r="C97" s="166" t="s">
        <v>337</v>
      </c>
      <c r="D97" s="166" t="s">
        <v>349</v>
      </c>
      <c r="E97" s="166" t="s">
        <v>523</v>
      </c>
      <c r="F97" s="166" t="s">
        <v>362</v>
      </c>
      <c r="G97" s="166" t="s">
        <v>427</v>
      </c>
      <c r="H97" s="166" t="s">
        <v>353</v>
      </c>
      <c r="I97" s="166" t="s">
        <v>342</v>
      </c>
      <c r="J97" s="166" t="s">
        <v>519</v>
      </c>
    </row>
    <row r="98" s="163" customFormat="1" spans="1:10">
      <c r="A98" s="165"/>
      <c r="B98" s="166"/>
      <c r="C98" s="166" t="s">
        <v>337</v>
      </c>
      <c r="D98" s="166" t="s">
        <v>360</v>
      </c>
      <c r="E98" s="166" t="s">
        <v>361</v>
      </c>
      <c r="F98" s="166" t="s">
        <v>362</v>
      </c>
      <c r="G98" s="166" t="s">
        <v>524</v>
      </c>
      <c r="H98" s="166" t="s">
        <v>364</v>
      </c>
      <c r="I98" s="166" t="s">
        <v>342</v>
      </c>
      <c r="J98" s="166" t="s">
        <v>525</v>
      </c>
    </row>
    <row r="99" s="163" customFormat="1" ht="48" spans="1:10">
      <c r="A99" s="165"/>
      <c r="B99" s="166"/>
      <c r="C99" s="166" t="s">
        <v>366</v>
      </c>
      <c r="D99" s="166" t="s">
        <v>367</v>
      </c>
      <c r="E99" s="166" t="s">
        <v>526</v>
      </c>
      <c r="F99" s="166" t="s">
        <v>345</v>
      </c>
      <c r="G99" s="166" t="s">
        <v>369</v>
      </c>
      <c r="H99" s="166" t="s">
        <v>347</v>
      </c>
      <c r="I99" s="166" t="s">
        <v>342</v>
      </c>
      <c r="J99" s="166" t="s">
        <v>527</v>
      </c>
    </row>
    <row r="100" s="163" customFormat="1" ht="36" spans="1:10">
      <c r="A100" s="165"/>
      <c r="B100" s="166"/>
      <c r="C100" s="166" t="s">
        <v>366</v>
      </c>
      <c r="D100" s="166" t="s">
        <v>367</v>
      </c>
      <c r="E100" s="166" t="s">
        <v>368</v>
      </c>
      <c r="F100" s="166" t="s">
        <v>345</v>
      </c>
      <c r="G100" s="166" t="s">
        <v>346</v>
      </c>
      <c r="H100" s="166" t="s">
        <v>347</v>
      </c>
      <c r="I100" s="166" t="s">
        <v>342</v>
      </c>
      <c r="J100" s="166" t="s">
        <v>528</v>
      </c>
    </row>
    <row r="101" s="163" customFormat="1" ht="72" spans="1:10">
      <c r="A101" s="165"/>
      <c r="B101" s="166"/>
      <c r="C101" s="166" t="s">
        <v>366</v>
      </c>
      <c r="D101" s="166" t="s">
        <v>367</v>
      </c>
      <c r="E101" s="166" t="s">
        <v>529</v>
      </c>
      <c r="F101" s="166" t="s">
        <v>345</v>
      </c>
      <c r="G101" s="166" t="s">
        <v>369</v>
      </c>
      <c r="H101" s="166" t="s">
        <v>347</v>
      </c>
      <c r="I101" s="166" t="s">
        <v>342</v>
      </c>
      <c r="J101" s="166" t="s">
        <v>530</v>
      </c>
    </row>
    <row r="102" s="163" customFormat="1" ht="24" spans="1:10">
      <c r="A102" s="165"/>
      <c r="B102" s="166"/>
      <c r="C102" s="166" t="s">
        <v>371</v>
      </c>
      <c r="D102" s="166" t="s">
        <v>372</v>
      </c>
      <c r="E102" s="166" t="s">
        <v>531</v>
      </c>
      <c r="F102" s="166" t="s">
        <v>345</v>
      </c>
      <c r="G102" s="166" t="s">
        <v>369</v>
      </c>
      <c r="H102" s="166" t="s">
        <v>347</v>
      </c>
      <c r="I102" s="166" t="s">
        <v>342</v>
      </c>
      <c r="J102" s="166" t="s">
        <v>532</v>
      </c>
    </row>
    <row r="103" s="163" customFormat="1" spans="1:10">
      <c r="A103" s="165" t="s">
        <v>311</v>
      </c>
      <c r="B103" s="166" t="s">
        <v>533</v>
      </c>
      <c r="C103" s="166" t="s">
        <v>337</v>
      </c>
      <c r="D103" s="166" t="s">
        <v>338</v>
      </c>
      <c r="E103" s="166" t="s">
        <v>534</v>
      </c>
      <c r="F103" s="166" t="s">
        <v>340</v>
      </c>
      <c r="G103" s="166" t="s">
        <v>376</v>
      </c>
      <c r="H103" s="166" t="s">
        <v>377</v>
      </c>
      <c r="I103" s="166" t="s">
        <v>342</v>
      </c>
      <c r="J103" s="166" t="s">
        <v>534</v>
      </c>
    </row>
    <row r="104" s="163" customFormat="1" spans="1:10">
      <c r="A104" s="165"/>
      <c r="B104" s="166"/>
      <c r="C104" s="166" t="s">
        <v>337</v>
      </c>
      <c r="D104" s="166" t="s">
        <v>343</v>
      </c>
      <c r="E104" s="166" t="s">
        <v>535</v>
      </c>
      <c r="F104" s="166" t="s">
        <v>340</v>
      </c>
      <c r="G104" s="166" t="s">
        <v>369</v>
      </c>
      <c r="H104" s="166" t="s">
        <v>347</v>
      </c>
      <c r="I104" s="166" t="s">
        <v>342</v>
      </c>
      <c r="J104" s="166" t="s">
        <v>535</v>
      </c>
    </row>
    <row r="105" s="163" customFormat="1" spans="1:10">
      <c r="A105" s="165"/>
      <c r="B105" s="166"/>
      <c r="C105" s="166" t="s">
        <v>337</v>
      </c>
      <c r="D105" s="166" t="s">
        <v>360</v>
      </c>
      <c r="E105" s="166" t="s">
        <v>361</v>
      </c>
      <c r="F105" s="166" t="s">
        <v>362</v>
      </c>
      <c r="G105" s="166" t="s">
        <v>536</v>
      </c>
      <c r="H105" s="166" t="s">
        <v>364</v>
      </c>
      <c r="I105" s="166" t="s">
        <v>342</v>
      </c>
      <c r="J105" s="166" t="s">
        <v>361</v>
      </c>
    </row>
    <row r="106" s="163" customFormat="1" spans="1:10">
      <c r="A106" s="165"/>
      <c r="B106" s="166"/>
      <c r="C106" s="166" t="s">
        <v>366</v>
      </c>
      <c r="D106" s="166" t="s">
        <v>367</v>
      </c>
      <c r="E106" s="166" t="s">
        <v>380</v>
      </c>
      <c r="F106" s="166" t="s">
        <v>340</v>
      </c>
      <c r="G106" s="166" t="s">
        <v>91</v>
      </c>
      <c r="H106" s="166" t="s">
        <v>347</v>
      </c>
      <c r="I106" s="166" t="s">
        <v>342</v>
      </c>
      <c r="J106" s="166" t="s">
        <v>380</v>
      </c>
    </row>
    <row r="107" s="163" customFormat="1" spans="1:10">
      <c r="A107" s="165"/>
      <c r="B107" s="166"/>
      <c r="C107" s="166" t="s">
        <v>371</v>
      </c>
      <c r="D107" s="166" t="s">
        <v>372</v>
      </c>
      <c r="E107" s="166" t="s">
        <v>372</v>
      </c>
      <c r="F107" s="166" t="s">
        <v>340</v>
      </c>
      <c r="G107" s="166" t="s">
        <v>346</v>
      </c>
      <c r="H107" s="166" t="s">
        <v>347</v>
      </c>
      <c r="I107" s="166" t="s">
        <v>342</v>
      </c>
      <c r="J107" s="166" t="s">
        <v>372</v>
      </c>
    </row>
    <row r="108" s="163" customFormat="1" spans="1:10">
      <c r="A108" s="165" t="s">
        <v>319</v>
      </c>
      <c r="B108" s="166" t="s">
        <v>537</v>
      </c>
      <c r="C108" s="166" t="s">
        <v>337</v>
      </c>
      <c r="D108" s="166" t="s">
        <v>338</v>
      </c>
      <c r="E108" s="166" t="s">
        <v>375</v>
      </c>
      <c r="F108" s="166" t="s">
        <v>340</v>
      </c>
      <c r="G108" s="166" t="s">
        <v>376</v>
      </c>
      <c r="H108" s="166" t="s">
        <v>377</v>
      </c>
      <c r="I108" s="166" t="s">
        <v>342</v>
      </c>
      <c r="J108" s="166" t="s">
        <v>375</v>
      </c>
    </row>
    <row r="109" s="163" customFormat="1" spans="1:10">
      <c r="A109" s="165"/>
      <c r="B109" s="166"/>
      <c r="C109" s="166" t="s">
        <v>337</v>
      </c>
      <c r="D109" s="166" t="s">
        <v>343</v>
      </c>
      <c r="E109" s="166" t="s">
        <v>378</v>
      </c>
      <c r="F109" s="166" t="s">
        <v>345</v>
      </c>
      <c r="G109" s="166" t="s">
        <v>369</v>
      </c>
      <c r="H109" s="166" t="s">
        <v>347</v>
      </c>
      <c r="I109" s="166" t="s">
        <v>342</v>
      </c>
      <c r="J109" s="166" t="s">
        <v>378</v>
      </c>
    </row>
    <row r="110" s="163" customFormat="1" spans="1:10">
      <c r="A110" s="165"/>
      <c r="B110" s="166"/>
      <c r="C110" s="166" t="s">
        <v>337</v>
      </c>
      <c r="D110" s="166" t="s">
        <v>360</v>
      </c>
      <c r="E110" s="166" t="s">
        <v>361</v>
      </c>
      <c r="F110" s="166" t="s">
        <v>362</v>
      </c>
      <c r="G110" s="166" t="s">
        <v>431</v>
      </c>
      <c r="H110" s="166" t="s">
        <v>364</v>
      </c>
      <c r="I110" s="166" t="s">
        <v>342</v>
      </c>
      <c r="J110" s="166" t="s">
        <v>361</v>
      </c>
    </row>
    <row r="111" s="163" customFormat="1" spans="1:10">
      <c r="A111" s="165"/>
      <c r="B111" s="166"/>
      <c r="C111" s="166" t="s">
        <v>366</v>
      </c>
      <c r="D111" s="166" t="s">
        <v>367</v>
      </c>
      <c r="E111" s="166" t="s">
        <v>380</v>
      </c>
      <c r="F111" s="166" t="s">
        <v>345</v>
      </c>
      <c r="G111" s="166" t="s">
        <v>91</v>
      </c>
      <c r="H111" s="166" t="s">
        <v>347</v>
      </c>
      <c r="I111" s="166" t="s">
        <v>342</v>
      </c>
      <c r="J111" s="166" t="s">
        <v>380</v>
      </c>
    </row>
    <row r="112" s="163" customFormat="1" spans="1:10">
      <c r="A112" s="165"/>
      <c r="B112" s="166"/>
      <c r="C112" s="166" t="s">
        <v>371</v>
      </c>
      <c r="D112" s="166" t="s">
        <v>372</v>
      </c>
      <c r="E112" s="166" t="s">
        <v>372</v>
      </c>
      <c r="F112" s="166" t="s">
        <v>345</v>
      </c>
      <c r="G112" s="166" t="s">
        <v>346</v>
      </c>
      <c r="H112" s="166" t="s">
        <v>347</v>
      </c>
      <c r="I112" s="166" t="s">
        <v>342</v>
      </c>
      <c r="J112" s="166" t="s">
        <v>372</v>
      </c>
    </row>
    <row r="113" s="163" customFormat="1" ht="24" spans="1:10">
      <c r="A113" s="165" t="s">
        <v>290</v>
      </c>
      <c r="B113" s="166" t="s">
        <v>538</v>
      </c>
      <c r="C113" s="166" t="s">
        <v>337</v>
      </c>
      <c r="D113" s="166" t="s">
        <v>338</v>
      </c>
      <c r="E113" s="166" t="s">
        <v>539</v>
      </c>
      <c r="F113" s="166" t="s">
        <v>340</v>
      </c>
      <c r="G113" s="166" t="s">
        <v>540</v>
      </c>
      <c r="H113" s="166" t="s">
        <v>384</v>
      </c>
      <c r="I113" s="166" t="s">
        <v>342</v>
      </c>
      <c r="J113" s="166" t="s">
        <v>541</v>
      </c>
    </row>
    <row r="114" s="163" customFormat="1" spans="1:10">
      <c r="A114" s="165"/>
      <c r="B114" s="166"/>
      <c r="C114" s="166" t="s">
        <v>337</v>
      </c>
      <c r="D114" s="166" t="s">
        <v>343</v>
      </c>
      <c r="E114" s="166" t="s">
        <v>542</v>
      </c>
      <c r="F114" s="166" t="s">
        <v>389</v>
      </c>
      <c r="G114" s="166" t="s">
        <v>390</v>
      </c>
      <c r="H114" s="166" t="s">
        <v>347</v>
      </c>
      <c r="I114" s="166" t="s">
        <v>342</v>
      </c>
      <c r="J114" s="166" t="s">
        <v>543</v>
      </c>
    </row>
    <row r="115" s="163" customFormat="1" spans="1:10">
      <c r="A115" s="165"/>
      <c r="B115" s="166"/>
      <c r="C115" s="166" t="s">
        <v>337</v>
      </c>
      <c r="D115" s="166" t="s">
        <v>349</v>
      </c>
      <c r="E115" s="166" t="s">
        <v>544</v>
      </c>
      <c r="F115" s="166" t="s">
        <v>345</v>
      </c>
      <c r="G115" s="166" t="s">
        <v>356</v>
      </c>
      <c r="H115" s="166" t="s">
        <v>347</v>
      </c>
      <c r="I115" s="166" t="s">
        <v>342</v>
      </c>
      <c r="J115" s="166" t="s">
        <v>545</v>
      </c>
    </row>
    <row r="116" s="163" customFormat="1" spans="1:10">
      <c r="A116" s="165"/>
      <c r="B116" s="166"/>
      <c r="C116" s="166" t="s">
        <v>337</v>
      </c>
      <c r="D116" s="166" t="s">
        <v>349</v>
      </c>
      <c r="E116" s="166" t="s">
        <v>546</v>
      </c>
      <c r="F116" s="166" t="s">
        <v>345</v>
      </c>
      <c r="G116" s="166" t="s">
        <v>424</v>
      </c>
      <c r="H116" s="166" t="s">
        <v>347</v>
      </c>
      <c r="I116" s="166" t="s">
        <v>342</v>
      </c>
      <c r="J116" s="166" t="s">
        <v>547</v>
      </c>
    </row>
    <row r="117" s="163" customFormat="1" spans="1:10">
      <c r="A117" s="165"/>
      <c r="B117" s="166"/>
      <c r="C117" s="166" t="s">
        <v>337</v>
      </c>
      <c r="D117" s="166" t="s">
        <v>360</v>
      </c>
      <c r="E117" s="166" t="s">
        <v>361</v>
      </c>
      <c r="F117" s="166" t="s">
        <v>362</v>
      </c>
      <c r="G117" s="166" t="s">
        <v>548</v>
      </c>
      <c r="H117" s="166" t="s">
        <v>364</v>
      </c>
      <c r="I117" s="166" t="s">
        <v>342</v>
      </c>
      <c r="J117" s="166" t="s">
        <v>549</v>
      </c>
    </row>
    <row r="118" s="163" customFormat="1" ht="24" spans="1:10">
      <c r="A118" s="165"/>
      <c r="B118" s="166"/>
      <c r="C118" s="166" t="s">
        <v>366</v>
      </c>
      <c r="D118" s="166" t="s">
        <v>399</v>
      </c>
      <c r="E118" s="166" t="s">
        <v>550</v>
      </c>
      <c r="F118" s="166" t="s">
        <v>345</v>
      </c>
      <c r="G118" s="166" t="s">
        <v>369</v>
      </c>
      <c r="H118" s="166" t="s">
        <v>347</v>
      </c>
      <c r="I118" s="166" t="s">
        <v>342</v>
      </c>
      <c r="J118" s="166" t="s">
        <v>551</v>
      </c>
    </row>
    <row r="119" s="163" customFormat="1" ht="24" spans="1:10">
      <c r="A119" s="165"/>
      <c r="B119" s="166"/>
      <c r="C119" s="166" t="s">
        <v>366</v>
      </c>
      <c r="D119" s="166" t="s">
        <v>367</v>
      </c>
      <c r="E119" s="166" t="s">
        <v>552</v>
      </c>
      <c r="F119" s="166" t="s">
        <v>345</v>
      </c>
      <c r="G119" s="166" t="s">
        <v>438</v>
      </c>
      <c r="H119" s="166" t="s">
        <v>347</v>
      </c>
      <c r="I119" s="166" t="s">
        <v>342</v>
      </c>
      <c r="J119" s="166" t="s">
        <v>553</v>
      </c>
    </row>
    <row r="120" s="163" customFormat="1" ht="24" spans="1:10">
      <c r="A120" s="165"/>
      <c r="B120" s="166"/>
      <c r="C120" s="166" t="s">
        <v>371</v>
      </c>
      <c r="D120" s="166" t="s">
        <v>372</v>
      </c>
      <c r="E120" s="166" t="s">
        <v>554</v>
      </c>
      <c r="F120" s="166" t="s">
        <v>345</v>
      </c>
      <c r="G120" s="166" t="s">
        <v>369</v>
      </c>
      <c r="H120" s="166" t="s">
        <v>347</v>
      </c>
      <c r="I120" s="166" t="s">
        <v>342</v>
      </c>
      <c r="J120" s="166" t="s">
        <v>555</v>
      </c>
    </row>
    <row r="121" s="163" customFormat="1" ht="144" spans="1:10">
      <c r="A121" s="165" t="s">
        <v>297</v>
      </c>
      <c r="B121" s="166" t="s">
        <v>556</v>
      </c>
      <c r="C121" s="166" t="s">
        <v>337</v>
      </c>
      <c r="D121" s="166" t="s">
        <v>338</v>
      </c>
      <c r="E121" s="166" t="s">
        <v>557</v>
      </c>
      <c r="F121" s="166" t="s">
        <v>340</v>
      </c>
      <c r="G121" s="166" t="s">
        <v>346</v>
      </c>
      <c r="H121" s="166" t="s">
        <v>558</v>
      </c>
      <c r="I121" s="166" t="s">
        <v>342</v>
      </c>
      <c r="J121" s="166" t="s">
        <v>559</v>
      </c>
    </row>
    <row r="122" s="163" customFormat="1" ht="36" spans="1:10">
      <c r="A122" s="165"/>
      <c r="B122" s="166"/>
      <c r="C122" s="166" t="s">
        <v>337</v>
      </c>
      <c r="D122" s="166" t="s">
        <v>338</v>
      </c>
      <c r="E122" s="166" t="s">
        <v>560</v>
      </c>
      <c r="F122" s="166" t="s">
        <v>389</v>
      </c>
      <c r="G122" s="166" t="s">
        <v>82</v>
      </c>
      <c r="H122" s="166" t="s">
        <v>561</v>
      </c>
      <c r="I122" s="166" t="s">
        <v>342</v>
      </c>
      <c r="J122" s="166" t="s">
        <v>562</v>
      </c>
    </row>
    <row r="123" s="163" customFormat="1" ht="180" spans="1:10">
      <c r="A123" s="165"/>
      <c r="B123" s="166"/>
      <c r="C123" s="166" t="s">
        <v>337</v>
      </c>
      <c r="D123" s="166" t="s">
        <v>343</v>
      </c>
      <c r="E123" s="166" t="s">
        <v>563</v>
      </c>
      <c r="F123" s="166" t="s">
        <v>340</v>
      </c>
      <c r="G123" s="166" t="s">
        <v>424</v>
      </c>
      <c r="H123" s="166" t="s">
        <v>347</v>
      </c>
      <c r="I123" s="166" t="s">
        <v>342</v>
      </c>
      <c r="J123" s="166" t="s">
        <v>564</v>
      </c>
    </row>
    <row r="124" s="163" customFormat="1" ht="180" spans="1:10">
      <c r="A124" s="165"/>
      <c r="B124" s="166"/>
      <c r="C124" s="166" t="s">
        <v>337</v>
      </c>
      <c r="D124" s="166" t="s">
        <v>343</v>
      </c>
      <c r="E124" s="166" t="s">
        <v>565</v>
      </c>
      <c r="F124" s="166" t="s">
        <v>389</v>
      </c>
      <c r="G124" s="166" t="s">
        <v>390</v>
      </c>
      <c r="H124" s="166" t="s">
        <v>347</v>
      </c>
      <c r="I124" s="166" t="s">
        <v>342</v>
      </c>
      <c r="J124" s="166" t="s">
        <v>566</v>
      </c>
    </row>
    <row r="125" s="163" customFormat="1" ht="180" spans="1:10">
      <c r="A125" s="165"/>
      <c r="B125" s="166"/>
      <c r="C125" s="166" t="s">
        <v>337</v>
      </c>
      <c r="D125" s="166" t="s">
        <v>343</v>
      </c>
      <c r="E125" s="166" t="s">
        <v>567</v>
      </c>
      <c r="F125" s="166" t="s">
        <v>389</v>
      </c>
      <c r="G125" s="166" t="s">
        <v>390</v>
      </c>
      <c r="H125" s="166" t="s">
        <v>347</v>
      </c>
      <c r="I125" s="166" t="s">
        <v>342</v>
      </c>
      <c r="J125" s="166" t="s">
        <v>566</v>
      </c>
    </row>
    <row r="126" s="163" customFormat="1" ht="180" spans="1:10">
      <c r="A126" s="165"/>
      <c r="B126" s="166"/>
      <c r="C126" s="166" t="s">
        <v>337</v>
      </c>
      <c r="D126" s="166" t="s">
        <v>343</v>
      </c>
      <c r="E126" s="166" t="s">
        <v>568</v>
      </c>
      <c r="F126" s="166" t="s">
        <v>389</v>
      </c>
      <c r="G126" s="166" t="s">
        <v>390</v>
      </c>
      <c r="H126" s="166" t="s">
        <v>347</v>
      </c>
      <c r="I126" s="166" t="s">
        <v>342</v>
      </c>
      <c r="J126" s="166" t="s">
        <v>566</v>
      </c>
    </row>
    <row r="127" s="163" customFormat="1" ht="24" spans="1:10">
      <c r="A127" s="165"/>
      <c r="B127" s="166"/>
      <c r="C127" s="166" t="s">
        <v>337</v>
      </c>
      <c r="D127" s="166" t="s">
        <v>349</v>
      </c>
      <c r="E127" s="166" t="s">
        <v>569</v>
      </c>
      <c r="F127" s="166" t="s">
        <v>345</v>
      </c>
      <c r="G127" s="166" t="s">
        <v>356</v>
      </c>
      <c r="H127" s="166" t="s">
        <v>347</v>
      </c>
      <c r="I127" s="166" t="s">
        <v>342</v>
      </c>
      <c r="J127" s="166" t="s">
        <v>570</v>
      </c>
    </row>
    <row r="128" s="163" customFormat="1" spans="1:10">
      <c r="A128" s="165"/>
      <c r="B128" s="166"/>
      <c r="C128" s="166" t="s">
        <v>337</v>
      </c>
      <c r="D128" s="166" t="s">
        <v>349</v>
      </c>
      <c r="E128" s="166" t="s">
        <v>355</v>
      </c>
      <c r="F128" s="166" t="s">
        <v>345</v>
      </c>
      <c r="G128" s="166" t="s">
        <v>470</v>
      </c>
      <c r="H128" s="166" t="s">
        <v>347</v>
      </c>
      <c r="I128" s="166" t="s">
        <v>342</v>
      </c>
      <c r="J128" s="166" t="s">
        <v>571</v>
      </c>
    </row>
    <row r="129" s="163" customFormat="1" spans="1:10">
      <c r="A129" s="165"/>
      <c r="B129" s="166"/>
      <c r="C129" s="166" t="s">
        <v>337</v>
      </c>
      <c r="D129" s="166" t="s">
        <v>349</v>
      </c>
      <c r="E129" s="166" t="s">
        <v>350</v>
      </c>
      <c r="F129" s="166" t="s">
        <v>362</v>
      </c>
      <c r="G129" s="166" t="s">
        <v>394</v>
      </c>
      <c r="H129" s="166" t="s">
        <v>353</v>
      </c>
      <c r="I129" s="166" t="s">
        <v>342</v>
      </c>
      <c r="J129" s="166" t="s">
        <v>572</v>
      </c>
    </row>
    <row r="130" s="163" customFormat="1" ht="24" spans="1:10">
      <c r="A130" s="165"/>
      <c r="B130" s="166"/>
      <c r="C130" s="166" t="s">
        <v>337</v>
      </c>
      <c r="D130" s="166" t="s">
        <v>349</v>
      </c>
      <c r="E130" s="166" t="s">
        <v>573</v>
      </c>
      <c r="F130" s="166" t="s">
        <v>345</v>
      </c>
      <c r="G130" s="166" t="s">
        <v>356</v>
      </c>
      <c r="H130" s="166" t="s">
        <v>347</v>
      </c>
      <c r="I130" s="166" t="s">
        <v>342</v>
      </c>
      <c r="J130" s="166" t="s">
        <v>574</v>
      </c>
    </row>
    <row r="131" s="163" customFormat="1" spans="1:10">
      <c r="A131" s="165"/>
      <c r="B131" s="166"/>
      <c r="C131" s="166" t="s">
        <v>337</v>
      </c>
      <c r="D131" s="166" t="s">
        <v>360</v>
      </c>
      <c r="E131" s="166" t="s">
        <v>361</v>
      </c>
      <c r="F131" s="166" t="s">
        <v>362</v>
      </c>
      <c r="G131" s="166" t="s">
        <v>575</v>
      </c>
      <c r="H131" s="166" t="s">
        <v>364</v>
      </c>
      <c r="I131" s="166" t="s">
        <v>342</v>
      </c>
      <c r="J131" s="166" t="s">
        <v>576</v>
      </c>
    </row>
    <row r="132" s="163" customFormat="1" ht="156" spans="1:10">
      <c r="A132" s="165"/>
      <c r="B132" s="166"/>
      <c r="C132" s="166" t="s">
        <v>366</v>
      </c>
      <c r="D132" s="166" t="s">
        <v>367</v>
      </c>
      <c r="E132" s="166" t="s">
        <v>577</v>
      </c>
      <c r="F132" s="166" t="s">
        <v>345</v>
      </c>
      <c r="G132" s="166" t="s">
        <v>369</v>
      </c>
      <c r="H132" s="166" t="s">
        <v>347</v>
      </c>
      <c r="I132" s="166" t="s">
        <v>342</v>
      </c>
      <c r="J132" s="166" t="s">
        <v>578</v>
      </c>
    </row>
    <row r="133" s="163" customFormat="1" ht="36" spans="1:10">
      <c r="A133" s="165"/>
      <c r="B133" s="166"/>
      <c r="C133" s="166" t="s">
        <v>371</v>
      </c>
      <c r="D133" s="166" t="s">
        <v>372</v>
      </c>
      <c r="E133" s="166" t="s">
        <v>579</v>
      </c>
      <c r="F133" s="166" t="s">
        <v>345</v>
      </c>
      <c r="G133" s="166" t="s">
        <v>346</v>
      </c>
      <c r="H133" s="166" t="s">
        <v>347</v>
      </c>
      <c r="I133" s="166" t="s">
        <v>342</v>
      </c>
      <c r="J133" s="166" t="s">
        <v>579</v>
      </c>
    </row>
  </sheetData>
  <autoFilter xmlns:etc="http://www.wps.cn/officeDocument/2017/etCustomData" ref="A5:J133" etc:filterBottomFollowUsedRange="0">
    <extLst/>
  </autoFilter>
  <mergeCells count="30">
    <mergeCell ref="A3:J3"/>
    <mergeCell ref="A4:H4"/>
    <mergeCell ref="A7:A14"/>
    <mergeCell ref="A15:A19"/>
    <mergeCell ref="A20:A30"/>
    <mergeCell ref="A31:A35"/>
    <mergeCell ref="A36:A40"/>
    <mergeCell ref="A41:A50"/>
    <mergeCell ref="A51:A55"/>
    <mergeCell ref="A56:A70"/>
    <mergeCell ref="A71:A75"/>
    <mergeCell ref="A76:A102"/>
    <mergeCell ref="A103:A107"/>
    <mergeCell ref="A108:A112"/>
    <mergeCell ref="A113:A120"/>
    <mergeCell ref="A121:A133"/>
    <mergeCell ref="B7:B14"/>
    <mergeCell ref="B15:B19"/>
    <mergeCell ref="B20:B30"/>
    <mergeCell ref="B31:B35"/>
    <mergeCell ref="B36:B40"/>
    <mergeCell ref="B41:B50"/>
    <mergeCell ref="B51:B55"/>
    <mergeCell ref="B56:B70"/>
    <mergeCell ref="B71:B75"/>
    <mergeCell ref="B76:B102"/>
    <mergeCell ref="B103:B107"/>
    <mergeCell ref="B108:B112"/>
    <mergeCell ref="B113:B120"/>
    <mergeCell ref="B121:B13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程海堃</cp:lastModifiedBy>
  <dcterms:created xsi:type="dcterms:W3CDTF">2025-02-06T07:09:00Z</dcterms:created>
  <dcterms:modified xsi:type="dcterms:W3CDTF">2025-02-17T06:27:36Z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26C388F7B2CD48DBA959D6B9D4443B0C_13</vt:lpwstr>
  </property>
  <property fmtid="{D5CDD505-2E9C-101B-9397-08002B2CF9AE}" pid="3" name="KSOProductBuildVer">
    <vt:lpwstr>2052-12.1.0.19302</vt:lpwstr>
  </property>
  <property fmtid="{D5CDD505-2E9C-101B-9397-08002B2CF9AE}" pid="4" name="KSOReadingLayout">
    <vt:bool>true</vt:bool>
  </property>
</Properties>
</file>