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5600" windowHeight="12080" tabRatio="894" firstSheet="10" activeTab="16"/>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对下转移支付预算表09-1" sheetId="13" r:id="rId13"/>
    <sheet name="对下转移支付绩效目标表09-2" sheetId="14" r:id="rId14"/>
    <sheet name="新增资产配置表10" sheetId="15" r:id="rId15"/>
    <sheet name="上级转移支付补助项目支出预算表11" sheetId="16" r:id="rId16"/>
    <sheet name="部门项目中期规划预算表12" sheetId="17" r:id="rId17"/>
  </sheets>
  <definedNames>
    <definedName name="_xlnm._FilterDatabase" localSheetId="8" hidden="1">'部门项目支出绩效目标表05-2'!$A$5:$J$148</definedName>
    <definedName name="_xlnm.Print_Titles" localSheetId="0">'部门财务收支预算总表01-1'!$A:$A,'部门财务收支预算总表01-1'!$1:$1</definedName>
    <definedName name="_xlnm.Print_Titles" localSheetId="1">'部门收入预算表01-2'!$A:$A,'部门收入预算表01-2'!$1:$1</definedName>
    <definedName name="_xlnm.Print_Titles" localSheetId="2">'部门支出预算表01-3'!$A:$A,'部门支出预算表01-3'!$1:$1</definedName>
    <definedName name="_xlnm.Print_Titles" localSheetId="3">'部门财政拨款收支预算总表02-1'!$A:$A,'部门财政拨款收支预算总表02-1'!$1:$1</definedName>
    <definedName name="_xlnm.Print_Titles" localSheetId="4">'一般公共预算支出预算表02-2'!$A:$A,'一般公共预算支出预算表02-2'!$1:$5</definedName>
    <definedName name="_xlnm.Print_Titles" localSheetId="5">一般公共预算“三公”经费支出预算表03!$A:$A,一般公共预算“三公”经费支出预算表03!$1:$1</definedName>
    <definedName name="_xlnm.Print_Titles" localSheetId="6">部门基本支出预算表04!$A:$A,部门基本支出预算表04!$1:$1</definedName>
    <definedName name="_xlnm.Print_Titles" localSheetId="7">'部门项目支出预算表05-1'!$A:$A,'部门项目支出预算表05-1'!$1:$1</definedName>
    <definedName name="_xlnm.Print_Titles" localSheetId="8">'部门项目支出绩效目标表05-2'!$A:$A,'部门项目支出绩效目标表05-2'!$1:$1</definedName>
    <definedName name="_xlnm.Print_Titles" localSheetId="9">部门政府性基金预算支出预算表06!$A:$A,部门政府性基金预算支出预算表06!$1:$6</definedName>
    <definedName name="_xlnm.Print_Titles" localSheetId="10">部门政府采购预算表07!$A:$A,部门政府采购预算表07!$1:$1</definedName>
    <definedName name="_xlnm.Print_Titles" localSheetId="11">部门政府购买服务预算表08!$A:$A,部门政府购买服务预算表08!$1:$1</definedName>
    <definedName name="_xlnm.Print_Titles" localSheetId="12">'对下转移支付预算表09-1'!$A:$A,'对下转移支付预算表09-1'!$1:$1</definedName>
    <definedName name="_xlnm.Print_Titles" localSheetId="13">'对下转移支付绩效目标表09-2'!$A:$A,'对下转移支付绩效目标表09-2'!$1:$1</definedName>
    <definedName name="_xlnm.Print_Titles" localSheetId="14">新增资产配置表10!$A:$A,新增资产配置表10!$1:$1</definedName>
    <definedName name="_xlnm.Print_Titles" localSheetId="15">上级转移支付补助项目支出预算表11!$A:$A,上级转移支付补助项目支出预算表11!$1:$1</definedName>
    <definedName name="_xlnm.Print_Titles" localSheetId="16">部门项目中期规划预算表12!$A:$A,部门项目中期规划预算表12!$1:$1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<sst xmlns="http://schemas.openxmlformats.org/spreadsheetml/2006/main" count="2328" uniqueCount="592">
  <si>
    <t>预算01-1表</t>
  </si>
  <si>
    <t>单位名称：昆明市西山区碧鸡社区卫生服务中心</t>
  </si>
  <si>
    <t>单位：元</t>
  </si>
  <si>
    <t>收　　　　　　　　入</t>
  </si>
  <si>
    <t>支　　　　　　　　出</t>
  </si>
  <si>
    <t>项      目</t>
  </si>
  <si>
    <t>预算数</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</si>
  <si>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</si>
  <si>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</si>
  <si>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</si>
  <si>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</si>
  <si>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</si>
  <si>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</si>
  <si>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</si>
  <si>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</si>
  <si>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</si>
  <si>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五、单位资金</t>
  </si>
  <si>
    <t xml:space="preserve"> 五、教育支出</t>
  </si>
  <si>
    <t>1、事业收入</t>
  </si>
  <si>
    <t xml:space="preserve"> 六、科学技术支出 </t>
  </si>
  <si>
    <t>2、事业单位经营收入</t>
  </si>
  <si>
    <t xml:space="preserve"> 七、文化旅游体育与传媒支出</t>
  </si>
  <si>
    <t>3、上级补助收入</t>
  </si>
  <si>
    <t xml:space="preserve"> 八、社会保障和就业支出</t>
  </si>
  <si>
    <t>4、附属单位上缴收入</t>
  </si>
  <si>
    <t xml:space="preserve"> 九、卫生健康支出</t>
  </si>
  <si>
    <t>5、其他收入</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</si>
  <si>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</si>
  <si>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</si>
  <si>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</si>
  <si>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</si>
  <si>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</si>
  <si>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</si>
  <si>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</si>
  <si>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</si>
  <si>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</si>
  <si>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</si>
  <si>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</si>
  <si>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</si>
  <si>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</si>
  <si>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二十三、预备费</t>
  </si>
  <si>
    <t xml:space="preserve"> 二十四、其他支出</t>
  </si>
  <si>
    <t xml:space="preserve"> 二十五、转移性支出</t>
  </si>
  <si>
    <t xml:space="preserve"> 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</si>
  <si>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</si>
  <si>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</si>
  <si>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</si>
  <si>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</si>
  <si>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</si>
  <si>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</si>
  <si>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</si>
  <si>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</si>
  <si>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</si>
  <si>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</si>
  <si>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</si>
  <si>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</si>
  <si>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</si>
  <si>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</si>
  <si>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</si>
  <si>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</si>
  <si>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</si>
  <si>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</si>
  <si>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</si>
  <si>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t>
  </si>
  <si>
    <t>使用非财政拨款结余</t>
  </si>
  <si>
    <t>事业收入</t>
  </si>
  <si>
    <t>事业单位经营收入</t>
  </si>
  <si>
    <t>上级补助收入</t>
  </si>
  <si>
    <t>附属单位上缴收入</t>
  </si>
  <si>
    <t>其他收入</t>
  </si>
  <si>
    <t>131013</t>
  </si>
  <si>
    <t>昆明市西山区碧鸡社区卫生服务中心</t>
  </si>
  <si>
    <t>预算01-3表</t>
  </si>
  <si>
    <t>科目编码</t>
  </si>
  <si>
    <t>科目名称</t>
  </si>
  <si>
    <t>财政专户管理的支出</t>
  </si>
  <si>
    <t>基本支出</t>
  </si>
  <si>
    <t>项目支出</t>
  </si>
  <si>
    <t>事业支出</t>
  </si>
  <si>
    <t>事业单位经营支出</t>
  </si>
  <si>
    <t>上级补助支出</t>
  </si>
  <si>
    <t>附属单位补助支出</t>
  </si>
  <si>
    <t>其他支出</t>
  </si>
  <si>
    <t>1</t>
  </si>
  <si>
    <t>2</t>
  </si>
  <si>
    <t>3</t>
  </si>
  <si>
    <t>4</t>
  </si>
  <si>
    <t>5</t>
  </si>
  <si>
    <t>6</t>
  </si>
  <si>
    <t>7</t>
  </si>
  <si>
    <t>8</t>
  </si>
  <si>
    <t>9</t>
  </si>
  <si>
    <t>10</t>
  </si>
  <si>
    <t>11</t>
  </si>
  <si>
    <t>12</t>
  </si>
  <si>
    <t>13</t>
  </si>
  <si>
    <t>14</t>
  </si>
  <si>
    <t>15</t>
  </si>
  <si>
    <t>208</t>
  </si>
  <si>
    <t>社会保障和就业支出</t>
  </si>
  <si>
    <t>20805</t>
  </si>
  <si>
    <t>行政事业单位养老支出</t>
  </si>
  <si>
    <t>2080505</t>
  </si>
  <si>
    <t>机关事业单位基本养老保险缴费支出</t>
  </si>
  <si>
    <t>2080599</t>
  </si>
  <si>
    <t>其他行政事业单位养老支出</t>
  </si>
  <si>
    <t>20808</t>
  </si>
  <si>
    <t>抚恤</t>
  </si>
  <si>
    <t>2080801</t>
  </si>
  <si>
    <t>死亡抚恤</t>
  </si>
  <si>
    <t>210</t>
  </si>
  <si>
    <t>卫生健康支出</t>
  </si>
  <si>
    <t>21001</t>
  </si>
  <si>
    <t>卫生健康管理事务</t>
  </si>
  <si>
    <t>2100199</t>
  </si>
  <si>
    <t>其他卫生健康管理事务支出</t>
  </si>
  <si>
    <t>21003</t>
  </si>
  <si>
    <t>基层医疗卫生机构</t>
  </si>
  <si>
    <t>2100301</t>
  </si>
  <si>
    <t>城市社区卫生机构</t>
  </si>
  <si>
    <t>2100399</t>
  </si>
  <si>
    <t>其他基层医疗卫生机构支出</t>
  </si>
  <si>
    <t>21004</t>
  </si>
  <si>
    <t>公共卫生</t>
  </si>
  <si>
    <t>2100408</t>
  </si>
  <si>
    <t>基本公共卫生服务</t>
  </si>
  <si>
    <t>2100409</t>
  </si>
  <si>
    <t>重大公共卫生服务</t>
  </si>
  <si>
    <t>2100410</t>
  </si>
  <si>
    <t>突发公共卫生事件应急处置</t>
  </si>
  <si>
    <t>2100499</t>
  </si>
  <si>
    <t>其他公共卫生支出</t>
  </si>
  <si>
    <t>21011</t>
  </si>
  <si>
    <t>行政事业单位医疗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</si>
  <si>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</si>
  <si>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</si>
  <si>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</si>
  <si>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</si>
  <si>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</si>
  <si>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</si>
  <si>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</si>
  <si>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</si>
  <si>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</si>
  <si>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</si>
  <si>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</si>
  <si>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</si>
  <si>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预算02-1表</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</si>
  <si>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</si>
  <si>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</si>
  <si>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</si>
  <si>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</si>
  <si>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</si>
  <si>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</si>
  <si>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</si>
  <si>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</si>
  <si>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</si>
  <si>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</si>
  <si>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</si>
  <si>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</si>
  <si>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</si>
  <si>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</si>
  <si>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</si>
  <si>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</si>
  <si>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</si>
  <si>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</si>
  <si>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</si>
  <si>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</si>
  <si>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</si>
  <si>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</si>
  <si>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</si>
  <si>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</si>
  <si>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</si>
  <si>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</si>
  <si>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</si>
  <si>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</si>
  <si>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</si>
  <si>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</si>
  <si>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</si>
  <si>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（二十六）债务付息支出</t>
  </si>
  <si>
    <t>二、年终结转结余</t>
  </si>
  <si>
    <t>预算02-2表</t>
  </si>
  <si>
    <t>部门预算支出功能分类科目</t>
  </si>
  <si>
    <t>人员经费</t>
  </si>
  <si>
    <t>公用经费</t>
  </si>
  <si>
    <t>合  计</t>
  </si>
  <si>
    <t>预算03表</t>
  </si>
  <si>
    <t>“三公”经费合计</t>
  </si>
  <si>
    <t>因公出国（境）费</t>
  </si>
  <si>
    <t>公务用车购置及运行费</t>
  </si>
  <si>
    <t>公务接待费</t>
  </si>
  <si>
    <t>公务用车购置费</t>
  </si>
  <si>
    <t>公务用车运行费</t>
  </si>
  <si>
    <t>空表说明：昆明市西山区碧鸡社区卫生服务中心无一般公共预算“三公”经费，此表无数据</t>
  </si>
  <si>
    <t>预算04表</t>
  </si>
  <si>
    <t>主管部门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</si>
  <si>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</si>
  <si>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</si>
  <si>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</si>
  <si>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</si>
  <si>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</si>
  <si>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</si>
  <si>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</si>
  <si>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</si>
  <si>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</si>
  <si>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</si>
  <si>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</si>
  <si>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</si>
  <si>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</si>
  <si>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</si>
  <si>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</si>
  <si>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</si>
  <si>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</si>
  <si>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昆明市西山区卫生健康局</t>
  </si>
  <si>
    <t>530112210000000002636</t>
  </si>
  <si>
    <t>物业管理费</t>
  </si>
  <si>
    <t>30209</t>
  </si>
  <si>
    <t>530112210000000002637</t>
  </si>
  <si>
    <t>遗属补助</t>
  </si>
  <si>
    <t>30305</t>
  </si>
  <si>
    <t>生活补助</t>
  </si>
  <si>
    <t>530112210000000002638</t>
  </si>
  <si>
    <t>事业政府综合目标奖</t>
  </si>
  <si>
    <t>30103</t>
  </si>
  <si>
    <t>奖金</t>
  </si>
  <si>
    <t>事业绩效奖励（2017提高部分）</t>
  </si>
  <si>
    <t>30107</t>
  </si>
  <si>
    <t>绩效工资</t>
  </si>
  <si>
    <t>530112210000000002639</t>
  </si>
  <si>
    <t>退休人员生活补助</t>
  </si>
  <si>
    <t>530112210000000002640</t>
  </si>
  <si>
    <t>其他生活补助</t>
  </si>
  <si>
    <t>530112210000000002634</t>
  </si>
  <si>
    <t>养老保险</t>
  </si>
  <si>
    <t>30108</t>
  </si>
  <si>
    <t>机关事业单位基本养老保险缴费</t>
  </si>
  <si>
    <t>基本医疗保险（事业）</t>
  </si>
  <si>
    <t>30110</t>
  </si>
  <si>
    <t>职工基本医疗保险缴费</t>
  </si>
  <si>
    <t>公务员医疗统筹</t>
  </si>
  <si>
    <t>30111</t>
  </si>
  <si>
    <t>公务员医疗补助缴费</t>
  </si>
  <si>
    <t>失业保险</t>
  </si>
  <si>
    <t>30112</t>
  </si>
  <si>
    <t>其他社会保障缴费</t>
  </si>
  <si>
    <t>重特病医疗统筹</t>
  </si>
  <si>
    <t>工伤保险</t>
  </si>
  <si>
    <t>530112210000000002635</t>
  </si>
  <si>
    <t>30113</t>
  </si>
  <si>
    <t>530112210000000002633</t>
  </si>
  <si>
    <t>事业基本工资</t>
  </si>
  <si>
    <t>30101</t>
  </si>
  <si>
    <t>基本工资</t>
  </si>
  <si>
    <t>事业乡镇岗位补贴</t>
  </si>
  <si>
    <t>30102</t>
  </si>
  <si>
    <t>津贴补贴</t>
  </si>
  <si>
    <t>事业津贴补贴</t>
  </si>
  <si>
    <t>事业年终一次性奖金</t>
  </si>
  <si>
    <t>基础性绩效工资</t>
  </si>
  <si>
    <t>奖励性绩效工资</t>
  </si>
  <si>
    <t>预算05-1表</t>
  </si>
  <si>
    <t>项目分类</t>
  </si>
  <si>
    <t>项目单位</t>
  </si>
  <si>
    <t>经济科目编码</t>
  </si>
  <si>
    <t>经济科目名称</t>
  </si>
  <si>
    <t>本年拨款</t>
  </si>
  <si>
    <t>其中：本次下达</t>
  </si>
  <si>
    <t>民生类</t>
  </si>
  <si>
    <t>530112231100001360426</t>
  </si>
  <si>
    <t>西山区碧鸡社区卫生服务中心基本公共卫生服务项目区级补助资金</t>
  </si>
  <si>
    <t>30226</t>
  </si>
  <si>
    <t>劳务费</t>
  </si>
  <si>
    <t>专项业务类</t>
  </si>
  <si>
    <t>530112231100001360754</t>
  </si>
  <si>
    <t>西山区碧鸡社区卫生服务中心村卫生室运营经费、建档立卡贫困人口家庭医生签约区级补助资金</t>
  </si>
  <si>
    <t>30202</t>
  </si>
  <si>
    <t>印刷费</t>
  </si>
  <si>
    <t>530112241100002476999</t>
  </si>
  <si>
    <t>西山区碧鸡社区卫生服务中心租房补助资金</t>
  </si>
  <si>
    <t>30214</t>
  </si>
  <si>
    <t>租赁费</t>
  </si>
  <si>
    <t>530112241100003080752</t>
  </si>
  <si>
    <t>西山区严重精神障碍患者监护人“以奖代补”配套区级补助经费</t>
  </si>
  <si>
    <t>其他公用支出</t>
  </si>
  <si>
    <t>530112251100003706636</t>
  </si>
  <si>
    <t>（自有资金）公用经费</t>
  </si>
  <si>
    <t>30229</t>
  </si>
  <si>
    <t>福利费</t>
  </si>
  <si>
    <t>30205</t>
  </si>
  <si>
    <t>水费</t>
  </si>
  <si>
    <t>30211</t>
  </si>
  <si>
    <t>差旅费</t>
  </si>
  <si>
    <t>30207</t>
  </si>
  <si>
    <t>邮电费</t>
  </si>
  <si>
    <t>30204</t>
  </si>
  <si>
    <t>手续费</t>
  </si>
  <si>
    <t>30206</t>
  </si>
  <si>
    <t>电费</t>
  </si>
  <si>
    <t>30201</t>
  </si>
  <si>
    <t>办公费</t>
  </si>
  <si>
    <t>30216</t>
  </si>
  <si>
    <t>培训费</t>
  </si>
  <si>
    <t>其他工资福利支出</t>
  </si>
  <si>
    <t>530112251100003706688</t>
  </si>
  <si>
    <t>（自有资金）编外人员经费</t>
  </si>
  <si>
    <t>30199</t>
  </si>
  <si>
    <t>530112251100003716207</t>
  </si>
  <si>
    <t>西山区碧鸡社区卫生服务中心预防性健康体检工作区级经费</t>
  </si>
  <si>
    <t>30227</t>
  </si>
  <si>
    <t>委托业务费</t>
  </si>
  <si>
    <t>30218</t>
  </si>
  <si>
    <t>专用材料费</t>
  </si>
  <si>
    <t>530112251100003716238</t>
  </si>
  <si>
    <t>西山区碧鸡社区卫生服务中心艾滋病防治工作区级经费</t>
  </si>
  <si>
    <t>公车购置及运维费</t>
  </si>
  <si>
    <t>530112251100003716410</t>
  </si>
  <si>
    <t>（自有资金）公务用车运行维护经费</t>
  </si>
  <si>
    <t>30231</t>
  </si>
  <si>
    <t>公务用车运行维护费</t>
  </si>
  <si>
    <t>工会经费</t>
  </si>
  <si>
    <t>530112251100003721484</t>
  </si>
  <si>
    <t>（自有资金）工会经费</t>
  </si>
  <si>
    <t>30228</t>
  </si>
  <si>
    <t>事业人员支出工资</t>
  </si>
  <si>
    <t>530112251100003733164</t>
  </si>
  <si>
    <t>（自有资金）在编人员经费</t>
  </si>
  <si>
    <t>530112251100003733188</t>
  </si>
  <si>
    <t>西山区碧鸡社区卫生服务中心卫生应急经费</t>
  </si>
  <si>
    <t>530112251100003740590</t>
  </si>
  <si>
    <t>（自有资金）残保金经费</t>
  </si>
  <si>
    <t>30299</t>
  </si>
  <si>
    <t>其他商品和服务支出</t>
  </si>
  <si>
    <t>530112251100003764230</t>
  </si>
  <si>
    <t>（自有资金）设备购置经费</t>
  </si>
  <si>
    <t>31002</t>
  </si>
  <si>
    <t>办公设备购置</t>
  </si>
  <si>
    <t>530112251100003764272</t>
  </si>
  <si>
    <t>（自有资金）专用材料经费</t>
  </si>
  <si>
    <t>530112251100003764274</t>
  </si>
  <si>
    <t>（自有资金）装修改造经费</t>
  </si>
  <si>
    <t>30213</t>
  </si>
  <si>
    <t>维修（护）费</t>
  </si>
  <si>
    <t>530112251100003764276</t>
  </si>
  <si>
    <t>（自有资金）第三方服务项目经费</t>
  </si>
  <si>
    <t>预算05-2表</t>
  </si>
  <si>
    <t>项目年度绩效目标</t>
  </si>
  <si>
    <t>一级指标</t>
  </si>
  <si>
    <t>二级指标</t>
  </si>
  <si>
    <t>三级指标</t>
  </si>
  <si>
    <t>指标性质</t>
  </si>
  <si>
    <t>指标值</t>
  </si>
  <si>
    <t>度量单位</t>
  </si>
  <si>
    <t>指标属性</t>
  </si>
  <si>
    <t>指标内容</t>
  </si>
  <si>
    <t>提供基本医疗服务及基本公共卫生服务人口数达到41984人，基本医疗服务及基本公共卫生服务完成率达到90%，经济成本支出不超过21600元，提高辖区群众健康水平不低于10%，服务对象满意度不低于95%</t>
  </si>
  <si>
    <t>产出指标</t>
  </si>
  <si>
    <t>数量指标</t>
  </si>
  <si>
    <t>提供基本医疗服务及基本公共卫生服务人口数</t>
  </si>
  <si>
    <t>&gt;=</t>
  </si>
  <si>
    <t>41984</t>
  </si>
  <si>
    <t>人</t>
  </si>
  <si>
    <t>定量指标</t>
  </si>
  <si>
    <t>质量指标</t>
  </si>
  <si>
    <t>基本医疗服务及基本公共卫生服务完成率</t>
  </si>
  <si>
    <t>90</t>
  </si>
  <si>
    <t>%</t>
  </si>
  <si>
    <t>成本指标</t>
  </si>
  <si>
    <t>经济成本指标</t>
  </si>
  <si>
    <t>&lt;=</t>
  </si>
  <si>
    <t>21600</t>
  </si>
  <si>
    <t>元</t>
  </si>
  <si>
    <t>效益指标</t>
  </si>
  <si>
    <t>社会效益</t>
  </si>
  <si>
    <t>提高辖区群众健康水平</t>
  </si>
  <si>
    <t>满意度指标</t>
  </si>
  <si>
    <t>服务对象满意度</t>
  </si>
  <si>
    <t>95</t>
  </si>
  <si>
    <t>通过免费为辖区群众提供0-6岁儿童健康管理、孕产妇健康管理、老年人健康管理、慢性病健康管理（高血压、糖尿病患者健康管理服务）、重性精神病患者健康管理等12项基本公卫服务工作。辖区基本公共卫生服务管理人口数达到41984人，结核病患者管理人数达到100人，新生儿访视和儿童健康管理人数达到3000人，孕产妇健康管理人数达到3000人，健康教育覆盖人数达到4198人，传染病报告处理人数达到100人，居民健康档案建档人数达到41984人，实现基本公共卫生工作完成率达到90%，基本公共卫生工作考核得分达到90分，一季度资金支付进度达到30%，二季度资金支付进度达到60%，三季度资金支付进度达到80%，四季度资金支付进度达到100%，总成本不超过1682903.04元，群众政策知晓率达到85%，保障辖区卫生健康事业持续发展，接受基本公共卫生服务对象满意度满意度达到95%。</t>
  </si>
  <si>
    <t>辖区基本公共卫生服务管理人口数</t>
  </si>
  <si>
    <t>结核病患者管理人数</t>
  </si>
  <si>
    <t>100</t>
  </si>
  <si>
    <t>新生儿访视和儿童健康管理人数</t>
  </si>
  <si>
    <t>420</t>
  </si>
  <si>
    <t>孕产妇健康管理人数</t>
  </si>
  <si>
    <t>3000</t>
  </si>
  <si>
    <t>健康教育覆盖人数</t>
  </si>
  <si>
    <t>4198</t>
  </si>
  <si>
    <t>传染病报告处理人数</t>
  </si>
  <si>
    <t>居民健康档案建档人数</t>
  </si>
  <si>
    <t>基本公共卫生工作完成率</t>
  </si>
  <si>
    <t>基本公共卫生工作考核得分</t>
  </si>
  <si>
    <t>分</t>
  </si>
  <si>
    <t>时效指标</t>
  </si>
  <si>
    <t>基本公共卫生服务工作任务完成及时率</t>
  </si>
  <si>
    <t>=</t>
  </si>
  <si>
    <t>429916.16</t>
  </si>
  <si>
    <t>基本公共卫生总成本</t>
  </si>
  <si>
    <t>辖区群众健康水平</t>
  </si>
  <si>
    <t>不断提高</t>
  </si>
  <si>
    <t>定性指标</t>
  </si>
  <si>
    <t>群众政策知晓率</t>
  </si>
  <si>
    <t>85</t>
  </si>
  <si>
    <t>可持续影响</t>
  </si>
  <si>
    <t>保障辖区卫生健康事业持续发展</t>
  </si>
  <si>
    <t>有效提高</t>
  </si>
  <si>
    <t>接受基本公共卫生服务对象满意度</t>
  </si>
  <si>
    <t>通过为下属五家卫生室进行修缮，基层医疗卫生机构标准化建设达标数达到5家，医废合同签订数达到5家，卫生室能力提升数量达到5家，实现卫生室标准化建设达标率达到100%，能力提升完成时效不超过6个月，一季度资金支付进度达到30%，二季度资金支付进度达到60%，三季度资金支付进度达到80%，四季度资金支付进度达到100%，总成本不超过6046.08元，卫生室医疗卫生及公共卫生服务能力提升达到30%，辖区卫生健康工作水平不断提高，卫生室服务对象满意度达到95%</t>
  </si>
  <si>
    <t>基层医疗卫生机构标准化建设达标数</t>
  </si>
  <si>
    <t>家</t>
  </si>
  <si>
    <t>医废合同签订数</t>
  </si>
  <si>
    <t>卫生室能力提升数量</t>
  </si>
  <si>
    <t>卫生室标准化建设达标率</t>
  </si>
  <si>
    <t>能力提升完成时效</t>
  </si>
  <si>
    <t>月</t>
  </si>
  <si>
    <t>卫生室运营及家庭医生签约任务完成及时率</t>
  </si>
  <si>
    <t>6046.08</t>
  </si>
  <si>
    <t>提高辖区卫生健康工作水平</t>
  </si>
  <si>
    <t>卫生室服务对象满意度</t>
  </si>
  <si>
    <t>提供基本医疗服务及基本公共卫生服务人口数达到41984人，基本医疗服务及基本公共卫生服务完成率达到90%，经济成本支出不超过1104000元，提高辖区群众健康水平不低于10%，服务对象满意度不低于95%</t>
  </si>
  <si>
    <t>1104000</t>
  </si>
  <si>
    <t>提供基本医疗服务及基本公共卫生服务人口数达到41984人，基本医疗服务及基本公共卫生服务工作完成率达到90%，经济成本支出不超过30万元，提高辖区群众健康水平达到10%，服务对象满意度达到95%</t>
  </si>
  <si>
    <t>基本医疗服务及基本公共卫生服务工作完成率</t>
  </si>
  <si>
    <t>300000</t>
  </si>
  <si>
    <t>提供基本医疗服务及基本公共卫生服务人口数达到41984人，基本医疗服务及基本公共卫生服务完成率达到90%，经济成本支出不超过62400元，提高辖区群众健康水平不低于10%，服务对象满意度不低于95%</t>
  </si>
  <si>
    <t>62400</t>
  </si>
  <si>
    <t>提供基本医疗服务及基本公共卫生服务人口数达到41984人，基本医疗服务及基本公共卫生服务完成率达到90%，经济成本支出不超过98480元，提高辖区群众健康水平不低于10%，服务对象满意度不低于95%</t>
  </si>
  <si>
    <t>基本医疗服务及基本公共卫生服务人口数</t>
  </si>
  <si>
    <t>20000</t>
  </si>
  <si>
    <t>通过开展免费预防性健康体检工作，免费预防性健康体检工作人数达到10628人，办理健康证人数达到50000人，免费甲肝、丙肝检验人数达到5000人，免费放射检查人数达到5000人，免费HIV检查人数达到5000人，实现预防性健康体检工作完成率达到90%，一季度资金支付进度达到30%，二季度资金支付进度达到60%，三季度资金支付进度达到80%，四季度资金支付进度达到100%，预防性体检工作总成本不超过531400元，群众政策知晓率达到85%，保障辖区卫生健康事业持续发展，接受免费预防性体检服务对象满意度达到95%。</t>
  </si>
  <si>
    <t>提供免费预防性健康体检工作人数</t>
  </si>
  <si>
    <t>10628</t>
  </si>
  <si>
    <t>办理健康证人数</t>
  </si>
  <si>
    <t>5000</t>
  </si>
  <si>
    <t>免费甲肝、丙肝检验人数</t>
  </si>
  <si>
    <t>免费放射检查人数</t>
  </si>
  <si>
    <t>免费HIV检查人数</t>
  </si>
  <si>
    <t>预防性健康体检工作完成率</t>
  </si>
  <si>
    <t>预防性健康体检任务完成及时率</t>
  </si>
  <si>
    <t>531400</t>
  </si>
  <si>
    <t>预防性体检工作总成本</t>
  </si>
  <si>
    <t>保障辖区卫生健康事业</t>
  </si>
  <si>
    <t>接受免费预防性体检服务对象满意度</t>
  </si>
  <si>
    <t>提供基本医疗服务及基本公共卫生服务人口数达到41984人，基本医疗服务及基本公共卫生服务完成率达到90%，经济成本支出不超过3544000元，提高辖区群众健康水平不低于10%，服务对象满意度不低于95%</t>
  </si>
  <si>
    <t>3544000</t>
  </si>
  <si>
    <t>提供基本医疗服务及基本公共卫生服务人口数达到41984人，基本医疗服务及基本公共卫生服务完成率达到90%，经济成本支出不超过114000元，提高辖区群众健康水平不低于10%，服务对象满意度不低于95%</t>
  </si>
  <si>
    <t>114000</t>
  </si>
  <si>
    <t>提供基本医疗服务及基本公共卫生服务人口数达到41984人，基本医疗服务及基本公共卫生服务完成率达到90%，经济成本支出不超过4000元，提高辖区群众健康水平不低于10%，服务对象满意度不低于95%</t>
  </si>
  <si>
    <t>4000</t>
  </si>
  <si>
    <t>通过开展重性精神病日常管理，每年全额发放重精以奖代补补助，重性精神病患者管理人数达到20人，重性精神病患者管理考核得分达到90分，实现重性精神病患者管理工作完成率达到90%，一季度资金支付进度达到30%，二季度资金支付进度达到60%，三季度资金支付进度达到80%，四季度资金支付进度达到100%，总成本不超过32640元，群众政策知晓率达到85%，保障辖区卫生健康事业持续发展，重性精神病患者及家属满意度达到95%。</t>
  </si>
  <si>
    <t>重性精神病患者管理人数</t>
  </si>
  <si>
    <t>20</t>
  </si>
  <si>
    <t>人(人次、家)</t>
  </si>
  <si>
    <t>重性精神病患者随访人数</t>
  </si>
  <si>
    <t>重性精神病患者管理考核得分</t>
  </si>
  <si>
    <t>重性精神病患者管理工作完成率</t>
  </si>
  <si>
    <t>辖区重型精神病患者纳入管理覆盖率</t>
  </si>
  <si>
    <t>一季度资金支付进度</t>
  </si>
  <si>
    <t>30</t>
  </si>
  <si>
    <t>二季度资金支付进度</t>
  </si>
  <si>
    <t>60</t>
  </si>
  <si>
    <t>三季度资金支付进度</t>
  </si>
  <si>
    <t>80</t>
  </si>
  <si>
    <t>四季度资金支付进度</t>
  </si>
  <si>
    <t>32640</t>
  </si>
  <si>
    <t>重型精神病患者管理总成本</t>
  </si>
  <si>
    <t>保障辖区卫生健康事业发展</t>
  </si>
  <si>
    <t>持续发展</t>
  </si>
  <si>
    <t>重性精神病患者及家属满意度</t>
  </si>
  <si>
    <t>提供基本医疗服务及基本公共卫生服务人口数达到41984人，基本医疗服务及基本公共卫生服务完成率达到90%，经济成本支出不超过110480元，提高辖区群众健康水平不低于10%，服务对象满意度不低于95%</t>
  </si>
  <si>
    <t>110480</t>
  </si>
  <si>
    <t>通过开展免费艾滋病检测工作，免费艾滋病抽血检测人数达到41984人，免费提供艾滋病咨询人数达到41984人，宣传资料发放数达到41984次，主题活动举办次数达到4次，实现艾滋病防治工作完成率达到90%，艾滋病患者上报率达到100%，一季度资金支付进度达到30%，二季度资金支付进度达到60%，三季度资金支付进度达到80%，四季度资金支付进度达到100%，艾滋病防治总成本不超过38000元，不断提高辖区群众健康水平，保障辖区卫生健康事业持续发展，免费艾滋病检测对象满意度达到95%。</t>
  </si>
  <si>
    <t>免费艾滋病抽血检测人数</t>
  </si>
  <si>
    <t>免费提供艾滋病咨询人数</t>
  </si>
  <si>
    <t>宣传资料发放数</t>
  </si>
  <si>
    <t>次</t>
  </si>
  <si>
    <t>主题活动举办次数</t>
  </si>
  <si>
    <t>艾滋病患者上报率</t>
  </si>
  <si>
    <t>艾滋病防治工作完成率</t>
  </si>
  <si>
    <t>38000</t>
  </si>
  <si>
    <t>艾滋病防治总成本</t>
  </si>
  <si>
    <t>免费艾滋病检测对象满意度</t>
  </si>
  <si>
    <t>通过开展卫生应急保障工作，卫生应急保障工作覆盖人口数达到41984人，每日安排卫生应急总值班人数达到2人，每日安排应急保障车辆数达到1辆，每年卫生应急保障工作保障天数达到365天，实现卫生应急保障工作完成率达到90%，突发应急事件处置率达到100%，一季度资金支付进度达到30%，二季度资金支付进度达到60%，三季度资金支付进度达到80%，四季度资金支付进度达到100%，卫生应急保障工作总成本不超过5000元，不断提高辖区群众健康水平，保障辖区卫生健康事业持续发展，卫生应急保障工作保障对象满意度达到95%。</t>
  </si>
  <si>
    <t>卫生应急保障工作覆盖人口数</t>
  </si>
  <si>
    <t>每日安排卫生应急总值班人数</t>
  </si>
  <si>
    <t>每日安排应急保障车辆数</t>
  </si>
  <si>
    <t>1.00</t>
  </si>
  <si>
    <t>辆</t>
  </si>
  <si>
    <t>每年卫生应急保障工作保障天数</t>
  </si>
  <si>
    <t>365</t>
  </si>
  <si>
    <t>天</t>
  </si>
  <si>
    <t>卫生应急保障工作完成率</t>
  </si>
  <si>
    <t>突发应急事件处置率</t>
  </si>
  <si>
    <t>卫生应急保障任务完成及时率</t>
  </si>
  <si>
    <t>卫生应急保障总成本</t>
  </si>
  <si>
    <t>卫生应急保障工作保障对象满意度</t>
  </si>
  <si>
    <t>提供基本医疗服务及基本公共卫生服务人口数达到41984人，基本医疗服务及基本公共卫生服务完成率达到90%，经济成本支出不超过10000元，提高辖区群众健康水平不低于10%，服务对象满意度不低于95%</t>
  </si>
  <si>
    <t>10000</t>
  </si>
  <si>
    <t>租用业务用房901平方米，保障基本公共卫生工作完成率</t>
  </si>
  <si>
    <t>社区卫生服务中心房屋租用面积</t>
  </si>
  <si>
    <t>1400</t>
  </si>
  <si>
    <t>平方米</t>
  </si>
  <si>
    <t>社区卫生服务中心科室设立数</t>
  </si>
  <si>
    <t>个</t>
  </si>
  <si>
    <t>社区卫生服务中心标准化建设达标率</t>
  </si>
  <si>
    <t>国家基本药物制度执行率</t>
  </si>
  <si>
    <t>基本医疗卫生工作完成率</t>
  </si>
  <si>
    <t>提供基本公共卫生服务时效</t>
  </si>
  <si>
    <t>提供基本医疗卫生服务时效</t>
  </si>
  <si>
    <t>1137884</t>
  </si>
  <si>
    <t>经济效益</t>
  </si>
  <si>
    <t>社区卫生服务中心年医疗业务收入</t>
  </si>
  <si>
    <t>5000000</t>
  </si>
  <si>
    <t>保障辖区群众健康水平</t>
  </si>
  <si>
    <t>保障卫生健康事业发展</t>
  </si>
  <si>
    <t>不断发展</t>
  </si>
  <si>
    <t>社区卫生服务中心服务对象满意度</t>
  </si>
  <si>
    <t>预算06表</t>
  </si>
  <si>
    <t>政府性基金预算支出预算表</t>
  </si>
  <si>
    <t>单位名称：昆明市发展和改革委员会</t>
  </si>
  <si>
    <t>政府性基金预算支出</t>
  </si>
  <si>
    <t>空表说明：昆明市西山区碧鸡社区卫生服务中心无政府性基金预算支出，此表无数据</t>
  </si>
  <si>
    <t>预算07表</t>
  </si>
  <si>
    <t>预算项目</t>
  </si>
  <si>
    <t>采购项目</t>
  </si>
  <si>
    <t>采购品目</t>
  </si>
  <si>
    <t>计量
单位</t>
  </si>
  <si>
    <t>数量</t>
  </si>
  <si>
    <t>面向中小企业预留资金</t>
  </si>
  <si>
    <t>政府性基金</t>
  </si>
  <si>
    <t>国有资本经营收益</t>
  </si>
  <si>
    <t>财政专户管理的收入</t>
  </si>
  <si>
    <t>单位自筹</t>
  </si>
  <si>
    <t>复印纸采购项目</t>
  </si>
  <si>
    <t>复印纸</t>
  </si>
  <si>
    <t>箱</t>
  </si>
  <si>
    <t>车辆加油项目</t>
  </si>
  <si>
    <t>车辆加油、添加燃料服务</t>
  </si>
  <si>
    <t>项</t>
  </si>
  <si>
    <t>车辆维修保养服务项目</t>
  </si>
  <si>
    <t>车辆维修和保养服务</t>
  </si>
  <si>
    <t>机动车保险服务采购项目</t>
  </si>
  <si>
    <t>机动车保险服务</t>
  </si>
  <si>
    <t>茶几采购项目</t>
  </si>
  <si>
    <t>茶几</t>
  </si>
  <si>
    <t>张</t>
  </si>
  <si>
    <t>一体机采购项目</t>
  </si>
  <si>
    <t>多功能一体机</t>
  </si>
  <si>
    <t>台</t>
  </si>
  <si>
    <t>医疗柜采购项目</t>
  </si>
  <si>
    <t>其他柜类</t>
  </si>
  <si>
    <t>组</t>
  </si>
  <si>
    <t>沙发采购项目</t>
  </si>
  <si>
    <t>其他沙发类</t>
  </si>
  <si>
    <t>医疗桌采购项目</t>
  </si>
  <si>
    <t>其他台、桌类</t>
  </si>
  <si>
    <t>医疗椅采购项目</t>
  </si>
  <si>
    <t>其他椅凳类</t>
  </si>
  <si>
    <t>把</t>
  </si>
  <si>
    <t>保洁服务采购项目</t>
  </si>
  <si>
    <t>物业管理服务</t>
  </si>
  <si>
    <t>备注：当面向中小企业预留资金大于合计时，面向中小企业预留资金为三年预计数。</t>
  </si>
  <si>
    <t>预算08表</t>
  </si>
  <si>
    <t>政府购买服务项目</t>
  </si>
  <si>
    <t>政府购买服务指导性目录代码</t>
  </si>
  <si>
    <t>基本支出/项目支出</t>
  </si>
  <si>
    <t>所属服务类别</t>
  </si>
  <si>
    <t>所属服务领域</t>
  </si>
  <si>
    <t>购买内容简述</t>
  </si>
  <si>
    <t>空表说明：昆明市西山区碧鸡社区卫生服务中心无政府购买服务预算，此表无数据</t>
  </si>
  <si>
    <t>预算09-1表</t>
  </si>
  <si>
    <t>单位名称（项目）</t>
  </si>
  <si>
    <t>地区</t>
  </si>
  <si>
    <t>空表说明：昆明市西山区碧鸡社区卫生服务中心无对下转移支付预算，此表无数据</t>
  </si>
  <si>
    <t>预算09-2表</t>
  </si>
  <si>
    <t>空表说明：昆明市西山区碧鸡社区卫生服务中心无对下转移支付绩效目标，此表无数据</t>
  </si>
  <si>
    <t xml:space="preserve">预算10表
</t>
  </si>
  <si>
    <t>资产类别</t>
  </si>
  <si>
    <t>资产分类代码.名称</t>
  </si>
  <si>
    <t>资产名称</t>
  </si>
  <si>
    <t>计量单位</t>
  </si>
  <si>
    <t>财政部门批复数（元）</t>
  </si>
  <si>
    <t>单价</t>
  </si>
  <si>
    <t>金额</t>
  </si>
  <si>
    <t>空表说明：昆明市西山区碧鸡社区卫生服务中心无新增资产配置预算，此表无数据</t>
  </si>
  <si>
    <t>预算11表</t>
  </si>
  <si>
    <t>上级补助</t>
  </si>
  <si>
    <t>空表说明：昆明市西山区碧鸡社区卫生服务中心无上级转移支付补助项目支出预算，此表无数据</t>
  </si>
  <si>
    <t>预算12表</t>
  </si>
  <si>
    <t>项目级次</t>
  </si>
  <si>
    <t>311 专项业务类</t>
  </si>
  <si>
    <t>本级</t>
  </si>
  <si>
    <t>312 民生类</t>
  </si>
  <si>
    <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</si>
</sst>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hh:mm:ss"/>
    <numFmt numFmtId="177" formatCode="yyyy/mm/dd"/>
    <numFmt numFmtId="178" formatCode="#,##0.00;\-#,##0.00;;@"/>
    <numFmt numFmtId="179" formatCode="hh:mm:ss"/>
    <numFmt numFmtId="180" formatCode="#,##0;\-#,##0;;@"/>
  </numFmts>
  <fonts count="36">
    <font>
      <sz val="11"/>
      <color theme="1"/>
      <name val="宋体"/>
      <charset val="134"/>
      <scheme val="minor"/>
    </font>
    <font>
      <sz val="10"/>
      <color rgb="FF000000"/>
      <name val="宋体"/>
      <charset val="134"/>
    </font>
    <font>
      <sz val="9"/>
      <color rgb="FF000000"/>
      <name val="宋体"/>
      <charset val="134"/>
    </font>
    <font>
      <b/>
      <sz val="23"/>
      <color rgb="FF000000"/>
      <name val="宋体"/>
      <charset val="134"/>
    </font>
    <font>
      <sz val="11"/>
      <color rgb="FF000000"/>
      <name val="宋体"/>
      <charset val="134"/>
    </font>
    <font>
      <sz val="9"/>
      <color theme="1"/>
      <name val="宋体"/>
      <charset val="134"/>
    </font>
    <font>
      <sz val="11"/>
      <color rgb="FFFF0000"/>
      <name val="宋体"/>
      <charset val="134"/>
      <scheme val="minor"/>
    </font>
    <font>
      <sz val="10"/>
      <color rgb="FF000000"/>
      <name val="Arial"/>
      <charset val="134"/>
    </font>
    <font>
      <b/>
      <sz val="23.95"/>
      <color rgb="FF000000"/>
      <name val="宋体"/>
      <charset val="134"/>
    </font>
    <font>
      <b/>
      <sz val="22"/>
      <color rgb="FF000000"/>
      <name val="宋体"/>
      <charset val="134"/>
    </font>
    <font>
      <sz val="10"/>
      <color rgb="FFFFFFFF"/>
      <name val="宋体"/>
      <charset val="134"/>
    </font>
    <font>
      <b/>
      <sz val="21"/>
      <color rgb="FF000000"/>
      <name val="宋体"/>
      <charset val="134"/>
    </font>
    <font>
      <sz val="9"/>
      <name val="宋体"/>
      <charset val="134"/>
    </font>
    <font>
      <b/>
      <sz val="18"/>
      <color rgb="FF000000"/>
      <name val="宋体"/>
      <charset val="134"/>
    </font>
    <font>
      <sz val="9.75"/>
      <color rgb="FF000000"/>
      <name val="SimSun"/>
      <charset val="134"/>
    </font>
    <font>
      <b/>
      <sz val="9"/>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Microsoft YaHei UI"/>
      <charset val="1"/>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3">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8">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0" fillId="3" borderId="15" applyNumberFormat="0" applyFon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16" applyNumberFormat="0" applyFill="0" applyAlignment="0" applyProtection="0">
      <alignment vertical="center"/>
    </xf>
    <xf numFmtId="0" fontId="22" fillId="0" borderId="16" applyNumberFormat="0" applyFill="0" applyAlignment="0" applyProtection="0">
      <alignment vertical="center"/>
    </xf>
    <xf numFmtId="0" fontId="23" fillId="0" borderId="17" applyNumberFormat="0" applyFill="0" applyAlignment="0" applyProtection="0">
      <alignment vertical="center"/>
    </xf>
    <xf numFmtId="0" fontId="23" fillId="0" borderId="0" applyNumberFormat="0" applyFill="0" applyBorder="0" applyAlignment="0" applyProtection="0">
      <alignment vertical="center"/>
    </xf>
    <xf numFmtId="0" fontId="24" fillId="4" borderId="18" applyNumberFormat="0" applyAlignment="0" applyProtection="0">
      <alignment vertical="center"/>
    </xf>
    <xf numFmtId="0" fontId="25" fillId="5" borderId="19" applyNumberFormat="0" applyAlignment="0" applyProtection="0">
      <alignment vertical="center"/>
    </xf>
    <xf numFmtId="0" fontId="26" fillId="5" borderId="18" applyNumberFormat="0" applyAlignment="0" applyProtection="0">
      <alignment vertical="center"/>
    </xf>
    <xf numFmtId="0" fontId="27" fillId="6" borderId="20" applyNumberFormat="0" applyAlignment="0" applyProtection="0">
      <alignment vertical="center"/>
    </xf>
    <xf numFmtId="0" fontId="28" fillId="0" borderId="21" applyNumberFormat="0" applyFill="0" applyAlignment="0" applyProtection="0">
      <alignment vertical="center"/>
    </xf>
    <xf numFmtId="0" fontId="29" fillId="0" borderId="22" applyNumberFormat="0" applyFill="0" applyAlignment="0" applyProtection="0">
      <alignment vertical="center"/>
    </xf>
    <xf numFmtId="0" fontId="30" fillId="7" borderId="0" applyNumberFormat="0" applyBorder="0" applyAlignment="0" applyProtection="0">
      <alignment vertical="center"/>
    </xf>
    <xf numFmtId="0" fontId="31" fillId="8" borderId="0" applyNumberFormat="0" applyBorder="0" applyAlignment="0" applyProtection="0">
      <alignment vertical="center"/>
    </xf>
    <xf numFmtId="0" fontId="32" fillId="9" borderId="0" applyNumberFormat="0" applyBorder="0" applyAlignment="0" applyProtection="0">
      <alignment vertical="center"/>
    </xf>
    <xf numFmtId="0" fontId="33" fillId="10" borderId="0" applyNumberFormat="0" applyBorder="0" applyAlignment="0" applyProtection="0">
      <alignment vertical="center"/>
    </xf>
    <xf numFmtId="0" fontId="34" fillId="11" borderId="0" applyNumberFormat="0" applyBorder="0" applyAlignment="0" applyProtection="0">
      <alignment vertical="center"/>
    </xf>
    <xf numFmtId="0" fontId="34" fillId="12" borderId="0" applyNumberFormat="0" applyBorder="0" applyAlignment="0" applyProtection="0">
      <alignment vertical="center"/>
    </xf>
    <xf numFmtId="0" fontId="33" fillId="13" borderId="0" applyNumberFormat="0" applyBorder="0" applyAlignment="0" applyProtection="0">
      <alignment vertical="center"/>
    </xf>
    <xf numFmtId="0" fontId="33" fillId="14" borderId="0" applyNumberFormat="0" applyBorder="0" applyAlignment="0" applyProtection="0">
      <alignment vertical="center"/>
    </xf>
    <xf numFmtId="0" fontId="34" fillId="15" borderId="0" applyNumberFormat="0" applyBorder="0" applyAlignment="0" applyProtection="0">
      <alignment vertical="center"/>
    </xf>
    <xf numFmtId="0" fontId="34" fillId="16" borderId="0" applyNumberFormat="0" applyBorder="0" applyAlignment="0" applyProtection="0">
      <alignment vertical="center"/>
    </xf>
    <xf numFmtId="0" fontId="33" fillId="17" borderId="0" applyNumberFormat="0" applyBorder="0" applyAlignment="0" applyProtection="0">
      <alignment vertical="center"/>
    </xf>
    <xf numFmtId="0" fontId="33" fillId="18" borderId="0" applyNumberFormat="0" applyBorder="0" applyAlignment="0" applyProtection="0">
      <alignment vertical="center"/>
    </xf>
    <xf numFmtId="0" fontId="34" fillId="19" borderId="0" applyNumberFormat="0" applyBorder="0" applyAlignment="0" applyProtection="0">
      <alignment vertical="center"/>
    </xf>
    <xf numFmtId="0" fontId="34" fillId="20" borderId="0" applyNumberFormat="0" applyBorder="0" applyAlignment="0" applyProtection="0">
      <alignment vertical="center"/>
    </xf>
    <xf numFmtId="0" fontId="33" fillId="21" borderId="0" applyNumberFormat="0" applyBorder="0" applyAlignment="0" applyProtection="0">
      <alignment vertical="center"/>
    </xf>
    <xf numFmtId="0" fontId="33" fillId="22" borderId="0" applyNumberFormat="0" applyBorder="0" applyAlignment="0" applyProtection="0">
      <alignment vertical="center"/>
    </xf>
    <xf numFmtId="0" fontId="34" fillId="23" borderId="0" applyNumberFormat="0" applyBorder="0" applyAlignment="0" applyProtection="0">
      <alignment vertical="center"/>
    </xf>
    <xf numFmtId="0" fontId="34" fillId="24" borderId="0" applyNumberFormat="0" applyBorder="0" applyAlignment="0" applyProtection="0">
      <alignment vertical="center"/>
    </xf>
    <xf numFmtId="0" fontId="33" fillId="25" borderId="0" applyNumberFormat="0" applyBorder="0" applyAlignment="0" applyProtection="0">
      <alignment vertical="center"/>
    </xf>
    <xf numFmtId="0" fontId="33" fillId="26" borderId="0" applyNumberFormat="0" applyBorder="0" applyAlignment="0" applyProtection="0">
      <alignment vertical="center"/>
    </xf>
    <xf numFmtId="0" fontId="34" fillId="27" borderId="0" applyNumberFormat="0" applyBorder="0" applyAlignment="0" applyProtection="0">
      <alignment vertical="center"/>
    </xf>
    <xf numFmtId="0" fontId="34" fillId="28" borderId="0" applyNumberFormat="0" applyBorder="0" applyAlignment="0" applyProtection="0">
      <alignment vertical="center"/>
    </xf>
    <xf numFmtId="0" fontId="33" fillId="29" borderId="0" applyNumberFormat="0" applyBorder="0" applyAlignment="0" applyProtection="0">
      <alignment vertical="center"/>
    </xf>
    <xf numFmtId="0" fontId="33" fillId="30" borderId="0" applyNumberFormat="0" applyBorder="0" applyAlignment="0" applyProtection="0">
      <alignment vertical="center"/>
    </xf>
    <xf numFmtId="0" fontId="34" fillId="31" borderId="0" applyNumberFormat="0" applyBorder="0" applyAlignment="0" applyProtection="0">
      <alignment vertical="center"/>
    </xf>
    <xf numFmtId="0" fontId="34" fillId="32" borderId="0" applyNumberFormat="0" applyBorder="0" applyAlignment="0" applyProtection="0">
      <alignment vertical="center"/>
    </xf>
    <xf numFmtId="0" fontId="33" fillId="33" borderId="0" applyNumberFormat="0" applyBorder="0" applyAlignment="0" applyProtection="0">
      <alignment vertical="center"/>
    </xf>
    <xf numFmtId="176" fontId="12" fillId="0" borderId="7">
      <alignment horizontal="right" vertical="center"/>
    </xf>
    <xf numFmtId="177" fontId="12" fillId="0" borderId="7">
      <alignment horizontal="right" vertical="center"/>
    </xf>
    <xf numFmtId="10" fontId="12" fillId="0" borderId="7">
      <alignment horizontal="right" vertical="center"/>
    </xf>
    <xf numFmtId="178" fontId="12" fillId="0" borderId="7">
      <alignment horizontal="right" vertical="center"/>
    </xf>
    <xf numFmtId="49" fontId="12" fillId="0" borderId="7">
      <alignment horizontal="left" vertical="center" wrapText="1"/>
    </xf>
    <xf numFmtId="178" fontId="12" fillId="0" borderId="7">
      <alignment horizontal="right" vertical="center"/>
    </xf>
    <xf numFmtId="179" fontId="12" fillId="0" borderId="7">
      <alignment horizontal="right" vertical="center"/>
    </xf>
    <xf numFmtId="180" fontId="12" fillId="0" borderId="7">
      <alignment horizontal="right" vertical="center"/>
    </xf>
    <xf numFmtId="0" fontId="35" fillId="0" borderId="0">
      <alignment vertical="top"/>
      <protection locked="0"/>
    </xf>
  </cellStyleXfs>
  <cellXfs count="243">
    <xf numFmtId="0" fontId="0" fillId="0" borderId="0" xfId="0" applyFont="1" applyBorder="1"/>
    <xf numFmtId="0" fontId="0" fillId="0" borderId="0" xfId="0" applyFont="1" applyFill="1" applyBorder="1"/>
    <xf numFmtId="0" fontId="0" fillId="0" borderId="0" xfId="0" applyFont="1" applyFill="1" applyBorder="1" applyAlignment="1">
      <alignment horizontal="center" vertical="center"/>
    </xf>
    <xf numFmtId="49" fontId="1" fillId="0" borderId="0" xfId="0" applyNumberFormat="1" applyFont="1" applyFill="1" applyBorder="1"/>
    <xf numFmtId="0" fontId="2" fillId="0" borderId="0" xfId="0" applyFont="1" applyFill="1" applyBorder="1" applyAlignment="1" applyProtection="1">
      <alignment horizontal="right" vertical="center"/>
      <protection locked="0"/>
    </xf>
    <xf numFmtId="0" fontId="3" fillId="0" borderId="0" xfId="0" applyFont="1" applyFill="1" applyBorder="1" applyAlignment="1">
      <alignment horizontal="center" vertical="center"/>
    </xf>
    <xf numFmtId="0" fontId="2" fillId="0" borderId="0" xfId="0" applyFont="1" applyFill="1" applyBorder="1" applyAlignment="1" applyProtection="1">
      <alignment horizontal="left" vertical="center"/>
      <protection locked="0"/>
    </xf>
    <xf numFmtId="0" fontId="4" fillId="0" borderId="0" xfId="0" applyFont="1" applyFill="1" applyBorder="1" applyAlignment="1">
      <alignment horizontal="left" vertical="center"/>
    </xf>
    <xf numFmtId="0" fontId="4" fillId="0" borderId="0" xfId="0" applyFont="1" applyFill="1" applyBorder="1"/>
    <xf numFmtId="0" fontId="2" fillId="0" borderId="0" xfId="0" applyFont="1" applyFill="1" applyBorder="1" applyAlignment="1" applyProtection="1">
      <alignment horizontal="right"/>
      <protection locked="0"/>
    </xf>
    <xf numFmtId="0" fontId="4" fillId="0" borderId="1" xfId="0" applyFont="1" applyFill="1" applyBorder="1" applyAlignment="1" applyProtection="1">
      <alignment horizontal="center" vertical="center" wrapText="1"/>
      <protection locked="0"/>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5" xfId="0" applyFont="1" applyFill="1" applyBorder="1" applyAlignment="1" applyProtection="1">
      <alignment horizontal="center" vertical="center" wrapText="1"/>
      <protection locked="0"/>
    </xf>
    <xf numFmtId="0" fontId="4" fillId="0" borderId="5" xfId="0"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6" xfId="0" applyFont="1" applyFill="1" applyBorder="1" applyAlignment="1" applyProtection="1">
      <alignment horizontal="center" vertical="center" wrapText="1"/>
      <protection locked="0"/>
    </xf>
    <xf numFmtId="0" fontId="4" fillId="0" borderId="6" xfId="0" applyFont="1" applyFill="1" applyBorder="1" applyAlignment="1">
      <alignment horizontal="center" vertical="center" wrapText="1"/>
    </xf>
    <xf numFmtId="0" fontId="4" fillId="0" borderId="6" xfId="0" applyFont="1" applyFill="1" applyBorder="1" applyAlignment="1">
      <alignment horizontal="center" vertical="center"/>
    </xf>
    <xf numFmtId="0" fontId="1" fillId="0" borderId="7" xfId="0" applyFont="1" applyFill="1" applyBorder="1" applyAlignment="1">
      <alignment horizontal="center" vertical="center"/>
    </xf>
    <xf numFmtId="178" fontId="5" fillId="0" borderId="7" xfId="54" applyFont="1" applyAlignment="1">
      <alignment horizontal="left" vertical="center"/>
    </xf>
    <xf numFmtId="0" fontId="2" fillId="2" borderId="7" xfId="0" applyFont="1" applyFill="1" applyBorder="1" applyAlignment="1" applyProtection="1">
      <alignment horizontal="left" vertical="center"/>
      <protection locked="0"/>
    </xf>
    <xf numFmtId="0" fontId="2" fillId="2" borderId="7" xfId="0" applyFont="1" applyFill="1" applyBorder="1" applyAlignment="1" applyProtection="1">
      <alignment horizontal="left" vertical="center" wrapText="1"/>
      <protection locked="0"/>
    </xf>
    <xf numFmtId="178" fontId="5" fillId="0" borderId="7" xfId="0" applyNumberFormat="1" applyFont="1" applyFill="1" applyBorder="1" applyAlignment="1">
      <alignment horizontal="right" vertical="center"/>
    </xf>
    <xf numFmtId="0" fontId="2" fillId="0" borderId="2" xfId="0" applyFont="1" applyFill="1" applyBorder="1" applyAlignment="1" applyProtection="1">
      <alignment horizontal="center" vertical="center" wrapText="1"/>
      <protection locked="0"/>
    </xf>
    <xf numFmtId="0" fontId="2" fillId="0" borderId="3" xfId="0" applyFont="1" applyFill="1" applyBorder="1" applyAlignment="1" applyProtection="1">
      <alignment horizontal="left" vertical="center" wrapText="1"/>
      <protection locked="0"/>
    </xf>
    <xf numFmtId="0" fontId="2" fillId="0" borderId="4" xfId="0" applyFont="1" applyFill="1" applyBorder="1" applyAlignment="1" applyProtection="1">
      <alignment horizontal="left" vertical="center" wrapText="1"/>
      <protection locked="0"/>
    </xf>
    <xf numFmtId="0" fontId="6" fillId="0" borderId="0" xfId="0" applyFont="1" applyFill="1" applyBorder="1"/>
    <xf numFmtId="0" fontId="4" fillId="0" borderId="5" xfId="0" applyFont="1" applyFill="1" applyBorder="1" applyAlignment="1">
      <alignment horizontal="center" vertical="center"/>
    </xf>
    <xf numFmtId="0" fontId="2" fillId="0" borderId="7" xfId="0" applyFont="1" applyFill="1" applyBorder="1" applyAlignment="1">
      <alignment horizontal="left" vertical="center" wrapText="1"/>
    </xf>
    <xf numFmtId="0" fontId="2" fillId="0" borderId="7" xfId="0" applyFont="1" applyFill="1" applyBorder="1" applyAlignment="1" applyProtection="1">
      <alignment horizontal="left" vertical="center" wrapText="1"/>
      <protection locked="0"/>
    </xf>
    <xf numFmtId="4" fontId="2" fillId="0" borderId="7" xfId="0" applyNumberFormat="1" applyFont="1" applyFill="1" applyBorder="1" applyAlignment="1">
      <alignment horizontal="right" vertical="center" wrapText="1"/>
    </xf>
    <xf numFmtId="4" fontId="2" fillId="0" borderId="7" xfId="0" applyNumberFormat="1" applyFont="1" applyFill="1" applyBorder="1" applyAlignment="1" applyProtection="1">
      <alignment horizontal="right" vertical="center" wrapText="1"/>
      <protection locked="0"/>
    </xf>
    <xf numFmtId="0" fontId="1" fillId="0" borderId="2" xfId="0" applyFont="1" applyFill="1" applyBorder="1" applyAlignment="1" applyProtection="1">
      <alignment horizontal="center" vertical="center" wrapText="1"/>
      <protection locked="0"/>
    </xf>
    <xf numFmtId="0" fontId="2" fillId="0" borderId="3" xfId="0" applyFont="1" applyFill="1" applyBorder="1" applyAlignment="1">
      <alignment horizontal="left" vertical="center"/>
    </xf>
    <xf numFmtId="0" fontId="2" fillId="0" borderId="4" xfId="0" applyFont="1" applyFill="1" applyBorder="1" applyAlignment="1">
      <alignment horizontal="left" vertical="center"/>
    </xf>
    <xf numFmtId="0" fontId="1" fillId="0" borderId="7" xfId="0" applyFont="1" applyFill="1" applyBorder="1" applyAlignment="1" applyProtection="1">
      <alignment horizontal="center" vertical="center"/>
      <protection locked="0"/>
    </xf>
    <xf numFmtId="4" fontId="5" fillId="0" borderId="7" xfId="54" applyNumberFormat="1" applyFont="1" applyFill="1" applyBorder="1">
      <alignment horizontal="right" vertical="center"/>
    </xf>
    <xf numFmtId="0" fontId="2" fillId="0" borderId="0" xfId="0" applyFont="1" applyFill="1" applyBorder="1" applyAlignment="1" applyProtection="1">
      <alignment horizontal="right" vertical="top" wrapText="1"/>
      <protection locked="0"/>
    </xf>
    <xf numFmtId="0" fontId="7" fillId="0" borderId="0" xfId="0" applyFont="1" applyFill="1" applyBorder="1" applyAlignment="1" applyProtection="1">
      <alignment vertical="top"/>
      <protection locked="0"/>
    </xf>
    <xf numFmtId="0" fontId="7" fillId="0" borderId="0" xfId="0" applyFont="1" applyFill="1" applyBorder="1" applyAlignment="1">
      <alignment vertical="top"/>
    </xf>
    <xf numFmtId="0" fontId="8" fillId="0" borderId="0" xfId="0" applyFont="1" applyFill="1" applyBorder="1" applyAlignment="1" applyProtection="1">
      <alignment horizontal="center" vertical="center" wrapText="1"/>
      <protection locked="0"/>
    </xf>
    <xf numFmtId="0" fontId="7" fillId="0" borderId="0" xfId="0" applyFont="1" applyFill="1" applyBorder="1" applyProtection="1">
      <protection locked="0"/>
    </xf>
    <xf numFmtId="0" fontId="7" fillId="0" borderId="0" xfId="0" applyFont="1" applyFill="1" applyBorder="1"/>
    <xf numFmtId="0" fontId="2" fillId="0" borderId="0" xfId="0" applyFont="1" applyFill="1" applyBorder="1" applyAlignment="1" applyProtection="1">
      <alignment horizontal="left" vertical="center" wrapText="1"/>
      <protection locked="0"/>
    </xf>
    <xf numFmtId="0" fontId="1" fillId="0" borderId="0" xfId="0" applyFont="1" applyFill="1" applyBorder="1" applyAlignment="1" applyProtection="1">
      <alignment horizontal="right" vertical="center"/>
      <protection locked="0"/>
    </xf>
    <xf numFmtId="0" fontId="1" fillId="0" borderId="0" xfId="0" applyFont="1" applyFill="1" applyBorder="1" applyAlignment="1" applyProtection="1">
      <alignment horizontal="right" vertical="center" wrapText="1"/>
      <protection locked="0"/>
    </xf>
    <xf numFmtId="0" fontId="1" fillId="0" borderId="7" xfId="0" applyFont="1" applyFill="1" applyBorder="1" applyAlignment="1" applyProtection="1">
      <alignment horizontal="center" vertical="center" wrapText="1"/>
      <protection locked="0"/>
    </xf>
    <xf numFmtId="0" fontId="1" fillId="0" borderId="7" xfId="0" applyFont="1" applyFill="1" applyBorder="1" applyAlignment="1" applyProtection="1">
      <alignment horizontal="right" vertical="center"/>
      <protection locked="0"/>
    </xf>
    <xf numFmtId="0" fontId="1" fillId="0" borderId="7" xfId="0" applyFont="1" applyFill="1" applyBorder="1" applyAlignment="1" applyProtection="1">
      <alignment horizontal="right" vertical="center" wrapText="1"/>
      <protection locked="0"/>
    </xf>
    <xf numFmtId="0" fontId="2" fillId="0" borderId="7" xfId="0" applyFont="1" applyFill="1" applyBorder="1" applyAlignment="1">
      <alignment horizontal="center" vertical="center" wrapText="1"/>
    </xf>
    <xf numFmtId="0" fontId="2" fillId="0" borderId="7" xfId="0" applyFont="1" applyFill="1" applyBorder="1" applyAlignment="1" applyProtection="1">
      <alignment horizontal="center"/>
      <protection locked="0"/>
    </xf>
    <xf numFmtId="0" fontId="2" fillId="0" borderId="7" xfId="0" applyFont="1" applyFill="1" applyBorder="1" applyAlignment="1" applyProtection="1">
      <alignment horizontal="center" wrapText="1"/>
      <protection locked="0"/>
    </xf>
    <xf numFmtId="0" fontId="2" fillId="0" borderId="7" xfId="0" applyFont="1" applyFill="1" applyBorder="1" applyAlignment="1">
      <alignment horizontal="center" wrapText="1"/>
    </xf>
    <xf numFmtId="0" fontId="2" fillId="0" borderId="7" xfId="0" applyFont="1" applyFill="1" applyBorder="1" applyAlignment="1" applyProtection="1">
      <alignment horizontal="center" vertical="center" wrapText="1"/>
      <protection locked="0"/>
    </xf>
    <xf numFmtId="3" fontId="2" fillId="0" borderId="7" xfId="0" applyNumberFormat="1" applyFont="1" applyFill="1" applyBorder="1" applyAlignment="1" applyProtection="1">
      <alignment horizontal="right" vertical="center"/>
      <protection locked="0"/>
    </xf>
    <xf numFmtId="4" fontId="2" fillId="0" borderId="7" xfId="0" applyNumberFormat="1" applyFont="1" applyFill="1" applyBorder="1" applyAlignment="1" applyProtection="1">
      <alignment horizontal="right" vertical="center"/>
      <protection locked="0"/>
    </xf>
    <xf numFmtId="0" fontId="2" fillId="0" borderId="7" xfId="0" applyFont="1" applyFill="1" applyBorder="1" applyAlignment="1">
      <alignment horizontal="center" vertical="center"/>
    </xf>
    <xf numFmtId="0" fontId="2" fillId="0" borderId="7" xfId="0" applyFont="1" applyFill="1" applyBorder="1" applyAlignment="1" applyProtection="1">
      <alignment horizontal="left"/>
      <protection locked="0"/>
    </xf>
    <xf numFmtId="0" fontId="2" fillId="0" borderId="7" xfId="0" applyFont="1" applyFill="1" applyBorder="1" applyAlignment="1">
      <alignment horizontal="left"/>
    </xf>
    <xf numFmtId="0" fontId="2" fillId="0" borderId="7" xfId="0" applyFont="1" applyFill="1" applyBorder="1" applyAlignment="1">
      <alignment horizontal="right" vertical="center"/>
    </xf>
    <xf numFmtId="0" fontId="2" fillId="0" borderId="0" xfId="0" applyFont="1" applyFill="1" applyBorder="1" applyAlignment="1" applyProtection="1">
      <alignment horizontal="right" vertical="center" wrapText="1"/>
      <protection locked="0"/>
    </xf>
    <xf numFmtId="0" fontId="9" fillId="0" borderId="0" xfId="0" applyFont="1" applyFill="1" applyBorder="1" applyAlignment="1">
      <alignment horizontal="center" vertical="center"/>
    </xf>
    <xf numFmtId="0" fontId="3" fillId="0" borderId="0" xfId="0" applyFont="1" applyFill="1" applyBorder="1" applyAlignment="1" applyProtection="1">
      <alignment horizontal="center" vertical="center"/>
      <protection locked="0"/>
    </xf>
    <xf numFmtId="0" fontId="4" fillId="0" borderId="7" xfId="0" applyFont="1" applyFill="1" applyBorder="1" applyAlignment="1">
      <alignment horizontal="center" vertical="center" wrapText="1"/>
    </xf>
    <xf numFmtId="0" fontId="4" fillId="0" borderId="7" xfId="0" applyFont="1" applyFill="1" applyBorder="1" applyAlignment="1" applyProtection="1">
      <alignment horizontal="center" vertical="center"/>
      <protection locked="0"/>
    </xf>
    <xf numFmtId="0" fontId="2" fillId="0" borderId="7" xfId="0" applyFont="1" applyFill="1" applyBorder="1" applyAlignment="1">
      <alignment vertical="center" wrapText="1"/>
    </xf>
    <xf numFmtId="0" fontId="2" fillId="0" borderId="7" xfId="0" applyFont="1" applyFill="1" applyBorder="1" applyAlignment="1" applyProtection="1">
      <alignment horizontal="center" vertical="center"/>
      <protection locked="0"/>
    </xf>
    <xf numFmtId="0" fontId="1" fillId="0" borderId="0" xfId="0" applyFont="1" applyFill="1" applyBorder="1" applyAlignment="1">
      <alignment horizontal="right" vertical="center"/>
    </xf>
    <xf numFmtId="0" fontId="9" fillId="0" borderId="0" xfId="0" applyFont="1" applyFill="1" applyBorder="1" applyAlignment="1">
      <alignment horizontal="center" vertical="center" wrapText="1"/>
    </xf>
    <xf numFmtId="0" fontId="2" fillId="0" borderId="0" xfId="0" applyFont="1" applyFill="1" applyBorder="1" applyAlignment="1">
      <alignment horizontal="left" vertical="center" wrapText="1"/>
    </xf>
    <xf numFmtId="0" fontId="4" fillId="0" borderId="0" xfId="0" applyFont="1" applyFill="1" applyBorder="1" applyAlignment="1">
      <alignment wrapText="1"/>
    </xf>
    <xf numFmtId="0" fontId="1" fillId="0" borderId="0" xfId="0" applyFont="1" applyFill="1" applyBorder="1" applyAlignment="1">
      <alignment horizontal="right" wrapText="1"/>
    </xf>
    <xf numFmtId="0" fontId="4" fillId="0" borderId="8" xfId="0" applyFont="1" applyFill="1" applyBorder="1" applyAlignment="1">
      <alignment horizontal="center" vertical="center"/>
    </xf>
    <xf numFmtId="0" fontId="4" fillId="0" borderId="9" xfId="0" applyFont="1" applyFill="1" applyBorder="1" applyAlignment="1">
      <alignment horizontal="center" vertical="center" wrapText="1"/>
    </xf>
    <xf numFmtId="0" fontId="1" fillId="0" borderId="2" xfId="0" applyFont="1" applyFill="1" applyBorder="1" applyAlignment="1">
      <alignment horizontal="center" vertical="center"/>
    </xf>
    <xf numFmtId="0" fontId="1" fillId="0" borderId="6" xfId="0" applyFont="1" applyFill="1" applyBorder="1" applyAlignment="1" applyProtection="1">
      <alignment horizontal="center" vertical="center"/>
      <protection locked="0"/>
    </xf>
    <xf numFmtId="0" fontId="0" fillId="0" borderId="0" xfId="0" applyFont="1" applyBorder="1" applyAlignment="1">
      <alignment horizontal="center" vertical="center"/>
    </xf>
    <xf numFmtId="0" fontId="1" fillId="0" borderId="0" xfId="0" applyFont="1" applyBorder="1" applyAlignment="1">
      <alignment wrapText="1"/>
    </xf>
    <xf numFmtId="0" fontId="1" fillId="0" borderId="0" xfId="0" applyFont="1" applyBorder="1" applyProtection="1">
      <protection locked="0"/>
    </xf>
    <xf numFmtId="0" fontId="9" fillId="0" borderId="0" xfId="0" applyFont="1" applyBorder="1" applyAlignment="1">
      <alignment horizontal="center" vertical="center" wrapText="1"/>
    </xf>
    <xf numFmtId="0" fontId="3" fillId="0" borderId="0" xfId="0" applyFont="1" applyBorder="1" applyAlignment="1" applyProtection="1">
      <alignment horizontal="center" vertical="center"/>
      <protection locked="0"/>
    </xf>
    <xf numFmtId="0" fontId="3" fillId="0" borderId="0" xfId="0" applyFont="1" applyBorder="1" applyAlignment="1">
      <alignment horizontal="center" vertical="center" wrapText="1"/>
    </xf>
    <xf numFmtId="0" fontId="2" fillId="0" borderId="0" xfId="0" applyFont="1" applyBorder="1" applyAlignment="1">
      <alignment horizontal="left" vertical="center" wrapText="1"/>
    </xf>
    <xf numFmtId="0" fontId="4" fillId="0" borderId="0" xfId="0" applyFont="1" applyBorder="1" applyProtection="1">
      <protection locked="0"/>
    </xf>
    <xf numFmtId="0" fontId="4" fillId="0" borderId="0" xfId="0" applyFont="1" applyBorder="1" applyAlignment="1">
      <alignment wrapText="1"/>
    </xf>
    <xf numFmtId="0" fontId="4" fillId="0" borderId="1" xfId="0" applyFont="1" applyBorder="1" applyAlignment="1">
      <alignment horizontal="center" vertical="center" wrapText="1"/>
    </xf>
    <xf numFmtId="0" fontId="4" fillId="0" borderId="10" xfId="0" applyFont="1" applyBorder="1" applyAlignment="1" applyProtection="1">
      <alignment horizontal="center" vertical="center"/>
      <protection locked="0"/>
    </xf>
    <xf numFmtId="0" fontId="4" fillId="0" borderId="10"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1" xfId="0" applyFont="1" applyBorder="1" applyAlignment="1" applyProtection="1">
      <alignment horizontal="center" vertical="center"/>
      <protection locked="0"/>
    </xf>
    <xf numFmtId="0" fontId="4" fillId="0" borderId="11" xfId="0" applyFont="1" applyBorder="1" applyAlignment="1">
      <alignment horizontal="center" vertical="center" wrapText="1"/>
    </xf>
    <xf numFmtId="0" fontId="4" fillId="0" borderId="6" xfId="0" applyFont="1" applyBorder="1" applyAlignment="1">
      <alignment horizontal="center" vertical="center" wrapText="1"/>
    </xf>
    <xf numFmtId="0" fontId="4" fillId="0" borderId="12" xfId="0" applyFont="1" applyBorder="1" applyAlignment="1" applyProtection="1">
      <alignment horizontal="center" vertical="center"/>
      <protection locked="0"/>
    </xf>
    <xf numFmtId="0" fontId="4" fillId="0" borderId="12" xfId="0" applyFont="1" applyBorder="1" applyAlignment="1">
      <alignment horizontal="center" vertical="center" wrapText="1"/>
    </xf>
    <xf numFmtId="0" fontId="4" fillId="0" borderId="6" xfId="0" applyFont="1" applyBorder="1" applyAlignment="1">
      <alignment horizontal="center" vertical="center"/>
    </xf>
    <xf numFmtId="0" fontId="2" fillId="0" borderId="6" xfId="0" applyFont="1" applyBorder="1" applyAlignment="1">
      <alignment horizontal="left" vertical="center" wrapText="1"/>
    </xf>
    <xf numFmtId="0" fontId="2" fillId="0" borderId="12" xfId="0" applyFont="1" applyBorder="1" applyAlignment="1" applyProtection="1">
      <alignment horizontal="left" vertical="center"/>
      <protection locked="0"/>
    </xf>
    <xf numFmtId="0" fontId="2" fillId="0" borderId="12" xfId="0" applyFont="1" applyBorder="1" applyAlignment="1">
      <alignment horizontal="left" vertical="center" wrapText="1"/>
    </xf>
    <xf numFmtId="0" fontId="2" fillId="0" borderId="13" xfId="0" applyFont="1" applyBorder="1" applyAlignment="1">
      <alignment horizontal="center" vertical="center"/>
    </xf>
    <xf numFmtId="0" fontId="2" fillId="0" borderId="14" xfId="0" applyFont="1" applyBorder="1" applyAlignment="1" applyProtection="1">
      <alignment horizontal="left" vertical="center"/>
      <protection locked="0"/>
    </xf>
    <xf numFmtId="0" fontId="2" fillId="0" borderId="14" xfId="0" applyFont="1" applyBorder="1" applyAlignment="1">
      <alignment horizontal="left" vertical="center"/>
    </xf>
    <xf numFmtId="0" fontId="2" fillId="0" borderId="0" xfId="0" applyFont="1" applyBorder="1" applyAlignment="1" applyProtection="1">
      <alignment vertical="top" wrapText="1"/>
      <protection locked="0"/>
    </xf>
    <xf numFmtId="0" fontId="3" fillId="0" borderId="0" xfId="0" applyFont="1" applyBorder="1" applyAlignment="1" applyProtection="1">
      <alignment horizontal="center" vertical="center" wrapText="1"/>
      <protection locked="0"/>
    </xf>
    <xf numFmtId="0" fontId="4" fillId="0" borderId="3" xfId="0" applyFont="1" applyBorder="1" applyAlignment="1">
      <alignment horizontal="center" vertical="center" wrapText="1"/>
    </xf>
    <xf numFmtId="0" fontId="4" fillId="0" borderId="3" xfId="0" applyFont="1" applyBorder="1" applyAlignment="1" applyProtection="1">
      <alignment horizontal="center" vertical="center" wrapText="1"/>
      <protection locked="0"/>
    </xf>
    <xf numFmtId="0" fontId="4" fillId="0" borderId="11" xfId="0" applyFont="1" applyBorder="1" applyAlignment="1" applyProtection="1">
      <alignment horizontal="center" vertical="center" wrapText="1"/>
      <protection locked="0"/>
    </xf>
    <xf numFmtId="0" fontId="4" fillId="0" borderId="14" xfId="0" applyFont="1" applyBorder="1" applyAlignment="1">
      <alignment horizontal="center" vertical="center" wrapText="1"/>
    </xf>
    <xf numFmtId="0" fontId="4" fillId="0" borderId="12" xfId="0" applyFont="1" applyBorder="1" applyAlignment="1" applyProtection="1">
      <alignment horizontal="center" vertical="center" wrapText="1"/>
      <protection locked="0"/>
    </xf>
    <xf numFmtId="178" fontId="5" fillId="0" borderId="7" xfId="0" applyNumberFormat="1" applyFont="1" applyBorder="1" applyAlignment="1">
      <alignment horizontal="right" vertical="center"/>
    </xf>
    <xf numFmtId="0" fontId="2" fillId="2" borderId="12" xfId="0" applyFont="1" applyFill="1" applyBorder="1" applyAlignment="1">
      <alignment horizontal="left" vertical="center"/>
    </xf>
    <xf numFmtId="0" fontId="2" fillId="0" borderId="0" xfId="0" applyFont="1" applyBorder="1" applyAlignment="1" applyProtection="1">
      <alignment horizontal="right" vertical="center" wrapText="1"/>
      <protection locked="0"/>
    </xf>
    <xf numFmtId="0" fontId="2" fillId="0" borderId="0" xfId="0" applyFont="1" applyBorder="1" applyAlignment="1" applyProtection="1">
      <alignment horizontal="right" wrapText="1"/>
      <protection locked="0"/>
    </xf>
    <xf numFmtId="0" fontId="4" fillId="0" borderId="3"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4" fillId="0" borderId="14" xfId="0" applyFont="1" applyBorder="1" applyAlignment="1" applyProtection="1">
      <alignment horizontal="center" vertical="center"/>
      <protection locked="0"/>
    </xf>
    <xf numFmtId="0" fontId="4" fillId="0" borderId="14" xfId="0" applyFont="1" applyBorder="1" applyAlignment="1" applyProtection="1">
      <alignment horizontal="center" vertical="center" wrapText="1"/>
      <protection locked="0"/>
    </xf>
    <xf numFmtId="0" fontId="3" fillId="0" borderId="0" xfId="0" applyFont="1" applyBorder="1" applyAlignment="1">
      <alignment horizontal="center" vertical="center"/>
    </xf>
    <xf numFmtId="0" fontId="2" fillId="0" borderId="0" xfId="0" applyFont="1" applyBorder="1" applyAlignment="1">
      <alignment horizontal="left" vertical="center"/>
    </xf>
    <xf numFmtId="0" fontId="4" fillId="0" borderId="0" xfId="0" applyFont="1" applyBorder="1"/>
    <xf numFmtId="180" fontId="5" fillId="0" borderId="7" xfId="56" applyNumberFormat="1" applyFont="1" applyBorder="1" applyAlignment="1">
      <alignment horizontal="center" vertical="center"/>
    </xf>
    <xf numFmtId="180" fontId="5" fillId="0" borderId="7" xfId="0" applyNumberFormat="1" applyFont="1" applyBorder="1" applyAlignment="1">
      <alignment horizontal="center" vertical="center"/>
    </xf>
    <xf numFmtId="0" fontId="2" fillId="0" borderId="7" xfId="0" applyFont="1" applyFill="1" applyBorder="1" applyAlignment="1" applyProtection="1">
      <alignment horizontal="left" vertical="center"/>
      <protection locked="0"/>
    </xf>
    <xf numFmtId="3" fontId="2" fillId="0" borderId="7" xfId="0" applyNumberFormat="1" applyFont="1" applyFill="1" applyBorder="1" applyAlignment="1">
      <alignment horizontal="right" vertical="center"/>
    </xf>
    <xf numFmtId="4" fontId="2" fillId="0" borderId="7" xfId="0" applyNumberFormat="1" applyFont="1" applyFill="1" applyBorder="1" applyAlignment="1">
      <alignment horizontal="right" vertical="center"/>
    </xf>
    <xf numFmtId="0" fontId="2" fillId="2" borderId="12" xfId="0" applyFont="1" applyFill="1" applyBorder="1" applyAlignment="1">
      <alignment horizontal="right" vertical="center"/>
    </xf>
    <xf numFmtId="4" fontId="2" fillId="2" borderId="7" xfId="0" applyNumberFormat="1" applyFont="1" applyFill="1" applyBorder="1" applyAlignment="1" applyProtection="1">
      <alignment horizontal="right" vertical="center"/>
      <protection locked="0"/>
    </xf>
    <xf numFmtId="0" fontId="2" fillId="0" borderId="0" xfId="0" applyFont="1" applyBorder="1" applyAlignment="1" applyProtection="1">
      <alignment horizontal="left" vertical="center"/>
      <protection locked="0"/>
    </xf>
    <xf numFmtId="0" fontId="2" fillId="2" borderId="0" xfId="0" applyFont="1" applyFill="1" applyBorder="1" applyAlignment="1">
      <alignment horizontal="left" vertical="center"/>
    </xf>
    <xf numFmtId="178" fontId="5" fillId="0" borderId="0" xfId="0" applyNumberFormat="1" applyFont="1" applyBorder="1" applyAlignment="1">
      <alignment horizontal="left" vertical="center"/>
    </xf>
    <xf numFmtId="0" fontId="2" fillId="0" borderId="0" xfId="0" applyFont="1" applyBorder="1" applyAlignment="1" applyProtection="1">
      <alignment horizontal="right" vertical="center"/>
      <protection locked="0"/>
    </xf>
    <xf numFmtId="0" fontId="2" fillId="0" borderId="0" xfId="0" applyFont="1" applyBorder="1" applyAlignment="1" applyProtection="1">
      <alignment horizontal="right"/>
      <protection locked="0"/>
    </xf>
    <xf numFmtId="0" fontId="2" fillId="0" borderId="0" xfId="0" applyFont="1" applyBorder="1" applyAlignment="1">
      <alignment horizontal="right"/>
    </xf>
    <xf numFmtId="0" fontId="10" fillId="0" borderId="0" xfId="0" applyFont="1" applyFill="1" applyBorder="1" applyAlignment="1" applyProtection="1">
      <alignment horizontal="right"/>
      <protection locked="0"/>
    </xf>
    <xf numFmtId="49" fontId="10" fillId="0" borderId="0" xfId="0" applyNumberFormat="1" applyFont="1" applyFill="1" applyBorder="1" applyProtection="1">
      <protection locked="0"/>
    </xf>
    <xf numFmtId="0" fontId="1" fillId="0" borderId="0" xfId="0" applyFont="1" applyFill="1" applyBorder="1" applyAlignment="1">
      <alignment horizontal="right"/>
    </xf>
    <xf numFmtId="0" fontId="2" fillId="0" borderId="0" xfId="0" applyFont="1" applyFill="1" applyBorder="1" applyAlignment="1">
      <alignment horizontal="right"/>
    </xf>
    <xf numFmtId="0" fontId="11" fillId="0" borderId="0" xfId="0" applyFont="1" applyFill="1" applyBorder="1" applyAlignment="1" applyProtection="1">
      <alignment horizontal="center" vertical="center" wrapText="1"/>
      <protection locked="0"/>
    </xf>
    <xf numFmtId="0" fontId="11" fillId="0" borderId="0" xfId="0" applyFont="1" applyFill="1" applyBorder="1" applyAlignment="1" applyProtection="1">
      <alignment horizontal="center" vertical="center"/>
      <protection locked="0"/>
    </xf>
    <xf numFmtId="0" fontId="11" fillId="0" borderId="0" xfId="0" applyFont="1" applyFill="1" applyBorder="1" applyAlignment="1">
      <alignment horizontal="center" vertical="center"/>
    </xf>
    <xf numFmtId="0" fontId="4" fillId="0" borderId="1" xfId="0" applyFont="1" applyFill="1" applyBorder="1" applyAlignment="1" applyProtection="1">
      <alignment horizontal="center" vertical="center"/>
      <protection locked="0"/>
    </xf>
    <xf numFmtId="49" fontId="4" fillId="0" borderId="1" xfId="0" applyNumberFormat="1" applyFont="1" applyFill="1" applyBorder="1" applyAlignment="1" applyProtection="1">
      <alignment horizontal="center" vertical="center" wrapText="1"/>
      <protection locked="0"/>
    </xf>
    <xf numFmtId="0" fontId="4" fillId="0" borderId="5" xfId="0" applyFont="1" applyFill="1" applyBorder="1" applyAlignment="1" applyProtection="1">
      <alignment horizontal="center" vertical="center"/>
      <protection locked="0"/>
    </xf>
    <xf numFmtId="49" fontId="4" fillId="0" borderId="5" xfId="0" applyNumberFormat="1" applyFont="1" applyFill="1" applyBorder="1" applyAlignment="1" applyProtection="1">
      <alignment horizontal="center" vertical="center" wrapText="1"/>
      <protection locked="0"/>
    </xf>
    <xf numFmtId="49" fontId="4" fillId="0" borderId="7" xfId="0" applyNumberFormat="1" applyFont="1" applyFill="1" applyBorder="1" applyAlignment="1" applyProtection="1">
      <alignment horizontal="center" vertical="center"/>
      <protection locked="0"/>
    </xf>
    <xf numFmtId="0" fontId="4" fillId="0" borderId="7" xfId="0" applyFont="1" applyFill="1" applyBorder="1" applyAlignment="1">
      <alignment horizontal="center" vertical="center"/>
    </xf>
    <xf numFmtId="0" fontId="1" fillId="0" borderId="3" xfId="0" applyFont="1" applyFill="1" applyBorder="1" applyAlignment="1" applyProtection="1">
      <alignment horizontal="center" vertical="center"/>
      <protection locked="0"/>
    </xf>
    <xf numFmtId="0" fontId="1" fillId="0" borderId="4" xfId="0" applyFont="1" applyFill="1" applyBorder="1" applyAlignment="1" applyProtection="1">
      <alignment horizontal="center" vertical="center"/>
      <protection locked="0"/>
    </xf>
    <xf numFmtId="0" fontId="1" fillId="0" borderId="7" xfId="0" applyFont="1" applyFill="1" applyBorder="1" applyAlignment="1">
      <alignment horizontal="center" vertical="center" wrapText="1"/>
    </xf>
    <xf numFmtId="49" fontId="5" fillId="0" borderId="7" xfId="53" applyFont="1" applyAlignment="1">
      <alignment horizontal="left" vertical="center" wrapText="1" indent="1"/>
    </xf>
    <xf numFmtId="49" fontId="5" fillId="0" borderId="7" xfId="53" applyFont="1">
      <alignment horizontal="left" vertical="center" wrapText="1"/>
    </xf>
    <xf numFmtId="0" fontId="1" fillId="0" borderId="0" xfId="0" applyFont="1" applyBorder="1" applyAlignment="1">
      <alignment vertical="top"/>
    </xf>
    <xf numFmtId="49" fontId="1" fillId="0" borderId="0" xfId="0" applyNumberFormat="1" applyFont="1" applyBorder="1"/>
    <xf numFmtId="0" fontId="4" fillId="0" borderId="0" xfId="0" applyFont="1" applyBorder="1" applyAlignment="1">
      <alignment horizontal="left" vertical="center"/>
    </xf>
    <xf numFmtId="0" fontId="4" fillId="0" borderId="1" xfId="0" applyFont="1" applyBorder="1" applyAlignment="1" applyProtection="1">
      <alignment horizontal="center" vertical="center" wrapText="1"/>
      <protection locked="0"/>
    </xf>
    <xf numFmtId="0" fontId="4" fillId="0" borderId="5" xfId="0" applyFont="1" applyBorder="1" applyAlignment="1" applyProtection="1">
      <alignment horizontal="center" vertical="center" wrapText="1"/>
      <protection locked="0"/>
    </xf>
    <xf numFmtId="0" fontId="4" fillId="0" borderId="5" xfId="0" applyFont="1" applyBorder="1" applyAlignment="1">
      <alignment horizontal="center" vertical="center"/>
    </xf>
    <xf numFmtId="0" fontId="4" fillId="2" borderId="6" xfId="0" applyFont="1" applyFill="1" applyBorder="1" applyAlignment="1" applyProtection="1">
      <alignment horizontal="center" vertical="center" wrapText="1"/>
      <protection locked="0"/>
    </xf>
    <xf numFmtId="0" fontId="1" fillId="0" borderId="7" xfId="0" applyFont="1" applyBorder="1" applyAlignment="1">
      <alignment horizontal="center" vertical="center"/>
    </xf>
    <xf numFmtId="0" fontId="1" fillId="0" borderId="7" xfId="0" applyFont="1" applyBorder="1" applyAlignment="1">
      <alignment horizontal="center" vertical="center" wrapText="1"/>
    </xf>
    <xf numFmtId="0" fontId="1" fillId="0" borderId="2" xfId="0" applyFont="1" applyBorder="1" applyAlignment="1" applyProtection="1">
      <alignment horizontal="center" vertical="center" wrapText="1"/>
      <protection locked="0"/>
    </xf>
    <xf numFmtId="0" fontId="2" fillId="0" borderId="3" xfId="0" applyFont="1" applyBorder="1" applyAlignment="1">
      <alignment horizontal="left" vertical="center"/>
    </xf>
    <xf numFmtId="0" fontId="2" fillId="2" borderId="4" xfId="0" applyFont="1" applyFill="1" applyBorder="1" applyAlignment="1">
      <alignment horizontal="left" vertical="center"/>
    </xf>
    <xf numFmtId="0" fontId="4" fillId="2" borderId="1" xfId="0" applyFont="1" applyFill="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13" xfId="0" applyFont="1" applyBorder="1" applyAlignment="1" applyProtection="1">
      <alignment horizontal="center" vertical="center" wrapText="1"/>
      <protection locked="0"/>
    </xf>
    <xf numFmtId="0" fontId="4" fillId="0" borderId="12" xfId="0" applyFont="1" applyBorder="1" applyAlignment="1">
      <alignment horizontal="center" vertical="center"/>
    </xf>
    <xf numFmtId="0" fontId="4" fillId="0" borderId="7" xfId="0" applyFont="1" applyBorder="1" applyAlignment="1">
      <alignment horizontal="center" vertical="center" wrapText="1"/>
    </xf>
    <xf numFmtId="0" fontId="1" fillId="0" borderId="7" xfId="0" applyFont="1" applyBorder="1" applyAlignment="1" applyProtection="1">
      <alignment horizontal="center" vertical="center"/>
      <protection locked="0"/>
    </xf>
    <xf numFmtId="0" fontId="2" fillId="0" borderId="0" xfId="0" applyFont="1" applyBorder="1" applyAlignment="1">
      <alignment horizontal="right" vertical="center"/>
    </xf>
    <xf numFmtId="0" fontId="1" fillId="0" borderId="0" xfId="0" applyFont="1" applyBorder="1" applyAlignment="1" applyProtection="1">
      <alignment vertical="top"/>
      <protection locked="0"/>
    </xf>
    <xf numFmtId="49" fontId="1" fillId="0" borderId="0" xfId="0" applyNumberFormat="1" applyFont="1" applyBorder="1" applyProtection="1">
      <protection locked="0"/>
    </xf>
    <xf numFmtId="0" fontId="4" fillId="0" borderId="0" xfId="0" applyFont="1" applyBorder="1" applyAlignment="1" applyProtection="1">
      <alignment horizontal="left" vertical="center"/>
      <protection locked="0"/>
    </xf>
    <xf numFmtId="0" fontId="4" fillId="0" borderId="5" xfId="0" applyFont="1" applyBorder="1" applyAlignment="1" applyProtection="1">
      <alignment horizontal="center" vertical="center"/>
      <protection locked="0"/>
    </xf>
    <xf numFmtId="0" fontId="4" fillId="0" borderId="6" xfId="0" applyFont="1" applyBorder="1" applyAlignment="1" applyProtection="1">
      <alignment horizontal="center" vertical="center"/>
      <protection locked="0"/>
    </xf>
    <xf numFmtId="0" fontId="12" fillId="0" borderId="7" xfId="0" applyFont="1" applyFill="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4" fillId="0" borderId="2" xfId="0" applyFont="1" applyBorder="1" applyAlignment="1" applyProtection="1">
      <alignment horizontal="center" vertical="center"/>
      <protection locked="0"/>
    </xf>
    <xf numFmtId="0" fontId="4" fillId="0" borderId="1" xfId="0" applyFont="1" applyBorder="1" applyAlignment="1" applyProtection="1">
      <alignment horizontal="center" vertical="center"/>
      <protection locked="0"/>
    </xf>
    <xf numFmtId="0" fontId="4" fillId="0" borderId="2"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178" fontId="12" fillId="0" borderId="7" xfId="54" applyProtection="1">
      <alignment horizontal="right" vertical="center"/>
      <protection locked="0"/>
    </xf>
    <xf numFmtId="0" fontId="4" fillId="0" borderId="4" xfId="0" applyFont="1" applyBorder="1" applyAlignment="1" applyProtection="1">
      <alignment horizontal="center" vertical="center" wrapText="1"/>
      <protection locked="0"/>
    </xf>
    <xf numFmtId="0" fontId="2" fillId="0" borderId="0" xfId="0" applyFont="1" applyFill="1" applyBorder="1" applyAlignment="1">
      <alignment horizontal="right" vertical="center" wrapText="1"/>
    </xf>
    <xf numFmtId="0" fontId="13" fillId="0" borderId="0" xfId="0" applyFont="1" applyFill="1" applyBorder="1" applyAlignment="1">
      <alignment horizontal="center" vertical="center"/>
    </xf>
    <xf numFmtId="0" fontId="2" fillId="0" borderId="0" xfId="0" applyFont="1" applyFill="1" applyBorder="1" applyAlignment="1">
      <alignment horizontal="left" vertical="center"/>
    </xf>
    <xf numFmtId="0" fontId="1" fillId="0" borderId="0" xfId="0" applyFont="1" applyFill="1" applyBorder="1" applyAlignment="1" applyProtection="1">
      <alignment horizontal="left" vertical="center" wrapText="1"/>
      <protection locked="0"/>
    </xf>
    <xf numFmtId="0" fontId="7" fillId="0" borderId="7" xfId="0" applyFont="1" applyFill="1" applyBorder="1" applyAlignment="1" applyProtection="1">
      <alignment vertical="top" wrapText="1"/>
      <protection locked="0"/>
    </xf>
    <xf numFmtId="0" fontId="1" fillId="0" borderId="0" xfId="0" applyFont="1" applyFill="1" applyBorder="1" applyAlignment="1">
      <alignment vertical="top"/>
    </xf>
    <xf numFmtId="0" fontId="2" fillId="0" borderId="0" xfId="0" applyFont="1" applyFill="1" applyBorder="1" applyAlignment="1">
      <alignment horizontal="right" vertical="center"/>
    </xf>
    <xf numFmtId="49" fontId="4" fillId="0" borderId="2" xfId="0" applyNumberFormat="1" applyFont="1" applyFill="1" applyBorder="1" applyAlignment="1">
      <alignment horizontal="center" vertical="center" wrapText="1"/>
    </xf>
    <xf numFmtId="49" fontId="4" fillId="0" borderId="4" xfId="0" applyNumberFormat="1" applyFont="1" applyFill="1" applyBorder="1" applyAlignment="1">
      <alignment horizontal="center" vertical="center" wrapText="1"/>
    </xf>
    <xf numFmtId="0" fontId="4" fillId="0" borderId="2" xfId="0" applyFont="1" applyFill="1" applyBorder="1" applyAlignment="1" applyProtection="1">
      <alignment horizontal="center" vertical="center"/>
      <protection locked="0"/>
    </xf>
    <xf numFmtId="0" fontId="4" fillId="0" borderId="10" xfId="0" applyFont="1" applyFill="1" applyBorder="1" applyAlignment="1">
      <alignment horizontal="center" vertical="center"/>
    </xf>
    <xf numFmtId="49" fontId="4" fillId="0" borderId="7" xfId="0" applyNumberFormat="1" applyFont="1" applyFill="1" applyBorder="1" applyAlignment="1">
      <alignment horizontal="center" vertical="center"/>
    </xf>
    <xf numFmtId="0" fontId="4" fillId="0" borderId="12" xfId="0" applyFont="1" applyFill="1" applyBorder="1" applyAlignment="1">
      <alignment horizontal="center" vertical="center"/>
    </xf>
    <xf numFmtId="0" fontId="2" fillId="0" borderId="7" xfId="0" applyFont="1" applyFill="1" applyBorder="1" applyAlignment="1">
      <alignment horizontal="left" vertical="center" wrapText="1" indent="1"/>
    </xf>
    <xf numFmtId="0" fontId="2" fillId="0" borderId="7" xfId="0" applyFont="1" applyFill="1" applyBorder="1" applyAlignment="1">
      <alignment horizontal="left" vertical="center" wrapText="1" indent="2"/>
    </xf>
    <xf numFmtId="0" fontId="1" fillId="0" borderId="4" xfId="0" applyFont="1" applyFill="1" applyBorder="1" applyAlignment="1">
      <alignment horizontal="center" vertical="center"/>
    </xf>
    <xf numFmtId="0" fontId="7" fillId="0" borderId="0" xfId="0" applyFont="1" applyFill="1" applyBorder="1" applyAlignment="1">
      <alignment horizontal="left" vertical="center"/>
    </xf>
    <xf numFmtId="0" fontId="14" fillId="0" borderId="7" xfId="0" applyFont="1" applyFill="1" applyBorder="1" applyAlignment="1" applyProtection="1">
      <alignment horizontal="center" vertical="center" wrapText="1"/>
      <protection locked="0"/>
    </xf>
    <xf numFmtId="0" fontId="14" fillId="0" borderId="7" xfId="0" applyFont="1" applyFill="1" applyBorder="1" applyAlignment="1" applyProtection="1">
      <alignment vertical="top" wrapText="1"/>
      <protection locked="0"/>
    </xf>
    <xf numFmtId="0" fontId="2" fillId="0" borderId="7" xfId="0" applyFont="1" applyFill="1" applyBorder="1" applyAlignment="1" applyProtection="1">
      <alignment vertical="center" wrapText="1"/>
      <protection locked="0"/>
    </xf>
    <xf numFmtId="0" fontId="2" fillId="0" borderId="7" xfId="0" applyFont="1" applyFill="1" applyBorder="1" applyAlignment="1">
      <alignment horizontal="left" vertical="center"/>
    </xf>
    <xf numFmtId="0" fontId="15" fillId="0" borderId="7" xfId="0" applyFont="1" applyFill="1" applyBorder="1" applyAlignment="1">
      <alignment horizontal="center" vertical="center"/>
    </xf>
    <xf numFmtId="0" fontId="15" fillId="0" borderId="7" xfId="0" applyFont="1" applyFill="1" applyBorder="1" applyAlignment="1" applyProtection="1">
      <alignment horizontal="center" vertical="center" wrapText="1"/>
      <protection locked="0"/>
    </xf>
    <xf numFmtId="4" fontId="15" fillId="0" borderId="7" xfId="0" applyNumberFormat="1" applyFont="1" applyFill="1" applyBorder="1" applyAlignment="1" applyProtection="1">
      <alignment horizontal="right" vertical="center"/>
      <protection locked="0"/>
    </xf>
    <xf numFmtId="0" fontId="14" fillId="0" borderId="1" xfId="0" applyFont="1" applyFill="1" applyBorder="1" applyAlignment="1">
      <alignment horizontal="center" vertical="center"/>
    </xf>
    <xf numFmtId="0" fontId="14" fillId="0" borderId="2" xfId="0" applyFont="1" applyFill="1" applyBorder="1" applyAlignment="1" applyProtection="1">
      <alignment horizontal="center" vertical="center"/>
      <protection locked="0"/>
    </xf>
    <xf numFmtId="0" fontId="14" fillId="0" borderId="3" xfId="0" applyFont="1" applyFill="1" applyBorder="1" applyAlignment="1" applyProtection="1">
      <alignment horizontal="center" vertical="center"/>
      <protection locked="0"/>
    </xf>
    <xf numFmtId="0" fontId="14" fillId="0" borderId="4" xfId="0" applyFont="1" applyFill="1" applyBorder="1" applyAlignment="1" applyProtection="1">
      <alignment horizontal="center" vertical="center"/>
      <protection locked="0"/>
    </xf>
    <xf numFmtId="0" fontId="14" fillId="0" borderId="1" xfId="0" applyFont="1" applyFill="1" applyBorder="1" applyAlignment="1" applyProtection="1">
      <alignment horizontal="center" vertical="center"/>
      <protection locked="0"/>
    </xf>
    <xf numFmtId="0" fontId="14" fillId="0" borderId="6" xfId="0" applyFont="1" applyFill="1" applyBorder="1" applyAlignment="1" applyProtection="1">
      <alignment horizontal="center" vertical="center" wrapText="1"/>
      <protection locked="0"/>
    </xf>
    <xf numFmtId="0" fontId="14" fillId="0" borderId="6" xfId="0" applyFont="1" applyFill="1" applyBorder="1" applyAlignment="1" applyProtection="1">
      <alignment horizontal="center" vertical="center"/>
      <protection locked="0"/>
    </xf>
    <xf numFmtId="0" fontId="14" fillId="0" borderId="7" xfId="0" applyFont="1" applyFill="1" applyBorder="1" applyAlignment="1" applyProtection="1">
      <alignment horizontal="center" vertical="center"/>
      <protection locked="0"/>
    </xf>
    <xf numFmtId="0" fontId="2" fillId="2" borderId="7" xfId="0" applyFont="1" applyFill="1" applyBorder="1" applyAlignment="1">
      <alignment horizontal="left" vertical="center" wrapText="1"/>
    </xf>
    <xf numFmtId="0" fontId="2" fillId="2" borderId="7" xfId="0" applyFont="1" applyFill="1" applyBorder="1" applyAlignment="1">
      <alignment horizontal="left" vertical="center" wrapText="1" indent="1"/>
    </xf>
    <xf numFmtId="0" fontId="2" fillId="2" borderId="7" xfId="0" applyFont="1" applyFill="1" applyBorder="1" applyAlignment="1">
      <alignment horizontal="left" vertical="center" wrapText="1" indent="2"/>
    </xf>
    <xf numFmtId="0" fontId="2" fillId="0" borderId="2" xfId="0" applyFont="1" applyFill="1" applyBorder="1" applyAlignment="1">
      <alignment horizontal="center" vertical="center" wrapText="1"/>
    </xf>
    <xf numFmtId="0" fontId="14" fillId="0" borderId="3" xfId="0" applyFont="1" applyFill="1" applyBorder="1" applyAlignment="1">
      <alignment horizontal="center" vertical="center"/>
    </xf>
    <xf numFmtId="0" fontId="14" fillId="0" borderId="4" xfId="0" applyFont="1" applyFill="1" applyBorder="1" applyAlignment="1">
      <alignment horizontal="center" vertical="center"/>
    </xf>
    <xf numFmtId="0" fontId="1" fillId="0" borderId="1" xfId="0" applyFont="1" applyFill="1" applyBorder="1" applyAlignment="1" applyProtection="1">
      <alignment horizontal="center" vertical="center" wrapText="1"/>
      <protection locked="0"/>
    </xf>
    <xf numFmtId="0" fontId="1" fillId="0" borderId="10" xfId="0" applyFont="1" applyFill="1" applyBorder="1" applyAlignment="1" applyProtection="1">
      <alignment horizontal="center" vertical="center" wrapText="1"/>
      <protection locked="0"/>
    </xf>
    <xf numFmtId="0" fontId="1" fillId="0" borderId="3" xfId="0" applyFont="1" applyFill="1" applyBorder="1" applyAlignment="1" applyProtection="1">
      <alignment horizontal="center" vertical="center" wrapText="1"/>
      <protection locked="0"/>
    </xf>
    <xf numFmtId="0" fontId="1" fillId="0" borderId="5" xfId="0" applyFont="1" applyFill="1" applyBorder="1" applyAlignment="1" applyProtection="1">
      <alignment horizontal="center" vertical="center" wrapText="1"/>
      <protection locked="0"/>
    </xf>
    <xf numFmtId="0" fontId="1" fillId="0" borderId="11" xfId="0" applyFont="1" applyFill="1" applyBorder="1" applyAlignment="1" applyProtection="1">
      <alignment horizontal="center" vertical="center" wrapText="1"/>
      <protection locked="0"/>
    </xf>
    <xf numFmtId="0" fontId="2" fillId="0" borderId="6" xfId="0" applyFont="1" applyFill="1" applyBorder="1" applyAlignment="1">
      <alignment horizontal="left" vertical="center"/>
    </xf>
    <xf numFmtId="0" fontId="2" fillId="0" borderId="12" xfId="0" applyFont="1" applyFill="1" applyBorder="1" applyAlignment="1">
      <alignment horizontal="left" vertical="center"/>
    </xf>
    <xf numFmtId="0" fontId="2" fillId="0" borderId="12" xfId="0" applyFont="1" applyFill="1" applyBorder="1" applyAlignment="1">
      <alignment horizontal="right" vertical="center"/>
    </xf>
    <xf numFmtId="0" fontId="1" fillId="0" borderId="4" xfId="0" applyFont="1" applyFill="1" applyBorder="1" applyAlignment="1" applyProtection="1">
      <alignment horizontal="center" vertical="center" wrapText="1"/>
      <protection locked="0"/>
    </xf>
    <xf numFmtId="0" fontId="1" fillId="0" borderId="14" xfId="0" applyFont="1" applyFill="1" applyBorder="1" applyAlignment="1" applyProtection="1">
      <alignment horizontal="center" vertical="center"/>
      <protection locked="0"/>
    </xf>
    <xf numFmtId="0" fontId="1" fillId="0" borderId="14" xfId="0" applyFont="1" applyFill="1" applyBorder="1" applyAlignment="1" applyProtection="1">
      <alignment horizontal="center" vertical="center" wrapText="1"/>
      <protection locked="0"/>
    </xf>
    <xf numFmtId="0" fontId="1" fillId="0" borderId="12" xfId="0" applyFont="1" applyFill="1" applyBorder="1" applyAlignment="1" applyProtection="1">
      <alignment horizontal="center" vertical="center" wrapText="1"/>
      <protection locked="0"/>
    </xf>
    <xf numFmtId="0" fontId="2" fillId="0" borderId="12" xfId="0" applyFont="1" applyFill="1" applyBorder="1" applyAlignment="1" applyProtection="1">
      <alignment horizontal="right" vertical="center"/>
      <protection locked="0"/>
    </xf>
    <xf numFmtId="0" fontId="2" fillId="0" borderId="7" xfId="0" applyFont="1" applyFill="1" applyBorder="1" applyAlignment="1" applyProtection="1">
      <alignment vertical="center"/>
      <protection locked="0"/>
    </xf>
    <xf numFmtId="4" fontId="15" fillId="0" borderId="7" xfId="0" applyNumberFormat="1" applyFont="1" applyFill="1" applyBorder="1" applyAlignment="1">
      <alignment horizontal="right" vertical="center"/>
    </xf>
    <xf numFmtId="0" fontId="12" fillId="0" borderId="7" xfId="0" applyFont="1" applyFill="1" applyBorder="1" applyAlignment="1" applyProtection="1" quotePrefix="1">
      <alignment horizontal="left" vertical="center"/>
      <protection locked="0"/>
    </xf>
    <xf numFmtId="0" fontId="1" fillId="0" borderId="7" xfId="0" applyFont="1" applyBorder="1" applyAlignment="1" quotePrefix="1">
      <alignment horizontal="center" vertical="center"/>
    </xf>
    <xf numFmtId="0" fontId="1" fillId="0" borderId="7" xfId="0" applyFont="1" applyBorder="1" applyAlignment="1" quotePrefix="1">
      <alignment horizontal="center" vertical="center" wrapText="1"/>
    </xf>
  </cellXfs>
  <cellStyles count="5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DateTimeStyle" xfId="49"/>
    <cellStyle name="DateStyle" xfId="50"/>
    <cellStyle name="PercentStyle" xfId="51"/>
    <cellStyle name="NumberStyle" xfId="52"/>
    <cellStyle name="TextStyle" xfId="53"/>
    <cellStyle name="MoneyStyle" xfId="54"/>
    <cellStyle name="TimeStyle" xfId="55"/>
    <cellStyle name="IntegralNumberStyle" xfId="56"/>
    <cellStyle name="Normal" xfId="5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主题​​">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7"/>
  <sheetViews>
    <sheetView showGridLines="0" showZeros="0" workbookViewId="0">
      <pane ySplit="1" topLeftCell="A2" activePane="bottomLeft" state="frozen"/>
      <selection/>
      <selection pane="bottomLeft" activeCell="D14" sqref="D14:D27"/>
    </sheetView>
  </sheetViews>
  <sheetFormatPr defaultColWidth="8.57272727272727" defaultRowHeight="12.75" customHeight="1" outlineLevelCol="3"/>
  <cols>
    <col min="1" max="4" width="41" style="1" customWidth="1"/>
    <col min="5" max="16384" width="8.57272727272727" style="1"/>
  </cols>
  <sheetData>
    <row r="1" customHeight="1" spans="1:4">
      <c r="A1" s="2"/>
      <c r="B1" s="2"/>
      <c r="C1" s="2"/>
      <c r="D1" s="2"/>
    </row>
    <row r="2" ht="15" customHeight="1" spans="1:4">
      <c r="A2" s="48"/>
      <c r="B2" s="48"/>
      <c r="C2" s="48"/>
      <c r="D2" s="63" t="s">
        <v>0</v>
      </c>
    </row>
    <row r="3" ht="41.25" customHeight="1" spans="1:1">
      <c r="A3" s="43" t="str">
        <f>"2025"&amp;"年部门财务收支预算总表"</f>
        <v>2025年部门财务收支预算总表</v>
      </c>
    </row>
    <row r="4" ht="17.25" customHeight="1" spans="1:4">
      <c r="A4" s="46" t="s">
        <v>1</v>
      </c>
      <c r="B4" s="206"/>
      <c r="D4" s="196" t="s">
        <v>2</v>
      </c>
    </row>
    <row r="5" ht="23.25" customHeight="1" spans="1:4">
      <c r="A5" s="207" t="s">
        <v>3</v>
      </c>
      <c r="B5" s="208"/>
      <c r="C5" s="207" t="s">
        <v>4</v>
      </c>
      <c r="D5" s="208"/>
    </row>
    <row r="6" ht="24" customHeight="1" spans="1:4">
      <c r="A6" s="207" t="s">
        <v>5</v>
      </c>
      <c r="B6" s="207" t="s">
        <v>6</v>
      </c>
      <c r="C6" s="207" t="s">
        <v>7</v>
      </c>
      <c r="D6" s="207" t="s">
        <v>6</v>
      </c>
    </row>
    <row r="7" ht="17.25" customHeight="1" spans="1:4">
      <c r="A7" s="209" t="s">
        <v>8</v>
      </c>
      <c r="B7" s="58">
        <v>6193374.76</v>
      </c>
      <c r="C7" s="209" t="s">
        <v>9</v>
      </c>
      <c r="D7" s="25"/>
    </row>
    <row r="8" ht="17.25" customHeight="1" spans="1:4">
      <c r="A8" s="209" t="s">
        <v>10</v>
      </c>
      <c r="B8" s="58"/>
      <c r="C8" s="209" t="s">
        <v>11</v>
      </c>
      <c r="D8" s="25"/>
    </row>
    <row r="9" ht="17.25" customHeight="1" spans="1:4">
      <c r="A9" s="209" t="s">
        <v>12</v>
      </c>
      <c r="B9" s="58"/>
      <c r="C9" s="241" t="s">
        <v>13</v>
      </c>
      <c r="D9" s="25"/>
    </row>
    <row r="10" ht="17.25" customHeight="1" spans="1:4">
      <c r="A10" s="209" t="s">
        <v>14</v>
      </c>
      <c r="B10" s="58"/>
      <c r="C10" s="241" t="s">
        <v>15</v>
      </c>
      <c r="D10" s="25"/>
    </row>
    <row r="11" ht="17.25" customHeight="1" spans="1:4">
      <c r="A11" s="209" t="s">
        <v>16</v>
      </c>
      <c r="B11" s="58">
        <v>4883424.41</v>
      </c>
      <c r="C11" s="241" t="s">
        <v>17</v>
      </c>
      <c r="D11" s="25"/>
    </row>
    <row r="12" ht="17.25" customHeight="1" spans="1:4">
      <c r="A12" s="209" t="s">
        <v>18</v>
      </c>
      <c r="B12" s="58">
        <v>4883424.41</v>
      </c>
      <c r="C12" s="241" t="s">
        <v>19</v>
      </c>
      <c r="D12" s="25"/>
    </row>
    <row r="13" ht="17.25" customHeight="1" spans="1:4">
      <c r="A13" s="209" t="s">
        <v>20</v>
      </c>
      <c r="B13" s="25"/>
      <c r="C13" s="32" t="s">
        <v>21</v>
      </c>
      <c r="D13" s="25"/>
    </row>
    <row r="14" ht="17.25" customHeight="1" spans="1:4">
      <c r="A14" s="209" t="s">
        <v>22</v>
      </c>
      <c r="B14" s="25"/>
      <c r="C14" s="32" t="s">
        <v>23</v>
      </c>
      <c r="D14" s="58">
        <v>799188</v>
      </c>
    </row>
    <row r="15" ht="17.25" customHeight="1" spans="1:4">
      <c r="A15" s="209" t="s">
        <v>24</v>
      </c>
      <c r="B15" s="25"/>
      <c r="C15" s="32" t="s">
        <v>25</v>
      </c>
      <c r="D15" s="58">
        <v>9798271.17</v>
      </c>
    </row>
    <row r="16" ht="17.25" customHeight="1" spans="1:4">
      <c r="A16" s="209" t="s">
        <v>26</v>
      </c>
      <c r="B16" s="25"/>
      <c r="C16" s="32" t="s">
        <v>27</v>
      </c>
      <c r="D16" s="58"/>
    </row>
    <row r="17" ht="17.25" customHeight="1" spans="1:4">
      <c r="A17" s="210"/>
      <c r="B17" s="25"/>
      <c r="C17" s="32" t="s">
        <v>28</v>
      </c>
      <c r="D17" s="126"/>
    </row>
    <row r="18" ht="17.25" customHeight="1" spans="1:4">
      <c r="A18" s="211"/>
      <c r="B18" s="25"/>
      <c r="C18" s="32" t="s">
        <v>29</v>
      </c>
      <c r="D18" s="126"/>
    </row>
    <row r="19" ht="17.25" customHeight="1" spans="1:4">
      <c r="A19" s="211"/>
      <c r="B19" s="25"/>
      <c r="C19" s="32" t="s">
        <v>30</v>
      </c>
      <c r="D19" s="126"/>
    </row>
    <row r="20" ht="17.25" customHeight="1" spans="1:4">
      <c r="A20" s="211"/>
      <c r="B20" s="25"/>
      <c r="C20" s="32" t="s">
        <v>31</v>
      </c>
      <c r="D20" s="126"/>
    </row>
    <row r="21" ht="17.25" customHeight="1" spans="1:4">
      <c r="A21" s="211"/>
      <c r="B21" s="25"/>
      <c r="C21" s="32" t="s">
        <v>32</v>
      </c>
      <c r="D21" s="126"/>
    </row>
    <row r="22" ht="17.25" customHeight="1" spans="1:4">
      <c r="A22" s="211"/>
      <c r="B22" s="25"/>
      <c r="C22" s="32" t="s">
        <v>33</v>
      </c>
      <c r="D22" s="126"/>
    </row>
    <row r="23" ht="17.25" customHeight="1" spans="1:4">
      <c r="A23" s="211"/>
      <c r="B23" s="25"/>
      <c r="C23" s="32" t="s">
        <v>34</v>
      </c>
      <c r="D23" s="126"/>
    </row>
    <row r="24" ht="17.25" customHeight="1" spans="1:4">
      <c r="A24" s="211"/>
      <c r="B24" s="25"/>
      <c r="C24" s="32" t="s">
        <v>35</v>
      </c>
      <c r="D24" s="126"/>
    </row>
    <row r="25" ht="17.25" customHeight="1" spans="1:4">
      <c r="A25" s="211"/>
      <c r="B25" s="25"/>
      <c r="C25" s="32" t="s">
        <v>36</v>
      </c>
      <c r="D25" s="126">
        <v>479340</v>
      </c>
    </row>
    <row r="26" ht="17.25" customHeight="1" spans="1:4">
      <c r="A26" s="211"/>
      <c r="B26" s="25"/>
      <c r="C26" s="32" t="s">
        <v>37</v>
      </c>
      <c r="D26" s="25"/>
    </row>
    <row r="27" ht="17.25" customHeight="1" spans="1:4">
      <c r="A27" s="211"/>
      <c r="B27" s="25"/>
      <c r="C27" s="210" t="s">
        <v>38</v>
      </c>
      <c r="D27" s="25"/>
    </row>
    <row r="28" ht="17.25" customHeight="1" spans="1:4">
      <c r="A28" s="211"/>
      <c r="B28" s="25"/>
      <c r="C28" s="32" t="s">
        <v>39</v>
      </c>
      <c r="D28" s="25"/>
    </row>
    <row r="29" ht="16.5" customHeight="1" spans="1:4">
      <c r="A29" s="211"/>
      <c r="B29" s="25"/>
      <c r="C29" s="32" t="s">
        <v>40</v>
      </c>
      <c r="D29" s="25"/>
    </row>
    <row r="30" ht="16.5" customHeight="1" spans="1:4">
      <c r="A30" s="211"/>
      <c r="B30" s="25"/>
      <c r="C30" s="210" t="s">
        <v>41</v>
      </c>
      <c r="D30" s="25"/>
    </row>
    <row r="31" ht="17.25" customHeight="1" spans="1:4">
      <c r="A31" s="211"/>
      <c r="B31" s="25"/>
      <c r="C31" s="210" t="s">
        <v>42</v>
      </c>
      <c r="D31" s="25"/>
    </row>
    <row r="32" ht="17.25" customHeight="1" spans="1:4">
      <c r="A32" s="211"/>
      <c r="B32" s="25"/>
      <c r="C32" s="32" t="s">
        <v>43</v>
      </c>
      <c r="D32" s="25"/>
    </row>
    <row r="33" ht="16.5" customHeight="1" spans="1:4">
      <c r="A33" s="211" t="s">
        <v>44</v>
      </c>
      <c r="B33" s="242">
        <v>11076799.17</v>
      </c>
      <c r="C33" s="211" t="s">
        <v>45</v>
      </c>
      <c r="D33" s="242">
        <v>11076799.17</v>
      </c>
    </row>
    <row r="34" ht="16.5" customHeight="1" spans="1:4">
      <c r="A34" s="210" t="s">
        <v>46</v>
      </c>
      <c r="B34" s="25"/>
      <c r="C34" s="210" t="s">
        <v>47</v>
      </c>
      <c r="D34" s="25"/>
    </row>
    <row r="35" ht="16.5" customHeight="1" spans="1:4">
      <c r="A35" s="32" t="s">
        <v>48</v>
      </c>
      <c r="B35" s="25"/>
      <c r="C35" s="32" t="s">
        <v>48</v>
      </c>
      <c r="D35" s="25"/>
    </row>
    <row r="36" ht="16.5" customHeight="1" spans="1:4">
      <c r="A36" s="32" t="s">
        <v>49</v>
      </c>
      <c r="B36" s="25"/>
      <c r="C36" s="32" t="s">
        <v>50</v>
      </c>
      <c r="D36" s="25"/>
    </row>
    <row r="37" ht="16.5" customHeight="1" spans="1:4">
      <c r="A37" s="212" t="s">
        <v>51</v>
      </c>
      <c r="B37" s="242">
        <v>11076799.17</v>
      </c>
      <c r="C37" s="212" t="s">
        <v>52</v>
      </c>
      <c r="D37" s="242">
        <v>11076799.17</v>
      </c>
    </row>
  </sheetData>
  <mergeCells count="4">
    <mergeCell ref="A3:D3"/>
    <mergeCell ref="A4:B4"/>
    <mergeCell ref="A5:B5"/>
    <mergeCell ref="C5:D5"/>
  </mergeCells>
  <printOptions horizontalCentered="1"/>
  <pageMargins left="0.96" right="0.96" top="0.72" bottom="0.72" header="0" footer="0"/>
  <pageSetup paperSize="9" orientation="landscape"/>
  <headerFooter>
    <oddFooter>&amp;C第&amp;P页，共&amp;N页&amp;R&amp;N</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11"/>
  <sheetViews>
    <sheetView showZeros="0" workbookViewId="0">
      <pane ySplit="1" topLeftCell="A2" activePane="bottomLeft" state="frozen"/>
      <selection/>
      <selection pane="bottomLeft" activeCell="A11" sqref="A11"/>
    </sheetView>
  </sheetViews>
  <sheetFormatPr defaultColWidth="9.14545454545454" defaultRowHeight="14.25" customHeight="1" outlineLevelCol="5"/>
  <cols>
    <col min="1" max="1" width="32.1454545454545" style="1" customWidth="1"/>
    <col min="2" max="2" width="20.7090909090909" style="1" customWidth="1"/>
    <col min="3" max="3" width="32.1454545454545" style="1" customWidth="1"/>
    <col min="4" max="4" width="27.7090909090909" style="1" customWidth="1"/>
    <col min="5" max="6" width="36.7090909090909" style="1" customWidth="1"/>
    <col min="7" max="16384" width="9.14545454545454" style="1"/>
  </cols>
  <sheetData>
    <row r="1" customHeight="1" spans="1:6">
      <c r="A1" s="2"/>
      <c r="B1" s="2"/>
      <c r="C1" s="2"/>
      <c r="D1" s="2"/>
      <c r="E1" s="2"/>
      <c r="F1" s="2"/>
    </row>
    <row r="2" ht="12" customHeight="1" spans="1:6">
      <c r="A2" s="135"/>
      <c r="B2" s="136"/>
      <c r="C2" s="135"/>
      <c r="D2" s="137"/>
      <c r="E2" s="137"/>
      <c r="F2" s="138" t="s">
        <v>515</v>
      </c>
    </row>
    <row r="3" ht="42" customHeight="1" spans="1:6">
      <c r="A3" s="139" t="str">
        <f>"2025"&amp;"年部门政府性基金预算支出预算表"</f>
        <v>2025年部门政府性基金预算支出预算表</v>
      </c>
      <c r="B3" s="139" t="s">
        <v>516</v>
      </c>
      <c r="C3" s="140"/>
      <c r="D3" s="141"/>
      <c r="E3" s="141"/>
      <c r="F3" s="141"/>
    </row>
    <row r="4" ht="13.5" customHeight="1" spans="1:6">
      <c r="A4" s="6" t="s">
        <v>1</v>
      </c>
      <c r="B4" s="6" t="s">
        <v>517</v>
      </c>
      <c r="C4" s="135"/>
      <c r="D4" s="137"/>
      <c r="E4" s="137"/>
      <c r="F4" s="138" t="s">
        <v>2</v>
      </c>
    </row>
    <row r="5" ht="19.5" customHeight="1" spans="1:6">
      <c r="A5" s="142" t="s">
        <v>195</v>
      </c>
      <c r="B5" s="143" t="s">
        <v>73</v>
      </c>
      <c r="C5" s="142" t="s">
        <v>74</v>
      </c>
      <c r="D5" s="12" t="s">
        <v>518</v>
      </c>
      <c r="E5" s="13"/>
      <c r="F5" s="14"/>
    </row>
    <row r="6" ht="18.75" customHeight="1" spans="1:6">
      <c r="A6" s="144"/>
      <c r="B6" s="145"/>
      <c r="C6" s="144"/>
      <c r="D6" s="17" t="s">
        <v>56</v>
      </c>
      <c r="E6" s="12" t="s">
        <v>76</v>
      </c>
      <c r="F6" s="17" t="s">
        <v>77</v>
      </c>
    </row>
    <row r="7" ht="18.75" customHeight="1" spans="1:6">
      <c r="A7" s="67">
        <v>1</v>
      </c>
      <c r="B7" s="146" t="s">
        <v>84</v>
      </c>
      <c r="C7" s="67">
        <v>3</v>
      </c>
      <c r="D7" s="147">
        <v>4</v>
      </c>
      <c r="E7" s="147">
        <v>5</v>
      </c>
      <c r="F7" s="147">
        <v>6</v>
      </c>
    </row>
    <row r="8" ht="21" customHeight="1" spans="1:6">
      <c r="A8" s="32"/>
      <c r="B8" s="32"/>
      <c r="C8" s="32"/>
      <c r="D8" s="25"/>
      <c r="E8" s="25"/>
      <c r="F8" s="25"/>
    </row>
    <row r="9" ht="21" customHeight="1" spans="1:6">
      <c r="A9" s="32"/>
      <c r="B9" s="32"/>
      <c r="C9" s="32"/>
      <c r="D9" s="25"/>
      <c r="E9" s="25"/>
      <c r="F9" s="25"/>
    </row>
    <row r="10" ht="18.75" customHeight="1" spans="1:6">
      <c r="A10" s="148" t="s">
        <v>184</v>
      </c>
      <c r="B10" s="148" t="s">
        <v>184</v>
      </c>
      <c r="C10" s="149" t="s">
        <v>184</v>
      </c>
      <c r="D10" s="25"/>
      <c r="E10" s="25"/>
      <c r="F10" s="25"/>
    </row>
    <row r="11" customHeight="1" spans="1:1">
      <c r="A11" s="1" t="s">
        <v>519</v>
      </c>
    </row>
  </sheetData>
  <mergeCells count="7">
    <mergeCell ref="A3:F3"/>
    <mergeCell ref="A4:C4"/>
    <mergeCell ref="D5:F5"/>
    <mergeCell ref="A10:C10"/>
    <mergeCell ref="A5:A6"/>
    <mergeCell ref="B5:B6"/>
    <mergeCell ref="C5:C6"/>
  </mergeCells>
  <printOptions horizontalCentered="1"/>
  <pageMargins left="0.37" right="0.37" top="0.56" bottom="0.56" header="0.48" footer="0.48"/>
  <pageSetup paperSize="9" scale="9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21"/>
  <sheetViews>
    <sheetView showZeros="0" workbookViewId="0">
      <pane ySplit="1" topLeftCell="A2" activePane="bottomLeft" state="frozen"/>
      <selection/>
      <selection pane="bottomLeft" activeCell="D9" sqref="D9:D19"/>
    </sheetView>
  </sheetViews>
  <sheetFormatPr defaultColWidth="9.14545454545454" defaultRowHeight="14.25" customHeight="1"/>
  <cols>
    <col min="1" max="2" width="32.5727272727273" customWidth="1"/>
    <col min="3" max="3" width="41.1454545454545" customWidth="1"/>
    <col min="4" max="4" width="21.7090909090909" customWidth="1"/>
    <col min="5" max="5" width="35.2818181818182" customWidth="1"/>
    <col min="6" max="6" width="7.70909090909091" customWidth="1"/>
    <col min="7" max="7" width="11.1454545454545" customWidth="1"/>
    <col min="8" max="8" width="13.2818181818182" customWidth="1"/>
    <col min="9" max="18" width="20" customWidth="1"/>
    <col min="19" max="19" width="19.8545454545455" customWidth="1"/>
  </cols>
  <sheetData>
    <row r="1" customHeight="1" spans="1:19">
      <c r="A1" s="79"/>
      <c r="B1" s="79"/>
      <c r="C1" s="79"/>
      <c r="D1" s="79"/>
      <c r="E1" s="79"/>
      <c r="F1" s="79"/>
      <c r="G1" s="79"/>
      <c r="H1" s="79"/>
      <c r="I1" s="79"/>
      <c r="J1" s="79"/>
      <c r="K1" s="79"/>
      <c r="L1" s="79"/>
      <c r="M1" s="79"/>
      <c r="N1" s="79"/>
      <c r="O1" s="79"/>
      <c r="P1" s="79"/>
      <c r="Q1" s="79"/>
      <c r="R1" s="79"/>
      <c r="S1" s="79"/>
    </row>
    <row r="2" ht="15.75" customHeight="1" spans="2:19">
      <c r="B2" s="81"/>
      <c r="C2" s="81"/>
      <c r="R2" s="132"/>
      <c r="S2" s="132" t="s">
        <v>520</v>
      </c>
    </row>
    <row r="3" ht="41.25" customHeight="1" spans="1:19">
      <c r="A3" s="82" t="str">
        <f>"2025"&amp;"年部门政府采购预算表"</f>
        <v>2025年部门政府采购预算表</v>
      </c>
      <c r="B3" s="83"/>
      <c r="C3" s="83"/>
      <c r="D3" s="119"/>
      <c r="E3" s="119"/>
      <c r="F3" s="119"/>
      <c r="G3" s="119"/>
      <c r="H3" s="119"/>
      <c r="I3" s="119"/>
      <c r="J3" s="119"/>
      <c r="K3" s="119"/>
      <c r="L3" s="119"/>
      <c r="M3" s="83"/>
      <c r="N3" s="119"/>
      <c r="O3" s="119"/>
      <c r="P3" s="83"/>
      <c r="Q3" s="119"/>
      <c r="R3" s="83"/>
      <c r="S3" s="83"/>
    </row>
    <row r="4" ht="18.75" customHeight="1" spans="1:19">
      <c r="A4" s="120" t="s">
        <v>1</v>
      </c>
      <c r="B4" s="86"/>
      <c r="C4" s="86"/>
      <c r="D4" s="121"/>
      <c r="E4" s="121"/>
      <c r="F4" s="121"/>
      <c r="G4" s="121"/>
      <c r="H4" s="121"/>
      <c r="I4" s="121"/>
      <c r="J4" s="121"/>
      <c r="K4" s="121"/>
      <c r="L4" s="121"/>
      <c r="R4" s="133"/>
      <c r="S4" s="134" t="s">
        <v>2</v>
      </c>
    </row>
    <row r="5" ht="15.75" customHeight="1" spans="1:19">
      <c r="A5" s="88" t="s">
        <v>194</v>
      </c>
      <c r="B5" s="89" t="s">
        <v>195</v>
      </c>
      <c r="C5" s="89" t="s">
        <v>521</v>
      </c>
      <c r="D5" s="90" t="s">
        <v>522</v>
      </c>
      <c r="E5" s="90" t="s">
        <v>523</v>
      </c>
      <c r="F5" s="90" t="s">
        <v>524</v>
      </c>
      <c r="G5" s="90" t="s">
        <v>525</v>
      </c>
      <c r="H5" s="90" t="s">
        <v>526</v>
      </c>
      <c r="I5" s="106" t="s">
        <v>202</v>
      </c>
      <c r="J5" s="106"/>
      <c r="K5" s="106"/>
      <c r="L5" s="106"/>
      <c r="M5" s="107"/>
      <c r="N5" s="106"/>
      <c r="O5" s="106"/>
      <c r="P5" s="115"/>
      <c r="Q5" s="106"/>
      <c r="R5" s="107"/>
      <c r="S5" s="116"/>
    </row>
    <row r="6" ht="17.25" customHeight="1" spans="1:19">
      <c r="A6" s="91"/>
      <c r="B6" s="92"/>
      <c r="C6" s="92"/>
      <c r="D6" s="93"/>
      <c r="E6" s="93"/>
      <c r="F6" s="93"/>
      <c r="G6" s="93"/>
      <c r="H6" s="93"/>
      <c r="I6" s="93" t="s">
        <v>56</v>
      </c>
      <c r="J6" s="93" t="s">
        <v>59</v>
      </c>
      <c r="K6" s="93" t="s">
        <v>527</v>
      </c>
      <c r="L6" s="93" t="s">
        <v>528</v>
      </c>
      <c r="M6" s="108" t="s">
        <v>529</v>
      </c>
      <c r="N6" s="109" t="s">
        <v>530</v>
      </c>
      <c r="O6" s="109"/>
      <c r="P6" s="117"/>
      <c r="Q6" s="109"/>
      <c r="R6" s="118"/>
      <c r="S6" s="95"/>
    </row>
    <row r="7" ht="54" customHeight="1" spans="1:19">
      <c r="A7" s="94"/>
      <c r="B7" s="95"/>
      <c r="C7" s="95"/>
      <c r="D7" s="96"/>
      <c r="E7" s="96"/>
      <c r="F7" s="96"/>
      <c r="G7" s="96"/>
      <c r="H7" s="96"/>
      <c r="I7" s="96"/>
      <c r="J7" s="96" t="s">
        <v>58</v>
      </c>
      <c r="K7" s="96"/>
      <c r="L7" s="96"/>
      <c r="M7" s="110"/>
      <c r="N7" s="96" t="s">
        <v>58</v>
      </c>
      <c r="O7" s="96" t="s">
        <v>65</v>
      </c>
      <c r="P7" s="95" t="s">
        <v>66</v>
      </c>
      <c r="Q7" s="96" t="s">
        <v>67</v>
      </c>
      <c r="R7" s="110" t="s">
        <v>68</v>
      </c>
      <c r="S7" s="95" t="s">
        <v>69</v>
      </c>
    </row>
    <row r="8" ht="18" customHeight="1" spans="1:19">
      <c r="A8" s="122">
        <v>1</v>
      </c>
      <c r="B8" s="122" t="s">
        <v>84</v>
      </c>
      <c r="C8" s="123">
        <v>3</v>
      </c>
      <c r="D8" s="123">
        <v>4</v>
      </c>
      <c r="E8" s="122">
        <v>5</v>
      </c>
      <c r="F8" s="122">
        <v>6</v>
      </c>
      <c r="G8" s="122">
        <v>7</v>
      </c>
      <c r="H8" s="122">
        <v>8</v>
      </c>
      <c r="I8" s="122">
        <v>9</v>
      </c>
      <c r="J8" s="122">
        <v>10</v>
      </c>
      <c r="K8" s="122">
        <v>11</v>
      </c>
      <c r="L8" s="122">
        <v>12</v>
      </c>
      <c r="M8" s="122">
        <v>13</v>
      </c>
      <c r="N8" s="122">
        <v>14</v>
      </c>
      <c r="O8" s="122">
        <v>15</v>
      </c>
      <c r="P8" s="122">
        <v>16</v>
      </c>
      <c r="Q8" s="122">
        <v>17</v>
      </c>
      <c r="R8" s="122">
        <v>18</v>
      </c>
      <c r="S8" s="122">
        <v>19</v>
      </c>
    </row>
    <row r="9" ht="18" customHeight="1" spans="1:19">
      <c r="A9" s="31" t="s">
        <v>212</v>
      </c>
      <c r="B9" s="124" t="s">
        <v>71</v>
      </c>
      <c r="C9" s="124" t="s">
        <v>284</v>
      </c>
      <c r="D9" s="31" t="s">
        <v>531</v>
      </c>
      <c r="E9" s="31" t="s">
        <v>532</v>
      </c>
      <c r="F9" s="31" t="s">
        <v>533</v>
      </c>
      <c r="G9" s="125">
        <v>100</v>
      </c>
      <c r="H9" s="126">
        <v>3000</v>
      </c>
      <c r="I9" s="126">
        <v>3000</v>
      </c>
      <c r="J9" s="122"/>
      <c r="K9" s="122"/>
      <c r="L9" s="122"/>
      <c r="M9" s="122"/>
      <c r="N9" s="126">
        <v>3000</v>
      </c>
      <c r="O9" s="126">
        <v>3000</v>
      </c>
      <c r="P9" s="122"/>
      <c r="Q9" s="122"/>
      <c r="R9" s="122"/>
      <c r="S9" s="122"/>
    </row>
    <row r="10" ht="18" customHeight="1" spans="1:19">
      <c r="A10" s="31" t="s">
        <v>212</v>
      </c>
      <c r="B10" s="124" t="s">
        <v>71</v>
      </c>
      <c r="C10" s="124" t="s">
        <v>315</v>
      </c>
      <c r="D10" s="31" t="s">
        <v>534</v>
      </c>
      <c r="E10" s="31" t="s">
        <v>535</v>
      </c>
      <c r="F10" s="31" t="s">
        <v>536</v>
      </c>
      <c r="G10" s="125">
        <v>1</v>
      </c>
      <c r="H10" s="126">
        <v>1400</v>
      </c>
      <c r="I10" s="126">
        <v>1400</v>
      </c>
      <c r="J10" s="122"/>
      <c r="K10" s="122"/>
      <c r="L10" s="122"/>
      <c r="M10" s="122"/>
      <c r="N10" s="126">
        <v>1400</v>
      </c>
      <c r="O10" s="126">
        <v>1400</v>
      </c>
      <c r="P10" s="122"/>
      <c r="Q10" s="122"/>
      <c r="R10" s="122"/>
      <c r="S10" s="122"/>
    </row>
    <row r="11" ht="18" customHeight="1" spans="1:19">
      <c r="A11" s="31" t="s">
        <v>212</v>
      </c>
      <c r="B11" s="124" t="s">
        <v>71</v>
      </c>
      <c r="C11" s="124" t="s">
        <v>315</v>
      </c>
      <c r="D11" s="31" t="s">
        <v>537</v>
      </c>
      <c r="E11" s="31" t="s">
        <v>538</v>
      </c>
      <c r="F11" s="31" t="s">
        <v>536</v>
      </c>
      <c r="G11" s="125">
        <v>1</v>
      </c>
      <c r="H11" s="126">
        <v>1100</v>
      </c>
      <c r="I11" s="126">
        <v>1100</v>
      </c>
      <c r="J11" s="122"/>
      <c r="K11" s="122"/>
      <c r="L11" s="122"/>
      <c r="M11" s="122"/>
      <c r="N11" s="126">
        <v>1100</v>
      </c>
      <c r="O11" s="126">
        <v>1100</v>
      </c>
      <c r="P11" s="122"/>
      <c r="Q11" s="122"/>
      <c r="R11" s="122"/>
      <c r="S11" s="122"/>
    </row>
    <row r="12" ht="18" customHeight="1" spans="1:19">
      <c r="A12" s="31" t="s">
        <v>212</v>
      </c>
      <c r="B12" s="124" t="s">
        <v>71</v>
      </c>
      <c r="C12" s="124" t="s">
        <v>315</v>
      </c>
      <c r="D12" s="31" t="s">
        <v>539</v>
      </c>
      <c r="E12" s="31" t="s">
        <v>540</v>
      </c>
      <c r="F12" s="31" t="s">
        <v>536</v>
      </c>
      <c r="G12" s="125">
        <v>1</v>
      </c>
      <c r="H12" s="126">
        <v>1500</v>
      </c>
      <c r="I12" s="126">
        <v>1500</v>
      </c>
      <c r="J12" s="122"/>
      <c r="K12" s="122"/>
      <c r="L12" s="122"/>
      <c r="M12" s="122"/>
      <c r="N12" s="126">
        <v>1500</v>
      </c>
      <c r="O12" s="126">
        <v>1500</v>
      </c>
      <c r="P12" s="122"/>
      <c r="Q12" s="122"/>
      <c r="R12" s="122"/>
      <c r="S12" s="122"/>
    </row>
    <row r="13" ht="18" customHeight="1" spans="1:19">
      <c r="A13" s="31" t="s">
        <v>212</v>
      </c>
      <c r="B13" s="124" t="s">
        <v>71</v>
      </c>
      <c r="C13" s="124" t="s">
        <v>332</v>
      </c>
      <c r="D13" s="31" t="s">
        <v>541</v>
      </c>
      <c r="E13" s="31" t="s">
        <v>542</v>
      </c>
      <c r="F13" s="31" t="s">
        <v>543</v>
      </c>
      <c r="G13" s="125">
        <v>2</v>
      </c>
      <c r="H13" s="126">
        <v>200</v>
      </c>
      <c r="I13" s="126">
        <v>200</v>
      </c>
      <c r="J13" s="122"/>
      <c r="K13" s="122"/>
      <c r="L13" s="122"/>
      <c r="M13" s="122"/>
      <c r="N13" s="126">
        <v>200</v>
      </c>
      <c r="O13" s="126">
        <v>200</v>
      </c>
      <c r="P13" s="122"/>
      <c r="Q13" s="122"/>
      <c r="R13" s="122"/>
      <c r="S13" s="122"/>
    </row>
    <row r="14" ht="18" customHeight="1" spans="1:19">
      <c r="A14" s="31" t="s">
        <v>212</v>
      </c>
      <c r="B14" s="124" t="s">
        <v>71</v>
      </c>
      <c r="C14" s="124" t="s">
        <v>332</v>
      </c>
      <c r="D14" s="31" t="s">
        <v>544</v>
      </c>
      <c r="E14" s="31" t="s">
        <v>545</v>
      </c>
      <c r="F14" s="31" t="s">
        <v>546</v>
      </c>
      <c r="G14" s="125">
        <v>1</v>
      </c>
      <c r="H14" s="126">
        <v>3000</v>
      </c>
      <c r="I14" s="126">
        <v>3000</v>
      </c>
      <c r="J14" s="122"/>
      <c r="K14" s="122"/>
      <c r="L14" s="122"/>
      <c r="M14" s="122"/>
      <c r="N14" s="126">
        <v>3000</v>
      </c>
      <c r="O14" s="126">
        <v>3000</v>
      </c>
      <c r="P14" s="122"/>
      <c r="Q14" s="122"/>
      <c r="R14" s="122"/>
      <c r="S14" s="122"/>
    </row>
    <row r="15" ht="18" customHeight="1" spans="1:19">
      <c r="A15" s="31" t="s">
        <v>212</v>
      </c>
      <c r="B15" s="124" t="s">
        <v>71</v>
      </c>
      <c r="C15" s="124" t="s">
        <v>332</v>
      </c>
      <c r="D15" s="31" t="s">
        <v>547</v>
      </c>
      <c r="E15" s="31" t="s">
        <v>548</v>
      </c>
      <c r="F15" s="31" t="s">
        <v>549</v>
      </c>
      <c r="G15" s="125">
        <v>15</v>
      </c>
      <c r="H15" s="126">
        <v>3000</v>
      </c>
      <c r="I15" s="126">
        <v>3000</v>
      </c>
      <c r="J15" s="122"/>
      <c r="K15" s="122"/>
      <c r="L15" s="122"/>
      <c r="M15" s="122"/>
      <c r="N15" s="126">
        <v>3000</v>
      </c>
      <c r="O15" s="126">
        <v>3000</v>
      </c>
      <c r="P15" s="122"/>
      <c r="Q15" s="122"/>
      <c r="R15" s="122"/>
      <c r="S15" s="122"/>
    </row>
    <row r="16" ht="18" customHeight="1" spans="1:19">
      <c r="A16" s="31" t="s">
        <v>212</v>
      </c>
      <c r="B16" s="124" t="s">
        <v>71</v>
      </c>
      <c r="C16" s="124" t="s">
        <v>332</v>
      </c>
      <c r="D16" s="31" t="s">
        <v>550</v>
      </c>
      <c r="E16" s="31" t="s">
        <v>551</v>
      </c>
      <c r="F16" s="31" t="s">
        <v>549</v>
      </c>
      <c r="G16" s="125">
        <v>2</v>
      </c>
      <c r="H16" s="126">
        <v>400</v>
      </c>
      <c r="I16" s="126">
        <v>400</v>
      </c>
      <c r="J16" s="122"/>
      <c r="K16" s="122"/>
      <c r="L16" s="122"/>
      <c r="M16" s="122"/>
      <c r="N16" s="126">
        <v>400</v>
      </c>
      <c r="O16" s="126">
        <v>400</v>
      </c>
      <c r="P16" s="122"/>
      <c r="Q16" s="122"/>
      <c r="R16" s="122"/>
      <c r="S16" s="122"/>
    </row>
    <row r="17" ht="18" customHeight="1" spans="1:19">
      <c r="A17" s="31" t="s">
        <v>212</v>
      </c>
      <c r="B17" s="124" t="s">
        <v>71</v>
      </c>
      <c r="C17" s="124" t="s">
        <v>332</v>
      </c>
      <c r="D17" s="31" t="s">
        <v>552</v>
      </c>
      <c r="E17" s="31" t="s">
        <v>553</v>
      </c>
      <c r="F17" s="31" t="s">
        <v>543</v>
      </c>
      <c r="G17" s="125">
        <v>10</v>
      </c>
      <c r="H17" s="126">
        <v>2400</v>
      </c>
      <c r="I17" s="126">
        <v>2400</v>
      </c>
      <c r="J17" s="122"/>
      <c r="K17" s="122"/>
      <c r="L17" s="122"/>
      <c r="M17" s="122"/>
      <c r="N17" s="126">
        <v>2400</v>
      </c>
      <c r="O17" s="126">
        <v>2400</v>
      </c>
      <c r="P17" s="122"/>
      <c r="Q17" s="122"/>
      <c r="R17" s="122"/>
      <c r="S17" s="122"/>
    </row>
    <row r="18" ht="18" customHeight="1" spans="1:19">
      <c r="A18" s="31" t="s">
        <v>212</v>
      </c>
      <c r="B18" s="124" t="s">
        <v>71</v>
      </c>
      <c r="C18" s="124" t="s">
        <v>332</v>
      </c>
      <c r="D18" s="31" t="s">
        <v>554</v>
      </c>
      <c r="E18" s="31" t="s">
        <v>555</v>
      </c>
      <c r="F18" s="31" t="s">
        <v>556</v>
      </c>
      <c r="G18" s="125">
        <v>10</v>
      </c>
      <c r="H18" s="126">
        <v>1000</v>
      </c>
      <c r="I18" s="126">
        <v>1000</v>
      </c>
      <c r="J18" s="122"/>
      <c r="K18" s="122"/>
      <c r="L18" s="122"/>
      <c r="M18" s="122"/>
      <c r="N18" s="126">
        <v>1000</v>
      </c>
      <c r="O18" s="126">
        <v>1000</v>
      </c>
      <c r="P18" s="122"/>
      <c r="Q18" s="122"/>
      <c r="R18" s="122"/>
      <c r="S18" s="122"/>
    </row>
    <row r="19" ht="18" customHeight="1" spans="1:19">
      <c r="A19" s="31" t="s">
        <v>212</v>
      </c>
      <c r="B19" s="124" t="s">
        <v>71</v>
      </c>
      <c r="C19" s="124" t="s">
        <v>342</v>
      </c>
      <c r="D19" s="31" t="s">
        <v>557</v>
      </c>
      <c r="E19" s="31" t="s">
        <v>558</v>
      </c>
      <c r="F19" s="31" t="s">
        <v>536</v>
      </c>
      <c r="G19" s="125">
        <v>1</v>
      </c>
      <c r="H19" s="126">
        <v>4000</v>
      </c>
      <c r="I19" s="126">
        <v>4000</v>
      </c>
      <c r="J19" s="122"/>
      <c r="K19" s="122"/>
      <c r="L19" s="122"/>
      <c r="M19" s="122"/>
      <c r="N19" s="126">
        <v>4000</v>
      </c>
      <c r="O19" s="126">
        <v>4000</v>
      </c>
      <c r="P19" s="122"/>
      <c r="Q19" s="122"/>
      <c r="R19" s="122"/>
      <c r="S19" s="122"/>
    </row>
    <row r="20" ht="21" customHeight="1" spans="1:19">
      <c r="A20" s="101" t="s">
        <v>184</v>
      </c>
      <c r="B20" s="102"/>
      <c r="C20" s="102"/>
      <c r="D20" s="103"/>
      <c r="E20" s="103"/>
      <c r="F20" s="103"/>
      <c r="G20" s="127"/>
      <c r="H20" s="128">
        <v>21000</v>
      </c>
      <c r="I20" s="128">
        <v>21000</v>
      </c>
      <c r="J20" s="111"/>
      <c r="K20" s="111"/>
      <c r="L20" s="111"/>
      <c r="M20" s="111"/>
      <c r="N20" s="128">
        <v>21000</v>
      </c>
      <c r="O20" s="128">
        <v>21000</v>
      </c>
      <c r="P20" s="111"/>
      <c r="Q20" s="111"/>
      <c r="R20" s="111"/>
      <c r="S20" s="111"/>
    </row>
    <row r="21" ht="21" customHeight="1" spans="1:19">
      <c r="A21" s="120" t="s">
        <v>559</v>
      </c>
      <c r="B21" s="129"/>
      <c r="C21" s="129"/>
      <c r="D21" s="120"/>
      <c r="E21" s="120"/>
      <c r="F21" s="120"/>
      <c r="G21" s="130"/>
      <c r="H21" s="131"/>
      <c r="I21" s="131"/>
      <c r="J21" s="131"/>
      <c r="K21" s="131"/>
      <c r="L21" s="131"/>
      <c r="M21" s="131"/>
      <c r="N21" s="131"/>
      <c r="O21" s="131"/>
      <c r="P21" s="131"/>
      <c r="Q21" s="131"/>
      <c r="R21" s="131"/>
      <c r="S21" s="131"/>
    </row>
  </sheetData>
  <mergeCells count="19">
    <mergeCell ref="A3:S3"/>
    <mergeCell ref="A4:H4"/>
    <mergeCell ref="I5:S5"/>
    <mergeCell ref="N6:S6"/>
    <mergeCell ref="A20:G20"/>
    <mergeCell ref="A21:S21"/>
    <mergeCell ref="A5:A7"/>
    <mergeCell ref="B5:B7"/>
    <mergeCell ref="C5:C7"/>
    <mergeCell ref="D5:D7"/>
    <mergeCell ref="E5:E7"/>
    <mergeCell ref="F5:F7"/>
    <mergeCell ref="G5:G7"/>
    <mergeCell ref="H5:H7"/>
    <mergeCell ref="I6:I7"/>
    <mergeCell ref="J6:J7"/>
    <mergeCell ref="K6:K7"/>
    <mergeCell ref="L6:L7"/>
    <mergeCell ref="M6:M7"/>
  </mergeCells>
  <printOptions horizontalCentered="1"/>
  <pageMargins left="0.96" right="0.96" top="0.72" bottom="0.72" header="0" footer="0"/>
  <pageSetup paperSize="9" scale="6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T11"/>
  <sheetViews>
    <sheetView showZeros="0" workbookViewId="0">
      <pane ySplit="1" topLeftCell="A2" activePane="bottomLeft" state="frozen"/>
      <selection/>
      <selection pane="bottomLeft" activeCell="A11" sqref="A11"/>
    </sheetView>
  </sheetViews>
  <sheetFormatPr defaultColWidth="9.14545454545454" defaultRowHeight="14.25" customHeight="1"/>
  <cols>
    <col min="1" max="5" width="39.1454545454545" customWidth="1"/>
    <col min="6" max="6" width="27.5727272727273" customWidth="1"/>
    <col min="7" max="7" width="28.5727272727273" customWidth="1"/>
    <col min="8" max="8" width="28.1454545454545" customWidth="1"/>
    <col min="9" max="9" width="39.1454545454545" customWidth="1"/>
    <col min="10" max="18" width="20.4272727272727" customWidth="1"/>
    <col min="19" max="20" width="20.2818181818182" customWidth="1"/>
  </cols>
  <sheetData>
    <row r="1" customHeight="1" spans="1:20">
      <c r="A1" s="79"/>
      <c r="B1" s="79"/>
      <c r="C1" s="79"/>
      <c r="D1" s="79"/>
      <c r="E1" s="79"/>
      <c r="F1" s="79"/>
      <c r="G1" s="79"/>
      <c r="H1" s="79"/>
      <c r="I1" s="79"/>
      <c r="J1" s="79"/>
      <c r="K1" s="79"/>
      <c r="L1" s="79"/>
      <c r="M1" s="79"/>
      <c r="N1" s="79"/>
      <c r="O1" s="79"/>
      <c r="P1" s="79"/>
      <c r="Q1" s="79"/>
      <c r="R1" s="79"/>
      <c r="S1" s="79"/>
      <c r="T1" s="79"/>
    </row>
    <row r="2" ht="16.5" customHeight="1" spans="1:20">
      <c r="A2" s="80"/>
      <c r="B2" s="81"/>
      <c r="C2" s="81"/>
      <c r="D2" s="81"/>
      <c r="E2" s="81"/>
      <c r="F2" s="81"/>
      <c r="G2" s="81"/>
      <c r="H2" s="80"/>
      <c r="I2" s="80"/>
      <c r="J2" s="80"/>
      <c r="K2" s="80"/>
      <c r="L2" s="80"/>
      <c r="M2" s="80"/>
      <c r="N2" s="104"/>
      <c r="O2" s="80"/>
      <c r="P2" s="80"/>
      <c r="Q2" s="81"/>
      <c r="R2" s="80"/>
      <c r="S2" s="113"/>
      <c r="T2" s="113" t="s">
        <v>560</v>
      </c>
    </row>
    <row r="3" ht="41.25" customHeight="1" spans="1:20">
      <c r="A3" s="82" t="str">
        <f>"2025"&amp;"年部门政府购买服务预算表"</f>
        <v>2025年部门政府购买服务预算表</v>
      </c>
      <c r="B3" s="83"/>
      <c r="C3" s="83"/>
      <c r="D3" s="83"/>
      <c r="E3" s="83"/>
      <c r="F3" s="83"/>
      <c r="G3" s="83"/>
      <c r="H3" s="84"/>
      <c r="I3" s="84"/>
      <c r="J3" s="84"/>
      <c r="K3" s="84"/>
      <c r="L3" s="84"/>
      <c r="M3" s="84"/>
      <c r="N3" s="105"/>
      <c r="O3" s="84"/>
      <c r="P3" s="84"/>
      <c r="Q3" s="83"/>
      <c r="R3" s="84"/>
      <c r="S3" s="105"/>
      <c r="T3" s="83"/>
    </row>
    <row r="4" ht="22.5" customHeight="1" spans="1:20">
      <c r="A4" s="85" t="s">
        <v>1</v>
      </c>
      <c r="B4" s="86"/>
      <c r="C4" s="86"/>
      <c r="D4" s="86"/>
      <c r="E4" s="86"/>
      <c r="F4" s="86"/>
      <c r="G4" s="86"/>
      <c r="H4" s="87"/>
      <c r="I4" s="87"/>
      <c r="J4" s="87"/>
      <c r="K4" s="87"/>
      <c r="L4" s="87"/>
      <c r="M4" s="87"/>
      <c r="N4" s="104"/>
      <c r="O4" s="80"/>
      <c r="P4" s="80"/>
      <c r="Q4" s="81"/>
      <c r="R4" s="80"/>
      <c r="S4" s="114"/>
      <c r="T4" s="113" t="s">
        <v>2</v>
      </c>
    </row>
    <row r="5" ht="24" customHeight="1" spans="1:20">
      <c r="A5" s="88" t="s">
        <v>194</v>
      </c>
      <c r="B5" s="89" t="s">
        <v>195</v>
      </c>
      <c r="C5" s="89" t="s">
        <v>521</v>
      </c>
      <c r="D5" s="89" t="s">
        <v>561</v>
      </c>
      <c r="E5" s="89" t="s">
        <v>562</v>
      </c>
      <c r="F5" s="89" t="s">
        <v>563</v>
      </c>
      <c r="G5" s="89" t="s">
        <v>564</v>
      </c>
      <c r="H5" s="90" t="s">
        <v>565</v>
      </c>
      <c r="I5" s="90" t="s">
        <v>566</v>
      </c>
      <c r="J5" s="106" t="s">
        <v>202</v>
      </c>
      <c r="K5" s="106"/>
      <c r="L5" s="106"/>
      <c r="M5" s="106"/>
      <c r="N5" s="107"/>
      <c r="O5" s="106"/>
      <c r="P5" s="106"/>
      <c r="Q5" s="115"/>
      <c r="R5" s="106"/>
      <c r="S5" s="107"/>
      <c r="T5" s="116"/>
    </row>
    <row r="6" ht="24" customHeight="1" spans="1:20">
      <c r="A6" s="91"/>
      <c r="B6" s="92"/>
      <c r="C6" s="92"/>
      <c r="D6" s="92"/>
      <c r="E6" s="92"/>
      <c r="F6" s="92"/>
      <c r="G6" s="92"/>
      <c r="H6" s="93"/>
      <c r="I6" s="93"/>
      <c r="J6" s="93" t="s">
        <v>56</v>
      </c>
      <c r="K6" s="93" t="s">
        <v>59</v>
      </c>
      <c r="L6" s="93" t="s">
        <v>527</v>
      </c>
      <c r="M6" s="93" t="s">
        <v>528</v>
      </c>
      <c r="N6" s="108" t="s">
        <v>529</v>
      </c>
      <c r="O6" s="109" t="s">
        <v>530</v>
      </c>
      <c r="P6" s="109"/>
      <c r="Q6" s="117"/>
      <c r="R6" s="109"/>
      <c r="S6" s="118"/>
      <c r="T6" s="95"/>
    </row>
    <row r="7" ht="54" customHeight="1" spans="1:20">
      <c r="A7" s="94"/>
      <c r="B7" s="95"/>
      <c r="C7" s="95"/>
      <c r="D7" s="95"/>
      <c r="E7" s="95"/>
      <c r="F7" s="95"/>
      <c r="G7" s="95"/>
      <c r="H7" s="96"/>
      <c r="I7" s="96"/>
      <c r="J7" s="96"/>
      <c r="K7" s="96" t="s">
        <v>58</v>
      </c>
      <c r="L7" s="96"/>
      <c r="M7" s="96"/>
      <c r="N7" s="110"/>
      <c r="O7" s="96" t="s">
        <v>58</v>
      </c>
      <c r="P7" s="96" t="s">
        <v>65</v>
      </c>
      <c r="Q7" s="95" t="s">
        <v>66</v>
      </c>
      <c r="R7" s="96" t="s">
        <v>67</v>
      </c>
      <c r="S7" s="110" t="s">
        <v>68</v>
      </c>
      <c r="T7" s="95" t="s">
        <v>69</v>
      </c>
    </row>
    <row r="8" ht="17.25" customHeight="1" spans="1:20">
      <c r="A8" s="97">
        <v>1</v>
      </c>
      <c r="B8" s="95">
        <v>2</v>
      </c>
      <c r="C8" s="97">
        <v>3</v>
      </c>
      <c r="D8" s="97">
        <v>4</v>
      </c>
      <c r="E8" s="95">
        <v>5</v>
      </c>
      <c r="F8" s="97">
        <v>6</v>
      </c>
      <c r="G8" s="97">
        <v>7</v>
      </c>
      <c r="H8" s="95">
        <v>8</v>
      </c>
      <c r="I8" s="97">
        <v>9</v>
      </c>
      <c r="J8" s="97">
        <v>10</v>
      </c>
      <c r="K8" s="95">
        <v>11</v>
      </c>
      <c r="L8" s="97">
        <v>12</v>
      </c>
      <c r="M8" s="97">
        <v>13</v>
      </c>
      <c r="N8" s="95">
        <v>14</v>
      </c>
      <c r="O8" s="97">
        <v>15</v>
      </c>
      <c r="P8" s="97">
        <v>16</v>
      </c>
      <c r="Q8" s="95">
        <v>17</v>
      </c>
      <c r="R8" s="97">
        <v>18</v>
      </c>
      <c r="S8" s="97">
        <v>19</v>
      </c>
      <c r="T8" s="97">
        <v>20</v>
      </c>
    </row>
    <row r="9" ht="21" customHeight="1" spans="1:20">
      <c r="A9" s="98"/>
      <c r="B9" s="99"/>
      <c r="C9" s="99"/>
      <c r="D9" s="99"/>
      <c r="E9" s="99"/>
      <c r="F9" s="99"/>
      <c r="G9" s="99"/>
      <c r="H9" s="100"/>
      <c r="I9" s="100"/>
      <c r="J9" s="111"/>
      <c r="K9" s="111"/>
      <c r="L9" s="111"/>
      <c r="M9" s="111"/>
      <c r="N9" s="111"/>
      <c r="O9" s="111"/>
      <c r="P9" s="111"/>
      <c r="Q9" s="111"/>
      <c r="R9" s="111"/>
      <c r="S9" s="111"/>
      <c r="T9" s="111"/>
    </row>
    <row r="10" ht="21" customHeight="1" spans="1:20">
      <c r="A10" s="101" t="s">
        <v>184</v>
      </c>
      <c r="B10" s="102"/>
      <c r="C10" s="102"/>
      <c r="D10" s="102"/>
      <c r="E10" s="102"/>
      <c r="F10" s="102"/>
      <c r="G10" s="102"/>
      <c r="H10" s="103"/>
      <c r="I10" s="112"/>
      <c r="J10" s="111"/>
      <c r="K10" s="111"/>
      <c r="L10" s="111"/>
      <c r="M10" s="111"/>
      <c r="N10" s="111"/>
      <c r="O10" s="111"/>
      <c r="P10" s="111"/>
      <c r="Q10" s="111"/>
      <c r="R10" s="111"/>
      <c r="S10" s="111"/>
      <c r="T10" s="111"/>
    </row>
    <row r="11" customHeight="1" spans="1:1">
      <c r="A11" s="1" t="s">
        <v>567</v>
      </c>
    </row>
  </sheetData>
  <mergeCells count="19">
    <mergeCell ref="A3:T3"/>
    <mergeCell ref="A4:I4"/>
    <mergeCell ref="J5:T5"/>
    <mergeCell ref="O6:T6"/>
    <mergeCell ref="A10:I10"/>
    <mergeCell ref="A5:A7"/>
    <mergeCell ref="B5:B7"/>
    <mergeCell ref="C5:C7"/>
    <mergeCell ref="D5:D7"/>
    <mergeCell ref="E5:E7"/>
    <mergeCell ref="F5:F7"/>
    <mergeCell ref="G5:G7"/>
    <mergeCell ref="H5:H7"/>
    <mergeCell ref="I5:I7"/>
    <mergeCell ref="J6:J7"/>
    <mergeCell ref="K6:K7"/>
    <mergeCell ref="L6:L7"/>
    <mergeCell ref="M6:M7"/>
    <mergeCell ref="N6:N7"/>
  </mergeCells>
  <printOptions horizontalCentered="1"/>
  <pageMargins left="0.96" right="0.96" top="0.72" bottom="0.72"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E10"/>
  <sheetViews>
    <sheetView showZeros="0" workbookViewId="0">
      <pane ySplit="1" topLeftCell="A2" activePane="bottomLeft" state="frozen"/>
      <selection/>
      <selection pane="bottomLeft" activeCell="E8" sqref="E8"/>
    </sheetView>
  </sheetViews>
  <sheetFormatPr defaultColWidth="9.14545454545454" defaultRowHeight="14.25" customHeight="1" outlineLevelCol="4"/>
  <cols>
    <col min="1" max="1" width="37.7090909090909" style="1" customWidth="1"/>
    <col min="2" max="5" width="20" style="1" customWidth="1"/>
    <col min="6" max="16384" width="9.14545454545454" style="1"/>
  </cols>
  <sheetData>
    <row r="1" customHeight="1" spans="1:5">
      <c r="A1" s="2"/>
      <c r="B1" s="2"/>
      <c r="C1" s="2"/>
      <c r="D1" s="2"/>
      <c r="E1" s="2"/>
    </row>
    <row r="2" ht="17.25" customHeight="1" spans="4:5">
      <c r="D2" s="70"/>
      <c r="E2" s="4" t="s">
        <v>568</v>
      </c>
    </row>
    <row r="3" ht="41.25" customHeight="1" spans="1:5">
      <c r="A3" s="71" t="str">
        <f>"2025"&amp;"年对下转移支付预算表"</f>
        <v>2025年对下转移支付预算表</v>
      </c>
      <c r="B3" s="5"/>
      <c r="C3" s="5"/>
      <c r="D3" s="5"/>
      <c r="E3" s="65"/>
    </row>
    <row r="4" ht="18" customHeight="1" spans="1:5">
      <c r="A4" s="72" t="s">
        <v>1</v>
      </c>
      <c r="B4" s="73"/>
      <c r="C4" s="73"/>
      <c r="D4" s="74"/>
      <c r="E4" s="9" t="s">
        <v>2</v>
      </c>
    </row>
    <row r="5" ht="19.5" customHeight="1" spans="1:5">
      <c r="A5" s="17" t="s">
        <v>569</v>
      </c>
      <c r="B5" s="12" t="s">
        <v>202</v>
      </c>
      <c r="C5" s="13"/>
      <c r="D5" s="13"/>
      <c r="E5" s="75" t="s">
        <v>570</v>
      </c>
    </row>
    <row r="6" ht="40.5" customHeight="1" spans="1:5">
      <c r="A6" s="20"/>
      <c r="B6" s="30" t="s">
        <v>56</v>
      </c>
      <c r="C6" s="11" t="s">
        <v>59</v>
      </c>
      <c r="D6" s="76" t="s">
        <v>527</v>
      </c>
      <c r="E6" s="75"/>
    </row>
    <row r="7" ht="19.5" customHeight="1" spans="1:5">
      <c r="A7" s="21">
        <v>1</v>
      </c>
      <c r="B7" s="21">
        <v>2</v>
      </c>
      <c r="C7" s="21">
        <v>3</v>
      </c>
      <c r="D7" s="77">
        <v>4</v>
      </c>
      <c r="E7" s="78">
        <v>5</v>
      </c>
    </row>
    <row r="8" ht="19.5" customHeight="1" spans="1:5">
      <c r="A8" s="31"/>
      <c r="B8" s="25"/>
      <c r="C8" s="25"/>
      <c r="D8" s="25"/>
      <c r="E8" s="25"/>
    </row>
    <row r="9" ht="19.5" customHeight="1" spans="1:5">
      <c r="A9" s="68"/>
      <c r="B9" s="25"/>
      <c r="C9" s="25"/>
      <c r="D9" s="25"/>
      <c r="E9" s="25"/>
    </row>
    <row r="10" customHeight="1" spans="1:1">
      <c r="A10" s="1" t="s">
        <v>571</v>
      </c>
    </row>
  </sheetData>
  <mergeCells count="5">
    <mergeCell ref="A3:E3"/>
    <mergeCell ref="A4:D4"/>
    <mergeCell ref="B5:D5"/>
    <mergeCell ref="A5:A6"/>
    <mergeCell ref="E5:E6"/>
  </mergeCells>
  <printOptions horizontalCentered="1"/>
  <pageMargins left="0.96" right="0.96" top="0.72" bottom="0.72" header="0" footer="0"/>
  <pageSetup paperSize="9" scale="57"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9"/>
  <sheetViews>
    <sheetView showZeros="0" workbookViewId="0">
      <pane ySplit="1" topLeftCell="A2" activePane="bottomLeft" state="frozen"/>
      <selection/>
      <selection pane="bottomLeft" activeCell="A9" sqref="A9"/>
    </sheetView>
  </sheetViews>
  <sheetFormatPr defaultColWidth="9.14545454545454" defaultRowHeight="12" customHeight="1"/>
  <cols>
    <col min="1" max="1" width="34.2818181818182" style="1" customWidth="1"/>
    <col min="2" max="2" width="29" style="1" customWidth="1"/>
    <col min="3" max="5" width="23.5727272727273" style="1" customWidth="1"/>
    <col min="6" max="6" width="11.2818181818182" style="1" customWidth="1"/>
    <col min="7" max="7" width="25.1454545454545" style="1" customWidth="1"/>
    <col min="8" max="8" width="15.5727272727273" style="1" customWidth="1"/>
    <col min="9" max="9" width="13.4272727272727" style="1" customWidth="1"/>
    <col min="10" max="10" width="18.8545454545455" style="1" customWidth="1"/>
    <col min="11" max="16384" width="9.14545454545454" style="1"/>
  </cols>
  <sheetData>
    <row r="1" customHeight="1" spans="1:10">
      <c r="A1" s="2"/>
      <c r="B1" s="2"/>
      <c r="C1" s="2"/>
      <c r="D1" s="2"/>
      <c r="E1" s="2"/>
      <c r="F1" s="2"/>
      <c r="G1" s="2"/>
      <c r="H1" s="2"/>
      <c r="I1" s="2"/>
      <c r="J1" s="2"/>
    </row>
    <row r="2" ht="16.5" customHeight="1" spans="10:10">
      <c r="J2" s="4" t="s">
        <v>572</v>
      </c>
    </row>
    <row r="3" ht="41.25" customHeight="1" spans="1:10">
      <c r="A3" s="64" t="str">
        <f>"2025"&amp;"年对下转移支付绩效目标表"</f>
        <v>2025年对下转移支付绩效目标表</v>
      </c>
      <c r="B3" s="5"/>
      <c r="C3" s="5"/>
      <c r="D3" s="5"/>
      <c r="E3" s="5"/>
      <c r="F3" s="65"/>
      <c r="G3" s="5"/>
      <c r="H3" s="65"/>
      <c r="I3" s="65"/>
      <c r="J3" s="5"/>
    </row>
    <row r="4" ht="17.25" customHeight="1" spans="1:1">
      <c r="A4" s="6" t="s">
        <v>1</v>
      </c>
    </row>
    <row r="5" ht="44.25" customHeight="1" spans="1:10">
      <c r="A5" s="66" t="s">
        <v>569</v>
      </c>
      <c r="B5" s="66" t="s">
        <v>344</v>
      </c>
      <c r="C5" s="66" t="s">
        <v>345</v>
      </c>
      <c r="D5" s="66" t="s">
        <v>346</v>
      </c>
      <c r="E5" s="66" t="s">
        <v>347</v>
      </c>
      <c r="F5" s="67" t="s">
        <v>348</v>
      </c>
      <c r="G5" s="66" t="s">
        <v>349</v>
      </c>
      <c r="H5" s="67" t="s">
        <v>350</v>
      </c>
      <c r="I5" s="67" t="s">
        <v>351</v>
      </c>
      <c r="J5" s="66" t="s">
        <v>352</v>
      </c>
    </row>
    <row r="6" ht="14.25" customHeight="1" spans="1:10">
      <c r="A6" s="66">
        <v>1</v>
      </c>
      <c r="B6" s="66">
        <v>2</v>
      </c>
      <c r="C6" s="66">
        <v>3</v>
      </c>
      <c r="D6" s="66">
        <v>4</v>
      </c>
      <c r="E6" s="66">
        <v>5</v>
      </c>
      <c r="F6" s="67">
        <v>6</v>
      </c>
      <c r="G6" s="66">
        <v>7</v>
      </c>
      <c r="H6" s="67">
        <v>8</v>
      </c>
      <c r="I6" s="67">
        <v>9</v>
      </c>
      <c r="J6" s="66">
        <v>10</v>
      </c>
    </row>
    <row r="7" ht="42" customHeight="1" spans="1:10">
      <c r="A7" s="31"/>
      <c r="B7" s="68"/>
      <c r="C7" s="68"/>
      <c r="D7" s="68"/>
      <c r="E7" s="52"/>
      <c r="F7" s="69"/>
      <c r="G7" s="52"/>
      <c r="H7" s="69"/>
      <c r="I7" s="69"/>
      <c r="J7" s="52"/>
    </row>
    <row r="8" ht="42" customHeight="1" spans="1:10">
      <c r="A8" s="31"/>
      <c r="B8" s="32"/>
      <c r="C8" s="32"/>
      <c r="D8" s="32"/>
      <c r="E8" s="31"/>
      <c r="F8" s="32"/>
      <c r="G8" s="31"/>
      <c r="H8" s="32"/>
      <c r="I8" s="32"/>
      <c r="J8" s="31"/>
    </row>
    <row r="9" customHeight="1" spans="1:1">
      <c r="A9" s="1" t="s">
        <v>573</v>
      </c>
    </row>
  </sheetData>
  <mergeCells count="2">
    <mergeCell ref="A3:J3"/>
    <mergeCell ref="A4:H4"/>
  </mergeCells>
  <printOptions horizontalCentered="1"/>
  <pageMargins left="0.96" right="0.96" top="0.72" bottom="0.72" header="0" footer="0"/>
  <pageSetup paperSize="9" scale="6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I10"/>
  <sheetViews>
    <sheetView showZeros="0" workbookViewId="0">
      <pane ySplit="1" topLeftCell="A2" activePane="bottomLeft" state="frozen"/>
      <selection/>
      <selection pane="bottomLeft" activeCell="A10" sqref="A10"/>
    </sheetView>
  </sheetViews>
  <sheetFormatPr defaultColWidth="10.4272727272727" defaultRowHeight="14.25" customHeight="1"/>
  <cols>
    <col min="1" max="3" width="33.7090909090909" style="1" customWidth="1"/>
    <col min="4" max="4" width="45.5727272727273" style="1" customWidth="1"/>
    <col min="5" max="5" width="27.5727272727273" style="1" customWidth="1"/>
    <col min="6" max="6" width="21.7090909090909" style="1" customWidth="1"/>
    <col min="7" max="9" width="26.2818181818182" style="1" customWidth="1"/>
    <col min="10" max="16384" width="10.4272727272727" style="1"/>
  </cols>
  <sheetData>
    <row r="1" customHeight="1" spans="1:9">
      <c r="A1" s="2"/>
      <c r="B1" s="2"/>
      <c r="C1" s="2"/>
      <c r="D1" s="2"/>
      <c r="E1" s="2"/>
      <c r="F1" s="2"/>
      <c r="G1" s="2"/>
      <c r="H1" s="2"/>
      <c r="I1" s="2"/>
    </row>
    <row r="2" customHeight="1" spans="1:9">
      <c r="A2" s="40" t="s">
        <v>574</v>
      </c>
      <c r="B2" s="41"/>
      <c r="C2" s="41"/>
      <c r="D2" s="42"/>
      <c r="E2" s="42"/>
      <c r="F2" s="42"/>
      <c r="G2" s="41"/>
      <c r="H2" s="41"/>
      <c r="I2" s="42"/>
    </row>
    <row r="3" ht="41.25" customHeight="1" spans="1:9">
      <c r="A3" s="43" t="str">
        <f>"2025"&amp;"年新增资产配置预算表"</f>
        <v>2025年新增资产配置预算表</v>
      </c>
      <c r="B3" s="44"/>
      <c r="C3" s="44"/>
      <c r="D3" s="45"/>
      <c r="E3" s="45"/>
      <c r="F3" s="45"/>
      <c r="G3" s="44"/>
      <c r="H3" s="44"/>
      <c r="I3" s="45"/>
    </row>
    <row r="4" customHeight="1" spans="1:9">
      <c r="A4" s="46" t="s">
        <v>1</v>
      </c>
      <c r="B4" s="47"/>
      <c r="C4" s="47"/>
      <c r="D4" s="48"/>
      <c r="F4" s="45"/>
      <c r="G4" s="44"/>
      <c r="H4" s="44"/>
      <c r="I4" s="63" t="s">
        <v>2</v>
      </c>
    </row>
    <row r="5" ht="28.5" customHeight="1" spans="1:9">
      <c r="A5" s="49" t="s">
        <v>194</v>
      </c>
      <c r="B5" s="38" t="s">
        <v>195</v>
      </c>
      <c r="C5" s="49" t="s">
        <v>575</v>
      </c>
      <c r="D5" s="49" t="s">
        <v>576</v>
      </c>
      <c r="E5" s="49" t="s">
        <v>577</v>
      </c>
      <c r="F5" s="49" t="s">
        <v>578</v>
      </c>
      <c r="G5" s="38" t="s">
        <v>579</v>
      </c>
      <c r="H5" s="38"/>
      <c r="I5" s="49"/>
    </row>
    <row r="6" ht="21" customHeight="1" spans="1:9">
      <c r="A6" s="49"/>
      <c r="B6" s="50"/>
      <c r="C6" s="50"/>
      <c r="D6" s="51"/>
      <c r="E6" s="50"/>
      <c r="F6" s="50"/>
      <c r="G6" s="38" t="s">
        <v>525</v>
      </c>
      <c r="H6" s="38" t="s">
        <v>580</v>
      </c>
      <c r="I6" s="38" t="s">
        <v>581</v>
      </c>
    </row>
    <row r="7" ht="17.25" customHeight="1" spans="1:9">
      <c r="A7" s="52" t="s">
        <v>83</v>
      </c>
      <c r="B7" s="53"/>
      <c r="C7" s="54" t="s">
        <v>84</v>
      </c>
      <c r="D7" s="52" t="s">
        <v>85</v>
      </c>
      <c r="E7" s="55" t="s">
        <v>86</v>
      </c>
      <c r="F7" s="52" t="s">
        <v>87</v>
      </c>
      <c r="G7" s="54" t="s">
        <v>88</v>
      </c>
      <c r="H7" s="56" t="s">
        <v>89</v>
      </c>
      <c r="I7" s="55" t="s">
        <v>90</v>
      </c>
    </row>
    <row r="8" ht="19.5" customHeight="1" spans="1:9">
      <c r="A8" s="31"/>
      <c r="B8" s="32"/>
      <c r="C8" s="32"/>
      <c r="D8" s="31"/>
      <c r="E8" s="32"/>
      <c r="F8" s="56"/>
      <c r="G8" s="57"/>
      <c r="H8" s="58"/>
      <c r="I8" s="58"/>
    </row>
    <row r="9" ht="19.5" customHeight="1" spans="1:9">
      <c r="A9" s="59" t="s">
        <v>56</v>
      </c>
      <c r="B9" s="60"/>
      <c r="C9" s="60"/>
      <c r="D9" s="61"/>
      <c r="E9" s="62"/>
      <c r="F9" s="62"/>
      <c r="G9" s="57"/>
      <c r="H9" s="58"/>
      <c r="I9" s="58"/>
    </row>
    <row r="10" customHeight="1" spans="1:1">
      <c r="A10" s="1" t="s">
        <v>582</v>
      </c>
    </row>
  </sheetData>
  <mergeCells count="11">
    <mergeCell ref="A2:I2"/>
    <mergeCell ref="A3:I3"/>
    <mergeCell ref="A4:C4"/>
    <mergeCell ref="G5:I5"/>
    <mergeCell ref="A9:F9"/>
    <mergeCell ref="A5:A6"/>
    <mergeCell ref="B5:B6"/>
    <mergeCell ref="C5:C6"/>
    <mergeCell ref="D5:D6"/>
    <mergeCell ref="E5:E6"/>
    <mergeCell ref="F5:F6"/>
  </mergeCells>
  <pageMargins left="0.67" right="0.67" top="0.72" bottom="0.72" header="0.28" footer="0.28"/>
  <pageSetup paperSize="9" fitToWidth="0" fitToHeight="0"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12"/>
  <sheetViews>
    <sheetView showZeros="0" workbookViewId="0">
      <pane ySplit="1" topLeftCell="A3" activePane="bottomLeft" state="frozen"/>
      <selection/>
      <selection pane="bottomLeft" activeCell="A13" sqref="A13"/>
    </sheetView>
  </sheetViews>
  <sheetFormatPr defaultColWidth="9.14545454545454" defaultRowHeight="14.25" customHeight="1"/>
  <cols>
    <col min="1" max="1" width="19.2818181818182" style="1" customWidth="1"/>
    <col min="2" max="2" width="33.8454545454545" style="1" customWidth="1"/>
    <col min="3" max="3" width="23.8545454545455" style="1" customWidth="1"/>
    <col min="4" max="4" width="11.1454545454545" style="1" customWidth="1"/>
    <col min="5" max="5" width="17.7090909090909" style="1" customWidth="1"/>
    <col min="6" max="6" width="9.85454545454546" style="1" customWidth="1"/>
    <col min="7" max="7" width="17.7090909090909" style="1" customWidth="1"/>
    <col min="8" max="11" width="23.1454545454545" style="1" customWidth="1"/>
    <col min="12" max="16384" width="9.14545454545454" style="1"/>
  </cols>
  <sheetData>
    <row r="1" customHeight="1" spans="1:11">
      <c r="A1" s="2"/>
      <c r="B1" s="2"/>
      <c r="C1" s="2"/>
      <c r="D1" s="2"/>
      <c r="E1" s="2"/>
      <c r="F1" s="2"/>
      <c r="G1" s="2"/>
      <c r="H1" s="2"/>
      <c r="I1" s="2"/>
      <c r="J1" s="2"/>
      <c r="K1" s="2"/>
    </row>
    <row r="2" customHeight="1" spans="4:11">
      <c r="D2" s="3"/>
      <c r="E2" s="3"/>
      <c r="F2" s="3"/>
      <c r="G2" s="3"/>
      <c r="K2" s="4" t="s">
        <v>583</v>
      </c>
    </row>
    <row r="3" ht="41.25" customHeight="1" spans="1:11">
      <c r="A3" s="5" t="str">
        <f>"2025"&amp;"年上级转移支付补助项目支出预算表"</f>
        <v>2025年上级转移支付补助项目支出预算表</v>
      </c>
      <c r="B3" s="5"/>
      <c r="C3" s="5"/>
      <c r="D3" s="5"/>
      <c r="E3" s="5"/>
      <c r="F3" s="5"/>
      <c r="G3" s="5"/>
      <c r="H3" s="5"/>
      <c r="I3" s="5"/>
      <c r="J3" s="5"/>
      <c r="K3" s="5"/>
    </row>
    <row r="4" ht="13.5" customHeight="1" spans="1:11">
      <c r="A4" s="6" t="s">
        <v>1</v>
      </c>
      <c r="B4" s="7"/>
      <c r="C4" s="7"/>
      <c r="D4" s="7"/>
      <c r="E4" s="7"/>
      <c r="F4" s="7"/>
      <c r="G4" s="7"/>
      <c r="H4" s="8"/>
      <c r="I4" s="8"/>
      <c r="J4" s="8"/>
      <c r="K4" s="9" t="s">
        <v>2</v>
      </c>
    </row>
    <row r="5" ht="21.75" customHeight="1" spans="1:11">
      <c r="A5" s="10" t="s">
        <v>260</v>
      </c>
      <c r="B5" s="10" t="s">
        <v>197</v>
      </c>
      <c r="C5" s="10" t="s">
        <v>261</v>
      </c>
      <c r="D5" s="11" t="s">
        <v>198</v>
      </c>
      <c r="E5" s="11" t="s">
        <v>199</v>
      </c>
      <c r="F5" s="11" t="s">
        <v>262</v>
      </c>
      <c r="G5" s="11" t="s">
        <v>263</v>
      </c>
      <c r="H5" s="17" t="s">
        <v>56</v>
      </c>
      <c r="I5" s="12" t="s">
        <v>584</v>
      </c>
      <c r="J5" s="13"/>
      <c r="K5" s="14"/>
    </row>
    <row r="6" ht="21.75" customHeight="1" spans="1:11">
      <c r="A6" s="15"/>
      <c r="B6" s="15"/>
      <c r="C6" s="15"/>
      <c r="D6" s="16"/>
      <c r="E6" s="16"/>
      <c r="F6" s="16"/>
      <c r="G6" s="16"/>
      <c r="H6" s="30"/>
      <c r="I6" s="11" t="s">
        <v>59</v>
      </c>
      <c r="J6" s="11" t="s">
        <v>60</v>
      </c>
      <c r="K6" s="11" t="s">
        <v>61</v>
      </c>
    </row>
    <row r="7" ht="40.5" customHeight="1" spans="1:11">
      <c r="A7" s="18"/>
      <c r="B7" s="18"/>
      <c r="C7" s="18"/>
      <c r="D7" s="19"/>
      <c r="E7" s="19"/>
      <c r="F7" s="19"/>
      <c r="G7" s="19"/>
      <c r="H7" s="20"/>
      <c r="I7" s="19" t="s">
        <v>58</v>
      </c>
      <c r="J7" s="19"/>
      <c r="K7" s="19"/>
    </row>
    <row r="8" ht="15" customHeight="1" spans="1:11">
      <c r="A8" s="21">
        <v>1</v>
      </c>
      <c r="B8" s="21">
        <v>2</v>
      </c>
      <c r="C8" s="21">
        <v>3</v>
      </c>
      <c r="D8" s="21">
        <v>4</v>
      </c>
      <c r="E8" s="21">
        <v>5</v>
      </c>
      <c r="F8" s="21">
        <v>6</v>
      </c>
      <c r="G8" s="21">
        <v>7</v>
      </c>
      <c r="H8" s="21">
        <v>8</v>
      </c>
      <c r="I8" s="21">
        <v>9</v>
      </c>
      <c r="J8" s="38">
        <v>10</v>
      </c>
      <c r="K8" s="38">
        <v>11</v>
      </c>
    </row>
    <row r="9" ht="18.75" customHeight="1" spans="1:11">
      <c r="A9" s="31"/>
      <c r="B9" s="32"/>
      <c r="C9" s="31"/>
      <c r="D9" s="31"/>
      <c r="E9" s="31"/>
      <c r="F9" s="31"/>
      <c r="G9" s="31"/>
      <c r="H9" s="33"/>
      <c r="I9" s="39"/>
      <c r="J9" s="39"/>
      <c r="K9" s="33"/>
    </row>
    <row r="10" ht="18.75" customHeight="1" spans="1:11">
      <c r="A10" s="32"/>
      <c r="B10" s="32"/>
      <c r="C10" s="32"/>
      <c r="D10" s="32"/>
      <c r="E10" s="32"/>
      <c r="F10" s="32"/>
      <c r="G10" s="32"/>
      <c r="H10" s="34"/>
      <c r="I10" s="34"/>
      <c r="J10" s="34"/>
      <c r="K10" s="33"/>
    </row>
    <row r="11" ht="18.75" customHeight="1" spans="1:11">
      <c r="A11" s="35" t="s">
        <v>184</v>
      </c>
      <c r="B11" s="36"/>
      <c r="C11" s="36"/>
      <c r="D11" s="36"/>
      <c r="E11" s="36"/>
      <c r="F11" s="36"/>
      <c r="G11" s="37"/>
      <c r="H11" s="34"/>
      <c r="I11" s="34"/>
      <c r="J11" s="34"/>
      <c r="K11" s="33"/>
    </row>
    <row r="12" customHeight="1" spans="1:1">
      <c r="A12" s="1" t="s">
        <v>585</v>
      </c>
    </row>
  </sheetData>
  <mergeCells count="15">
    <mergeCell ref="A3:K3"/>
    <mergeCell ref="A4:G4"/>
    <mergeCell ref="I5:K5"/>
    <mergeCell ref="A11:G11"/>
    <mergeCell ref="A5:A7"/>
    <mergeCell ref="B5:B7"/>
    <mergeCell ref="C5:C7"/>
    <mergeCell ref="D5:D7"/>
    <mergeCell ref="E5:E7"/>
    <mergeCell ref="F5:F7"/>
    <mergeCell ref="G5:G7"/>
    <mergeCell ref="H5:H7"/>
    <mergeCell ref="I6:I7"/>
    <mergeCell ref="J6:J7"/>
    <mergeCell ref="K6:K7"/>
  </mergeCells>
  <printOptions horizontalCentered="1"/>
  <pageMargins left="0.37" right="0.37" top="0.56" bottom="0.56" header="0.48" footer="0.48"/>
  <pageSetup paperSize="9" scale="56"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tint="-0.05"/>
    <outlinePr summaryRight="0"/>
    <pageSetUpPr fitToPage="1"/>
  </sheetPr>
  <dimension ref="A1:G18"/>
  <sheetViews>
    <sheetView showZeros="0" tabSelected="1" topLeftCell="B1" workbookViewId="0">
      <pane ySplit="1" topLeftCell="A2" activePane="bottomLeft" state="frozen"/>
      <selection/>
      <selection pane="bottomLeft" activeCell="F18" sqref="F18"/>
    </sheetView>
  </sheetViews>
  <sheetFormatPr defaultColWidth="9.14545454545454" defaultRowHeight="14.25" customHeight="1" outlineLevelCol="6"/>
  <cols>
    <col min="1" max="1" width="35.2818181818182" style="1" customWidth="1"/>
    <col min="2" max="2" width="28" style="1" customWidth="1"/>
    <col min="3" max="3" width="70.3727272727273" style="1" customWidth="1"/>
    <col min="4" max="4" width="28" style="1" customWidth="1"/>
    <col min="5" max="7" width="23.8545454545455" style="1" customWidth="1"/>
    <col min="8" max="16384" width="9.14545454545454" style="1"/>
  </cols>
  <sheetData>
    <row r="1" customHeight="1" spans="1:7">
      <c r="A1" s="2"/>
      <c r="B1" s="2"/>
      <c r="C1" s="2"/>
      <c r="D1" s="2"/>
      <c r="E1" s="2"/>
      <c r="F1" s="2"/>
      <c r="G1" s="2"/>
    </row>
    <row r="2" ht="13.5" customHeight="1" spans="4:7">
      <c r="D2" s="3"/>
      <c r="G2" s="4" t="s">
        <v>586</v>
      </c>
    </row>
    <row r="3" ht="41.25" customHeight="1" spans="1:7">
      <c r="A3" s="5" t="str">
        <f>"2025"&amp;"年部门项目中期规划预算表"</f>
        <v>2025年部门项目中期规划预算表</v>
      </c>
      <c r="B3" s="5"/>
      <c r="C3" s="5"/>
      <c r="D3" s="5"/>
      <c r="E3" s="5"/>
      <c r="F3" s="5"/>
      <c r="G3" s="5"/>
    </row>
    <row r="4" ht="13.5" customHeight="1" spans="1:7">
      <c r="A4" s="6" t="s">
        <v>1</v>
      </c>
      <c r="B4" s="7"/>
      <c r="C4" s="7"/>
      <c r="D4" s="7"/>
      <c r="E4" s="8"/>
      <c r="F4" s="8"/>
      <c r="G4" s="9" t="s">
        <v>2</v>
      </c>
    </row>
    <row r="5" ht="21.75" customHeight="1" spans="1:7">
      <c r="A5" s="10" t="s">
        <v>261</v>
      </c>
      <c r="B5" s="10" t="s">
        <v>260</v>
      </c>
      <c r="C5" s="10" t="s">
        <v>197</v>
      </c>
      <c r="D5" s="11" t="s">
        <v>587</v>
      </c>
      <c r="E5" s="12" t="s">
        <v>59</v>
      </c>
      <c r="F5" s="13"/>
      <c r="G5" s="14"/>
    </row>
    <row r="6" ht="21.75" customHeight="1" spans="1:7">
      <c r="A6" s="15"/>
      <c r="B6" s="15"/>
      <c r="C6" s="15"/>
      <c r="D6" s="16"/>
      <c r="E6" s="17" t="str">
        <f>"2025"&amp;"年"</f>
        <v>2025年</v>
      </c>
      <c r="F6" s="11" t="str">
        <f>("2025"+1)&amp;"年"</f>
        <v>2026年</v>
      </c>
      <c r="G6" s="11" t="str">
        <f>("2025"+2)&amp;"年"</f>
        <v>2027年</v>
      </c>
    </row>
    <row r="7" ht="40.5" customHeight="1" spans="1:7">
      <c r="A7" s="18"/>
      <c r="B7" s="18"/>
      <c r="C7" s="18"/>
      <c r="D7" s="19"/>
      <c r="E7" s="20"/>
      <c r="F7" s="19" t="s">
        <v>58</v>
      </c>
      <c r="G7" s="19"/>
    </row>
    <row r="8" ht="15" customHeight="1" spans="1:7">
      <c r="A8" s="21">
        <v>1</v>
      </c>
      <c r="B8" s="21">
        <v>2</v>
      </c>
      <c r="C8" s="21">
        <v>3</v>
      </c>
      <c r="D8" s="21">
        <v>4</v>
      </c>
      <c r="E8" s="21">
        <v>5</v>
      </c>
      <c r="F8" s="21">
        <v>6</v>
      </c>
      <c r="G8" s="21">
        <v>7</v>
      </c>
    </row>
    <row r="9" ht="15" customHeight="1" spans="1:7">
      <c r="A9" s="22" t="s">
        <v>71</v>
      </c>
      <c r="B9" s="23" t="s">
        <v>588</v>
      </c>
      <c r="C9" s="23" t="s">
        <v>273</v>
      </c>
      <c r="D9" s="24" t="s">
        <v>589</v>
      </c>
      <c r="E9" s="25">
        <v>6046.08</v>
      </c>
      <c r="F9" s="25">
        <v>6046.08</v>
      </c>
      <c r="G9" s="25">
        <v>6046.08</v>
      </c>
    </row>
    <row r="10" ht="15" customHeight="1" spans="1:7">
      <c r="A10" s="22" t="s">
        <v>71</v>
      </c>
      <c r="B10" s="23" t="s">
        <v>588</v>
      </c>
      <c r="C10" s="23" t="s">
        <v>277</v>
      </c>
      <c r="D10" s="24" t="s">
        <v>589</v>
      </c>
      <c r="E10" s="25">
        <v>250000</v>
      </c>
      <c r="F10" s="25">
        <v>250000</v>
      </c>
      <c r="G10" s="25">
        <v>250000</v>
      </c>
    </row>
    <row r="11" ht="15" customHeight="1" spans="1:7">
      <c r="A11" s="22" t="s">
        <v>71</v>
      </c>
      <c r="B11" s="23" t="s">
        <v>588</v>
      </c>
      <c r="C11" s="23" t="s">
        <v>281</v>
      </c>
      <c r="D11" s="24" t="s">
        <v>589</v>
      </c>
      <c r="E11" s="25">
        <v>32640</v>
      </c>
      <c r="F11" s="25">
        <v>32640</v>
      </c>
      <c r="G11" s="25">
        <v>32640</v>
      </c>
    </row>
    <row r="12" ht="15" customHeight="1" spans="1:7">
      <c r="A12" s="22" t="s">
        <v>71</v>
      </c>
      <c r="B12" s="23" t="s">
        <v>588</v>
      </c>
      <c r="C12" s="23" t="s">
        <v>306</v>
      </c>
      <c r="D12" s="24" t="s">
        <v>589</v>
      </c>
      <c r="E12" s="25">
        <v>94174</v>
      </c>
      <c r="F12" s="25">
        <v>94174</v>
      </c>
      <c r="G12" s="25">
        <v>94174</v>
      </c>
    </row>
    <row r="13" ht="15" customHeight="1" spans="1:7">
      <c r="A13" s="22" t="s">
        <v>71</v>
      </c>
      <c r="B13" s="23" t="s">
        <v>588</v>
      </c>
      <c r="C13" s="23" t="s">
        <v>326</v>
      </c>
      <c r="D13" s="24" t="s">
        <v>589</v>
      </c>
      <c r="E13" s="25">
        <v>1000</v>
      </c>
      <c r="F13" s="25">
        <v>1000</v>
      </c>
      <c r="G13" s="25">
        <v>1000</v>
      </c>
    </row>
    <row r="14" ht="15" customHeight="1" spans="1:7">
      <c r="A14" s="22" t="s">
        <v>71</v>
      </c>
      <c r="B14" s="23" t="s">
        <v>590</v>
      </c>
      <c r="C14" s="23" t="s">
        <v>268</v>
      </c>
      <c r="D14" s="24" t="s">
        <v>589</v>
      </c>
      <c r="E14" s="25">
        <v>429916.16</v>
      </c>
      <c r="F14" s="25">
        <v>429916.16</v>
      </c>
      <c r="G14" s="25">
        <v>429916.16</v>
      </c>
    </row>
    <row r="15" ht="15" customHeight="1" spans="1:7">
      <c r="A15" s="22" t="s">
        <v>71</v>
      </c>
      <c r="B15" s="23" t="s">
        <v>590</v>
      </c>
      <c r="C15" s="23" t="s">
        <v>312</v>
      </c>
      <c r="D15" s="24" t="s">
        <v>589</v>
      </c>
      <c r="E15" s="25">
        <v>38000</v>
      </c>
      <c r="F15" s="25">
        <v>38000</v>
      </c>
      <c r="G15" s="25">
        <v>38000</v>
      </c>
    </row>
    <row r="16" ht="18.75" customHeight="1" spans="1:7">
      <c r="A16" s="26" t="s">
        <v>56</v>
      </c>
      <c r="B16" s="27" t="s">
        <v>591</v>
      </c>
      <c r="C16" s="27"/>
      <c r="D16" s="28"/>
      <c r="E16" s="25">
        <v>851776.24</v>
      </c>
      <c r="F16" s="25">
        <v>851776.24</v>
      </c>
      <c r="G16" s="25">
        <v>851776.24</v>
      </c>
    </row>
    <row r="18" customHeight="1" spans="6:6">
      <c r="F18" s="29"/>
    </row>
  </sheetData>
  <mergeCells count="11">
    <mergeCell ref="A3:G3"/>
    <mergeCell ref="A4:D4"/>
    <mergeCell ref="E5:G5"/>
    <mergeCell ref="A16:D16"/>
    <mergeCell ref="A5:A7"/>
    <mergeCell ref="B5:B7"/>
    <mergeCell ref="C5:C7"/>
    <mergeCell ref="D5:D7"/>
    <mergeCell ref="E6:E7"/>
    <mergeCell ref="F6:F7"/>
    <mergeCell ref="G6:G7"/>
  </mergeCells>
  <printOptions horizontalCentered="1"/>
  <pageMargins left="0.37" right="0.37" top="0.56" bottom="0.56" header="0.48" footer="0.48"/>
  <pageSetup paperSize="9" scale="56"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0"/>
  <sheetViews>
    <sheetView showGridLines="0" showZeros="0" topLeftCell="B1" workbookViewId="0">
      <pane ySplit="1" topLeftCell="A2" activePane="bottomLeft" state="frozen"/>
      <selection/>
      <selection pane="bottomLeft" activeCell="E17" sqref="E17"/>
    </sheetView>
  </sheetViews>
  <sheetFormatPr defaultColWidth="8.57272727272727" defaultRowHeight="12.75" customHeight="1"/>
  <cols>
    <col min="1" max="1" width="15.8909090909091" style="1" customWidth="1"/>
    <col min="2" max="2" width="35" style="1" customWidth="1"/>
    <col min="3" max="19" width="22" style="1" customWidth="1"/>
    <col min="20" max="16384" width="8.57272727272727" style="1"/>
  </cols>
  <sheetData>
    <row r="1" customHeight="1" spans="1:19">
      <c r="A1" s="2"/>
      <c r="B1" s="2"/>
      <c r="C1" s="2"/>
      <c r="D1" s="2"/>
      <c r="E1" s="2"/>
      <c r="F1" s="2"/>
      <c r="G1" s="2"/>
      <c r="H1" s="2"/>
      <c r="I1" s="2"/>
      <c r="J1" s="2"/>
      <c r="K1" s="2"/>
      <c r="L1" s="2"/>
      <c r="M1" s="2"/>
      <c r="N1" s="2"/>
      <c r="O1" s="2"/>
      <c r="P1" s="2"/>
      <c r="Q1" s="2"/>
      <c r="R1" s="2"/>
      <c r="S1" s="2"/>
    </row>
    <row r="2" ht="17.25" customHeight="1" spans="1:1">
      <c r="A2" s="63" t="s">
        <v>53</v>
      </c>
    </row>
    <row r="3" ht="41.25" customHeight="1" spans="1:1">
      <c r="A3" s="43" t="str">
        <f>"2025"&amp;"年部门收入预算表"</f>
        <v>2025年部门收入预算表</v>
      </c>
    </row>
    <row r="4" ht="17.25" customHeight="1" spans="1:19">
      <c r="A4" s="46" t="s">
        <v>1</v>
      </c>
      <c r="S4" s="48" t="s">
        <v>2</v>
      </c>
    </row>
    <row r="5" ht="21.75" customHeight="1" spans="1:19">
      <c r="A5" s="228" t="s">
        <v>54</v>
      </c>
      <c r="B5" s="229" t="s">
        <v>55</v>
      </c>
      <c r="C5" s="229" t="s">
        <v>56</v>
      </c>
      <c r="D5" s="230" t="s">
        <v>57</v>
      </c>
      <c r="E5" s="230"/>
      <c r="F5" s="230"/>
      <c r="G5" s="230"/>
      <c r="H5" s="230"/>
      <c r="I5" s="148"/>
      <c r="J5" s="230"/>
      <c r="K5" s="230"/>
      <c r="L5" s="230"/>
      <c r="M5" s="230"/>
      <c r="N5" s="236"/>
      <c r="O5" s="230" t="s">
        <v>46</v>
      </c>
      <c r="P5" s="230"/>
      <c r="Q5" s="230"/>
      <c r="R5" s="230"/>
      <c r="S5" s="236"/>
    </row>
    <row r="6" ht="27" customHeight="1" spans="1:19">
      <c r="A6" s="231"/>
      <c r="B6" s="232"/>
      <c r="C6" s="232"/>
      <c r="D6" s="232" t="s">
        <v>58</v>
      </c>
      <c r="E6" s="232" t="s">
        <v>59</v>
      </c>
      <c r="F6" s="232" t="s">
        <v>60</v>
      </c>
      <c r="G6" s="232" t="s">
        <v>61</v>
      </c>
      <c r="H6" s="232" t="s">
        <v>62</v>
      </c>
      <c r="I6" s="237" t="s">
        <v>63</v>
      </c>
      <c r="J6" s="238"/>
      <c r="K6" s="238"/>
      <c r="L6" s="238"/>
      <c r="M6" s="238"/>
      <c r="N6" s="239"/>
      <c r="O6" s="232" t="s">
        <v>58</v>
      </c>
      <c r="P6" s="232" t="s">
        <v>59</v>
      </c>
      <c r="Q6" s="232" t="s">
        <v>60</v>
      </c>
      <c r="R6" s="232" t="s">
        <v>61</v>
      </c>
      <c r="S6" s="232" t="s">
        <v>64</v>
      </c>
    </row>
    <row r="7" ht="30" customHeight="1" spans="1:19">
      <c r="A7" s="233"/>
      <c r="B7" s="234"/>
      <c r="C7" s="235"/>
      <c r="D7" s="235"/>
      <c r="E7" s="235"/>
      <c r="F7" s="235"/>
      <c r="G7" s="235"/>
      <c r="H7" s="235"/>
      <c r="I7" s="69" t="s">
        <v>58</v>
      </c>
      <c r="J7" s="239" t="s">
        <v>65</v>
      </c>
      <c r="K7" s="239" t="s">
        <v>66</v>
      </c>
      <c r="L7" s="239" t="s">
        <v>67</v>
      </c>
      <c r="M7" s="239" t="s">
        <v>68</v>
      </c>
      <c r="N7" s="239" t="s">
        <v>69</v>
      </c>
      <c r="O7" s="240"/>
      <c r="P7" s="240"/>
      <c r="Q7" s="240"/>
      <c r="R7" s="240"/>
      <c r="S7" s="235"/>
    </row>
    <row r="8" ht="15" customHeight="1" spans="1:19">
      <c r="A8" s="59">
        <v>1</v>
      </c>
      <c r="B8" s="59">
        <v>2</v>
      </c>
      <c r="C8" s="59">
        <v>3</v>
      </c>
      <c r="D8" s="59">
        <v>4</v>
      </c>
      <c r="E8" s="59">
        <v>5</v>
      </c>
      <c r="F8" s="59">
        <v>6</v>
      </c>
      <c r="G8" s="59">
        <v>7</v>
      </c>
      <c r="H8" s="59">
        <v>8</v>
      </c>
      <c r="I8" s="69">
        <v>9</v>
      </c>
      <c r="J8" s="59">
        <v>10</v>
      </c>
      <c r="K8" s="59">
        <v>11</v>
      </c>
      <c r="L8" s="59">
        <v>12</v>
      </c>
      <c r="M8" s="59">
        <v>13</v>
      </c>
      <c r="N8" s="59">
        <v>14</v>
      </c>
      <c r="O8" s="59">
        <v>15</v>
      </c>
      <c r="P8" s="59">
        <v>16</v>
      </c>
      <c r="Q8" s="59">
        <v>17</v>
      </c>
      <c r="R8" s="59">
        <v>18</v>
      </c>
      <c r="S8" s="59">
        <v>19</v>
      </c>
    </row>
    <row r="9" ht="18" customHeight="1" spans="1:19">
      <c r="A9" s="24" t="s">
        <v>70</v>
      </c>
      <c r="B9" s="24" t="s">
        <v>71</v>
      </c>
      <c r="C9" s="128">
        <v>11076799.17</v>
      </c>
      <c r="D9" s="128">
        <v>6193374.76</v>
      </c>
      <c r="E9" s="128">
        <v>6193374.76</v>
      </c>
      <c r="F9" s="128"/>
      <c r="G9" s="128"/>
      <c r="H9" s="128"/>
      <c r="I9" s="128">
        <v>4883424.41</v>
      </c>
      <c r="J9" s="128">
        <v>4883424.41</v>
      </c>
      <c r="K9" s="25"/>
      <c r="L9" s="25"/>
      <c r="M9" s="25"/>
      <c r="N9" s="25"/>
      <c r="O9" s="25"/>
      <c r="P9" s="25"/>
      <c r="Q9" s="25"/>
      <c r="R9" s="25"/>
      <c r="S9" s="25"/>
    </row>
    <row r="10" ht="18" customHeight="1" spans="1:19">
      <c r="A10" s="49" t="s">
        <v>56</v>
      </c>
      <c r="B10" s="194"/>
      <c r="C10" s="128">
        <v>11076799.17</v>
      </c>
      <c r="D10" s="128">
        <v>6193374.76</v>
      </c>
      <c r="E10" s="128">
        <v>6193374.76</v>
      </c>
      <c r="F10" s="128"/>
      <c r="G10" s="128"/>
      <c r="H10" s="128"/>
      <c r="I10" s="128">
        <v>4883424.41</v>
      </c>
      <c r="J10" s="128">
        <v>4883424.41</v>
      </c>
      <c r="K10" s="25"/>
      <c r="L10" s="25"/>
      <c r="M10" s="25"/>
      <c r="N10" s="25"/>
      <c r="O10" s="25"/>
      <c r="P10" s="25"/>
      <c r="Q10" s="25"/>
      <c r="R10" s="25"/>
      <c r="S10" s="25"/>
    </row>
  </sheetData>
  <mergeCells count="20">
    <mergeCell ref="A2:S2"/>
    <mergeCell ref="A3:S3"/>
    <mergeCell ref="A4:B4"/>
    <mergeCell ref="D5:N5"/>
    <mergeCell ref="O5:S5"/>
    <mergeCell ref="I6:N6"/>
    <mergeCell ref="A10:B10"/>
    <mergeCell ref="A5:A7"/>
    <mergeCell ref="B5:B7"/>
    <mergeCell ref="C5:C7"/>
    <mergeCell ref="D6:D7"/>
    <mergeCell ref="E6:E7"/>
    <mergeCell ref="F6:F7"/>
    <mergeCell ref="G6:G7"/>
    <mergeCell ref="H6:H7"/>
    <mergeCell ref="O6:O7"/>
    <mergeCell ref="P6:P7"/>
    <mergeCell ref="Q6:Q7"/>
    <mergeCell ref="R6:R7"/>
    <mergeCell ref="S6:S7"/>
  </mergeCells>
  <printOptions horizontalCentered="1"/>
  <pageMargins left="0.96" right="0.96" top="0.72" bottom="0.72" header="0" footer="0"/>
  <pageSetup paperSize="9" orientation="landscape"/>
  <headerFooter>
    <oddFooter>&amp;C第&amp;P页，共&amp;N页&amp;R&amp;N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O32"/>
  <sheetViews>
    <sheetView showGridLines="0" showZeros="0" workbookViewId="0">
      <pane ySplit="1" topLeftCell="A6" activePane="bottomLeft" state="frozen"/>
      <selection/>
      <selection pane="bottomLeft" activeCell="G26" sqref="A23:G26"/>
    </sheetView>
  </sheetViews>
  <sheetFormatPr defaultColWidth="8.57272727272727" defaultRowHeight="12.75" customHeight="1"/>
  <cols>
    <col min="1" max="1" width="14.2818181818182" style="1" customWidth="1"/>
    <col min="2" max="2" width="37.5727272727273" style="1" customWidth="1"/>
    <col min="3" max="8" width="24.5727272727273" style="1" customWidth="1"/>
    <col min="9" max="9" width="26.7090909090909" style="1" customWidth="1"/>
    <col min="10" max="11" width="24.4272727272727" style="1" customWidth="1"/>
    <col min="12" max="15" width="24.5727272727273" style="1" customWidth="1"/>
    <col min="16" max="16384" width="8.57272727272727" style="1"/>
  </cols>
  <sheetData>
    <row r="1" customHeight="1" spans="1:15">
      <c r="A1" s="2"/>
      <c r="B1" s="2"/>
      <c r="C1" s="2"/>
      <c r="D1" s="2"/>
      <c r="E1" s="2"/>
      <c r="F1" s="2"/>
      <c r="G1" s="2"/>
      <c r="H1" s="2"/>
      <c r="I1" s="2"/>
      <c r="J1" s="2"/>
      <c r="K1" s="2"/>
      <c r="L1" s="2"/>
      <c r="M1" s="2"/>
      <c r="N1" s="2"/>
      <c r="O1" s="2"/>
    </row>
    <row r="2" ht="17.25" customHeight="1" spans="1:1">
      <c r="A2" s="48" t="s">
        <v>72</v>
      </c>
    </row>
    <row r="3" ht="41.25" customHeight="1" spans="1:1">
      <c r="A3" s="43" t="str">
        <f>"2025"&amp;"年部门支出预算表"</f>
        <v>2025年部门支出预算表</v>
      </c>
    </row>
    <row r="4" ht="17.25" customHeight="1" spans="1:15">
      <c r="A4" s="46" t="s">
        <v>1</v>
      </c>
      <c r="O4" s="48" t="s">
        <v>2</v>
      </c>
    </row>
    <row r="5" ht="27" customHeight="1" spans="1:15">
      <c r="A5" s="214" t="s">
        <v>73</v>
      </c>
      <c r="B5" s="214" t="s">
        <v>74</v>
      </c>
      <c r="C5" s="214" t="s">
        <v>56</v>
      </c>
      <c r="D5" s="215" t="s">
        <v>59</v>
      </c>
      <c r="E5" s="216"/>
      <c r="F5" s="217"/>
      <c r="G5" s="218" t="s">
        <v>60</v>
      </c>
      <c r="H5" s="218" t="s">
        <v>61</v>
      </c>
      <c r="I5" s="218" t="s">
        <v>75</v>
      </c>
      <c r="J5" s="215" t="s">
        <v>63</v>
      </c>
      <c r="K5" s="216"/>
      <c r="L5" s="216"/>
      <c r="M5" s="216"/>
      <c r="N5" s="226"/>
      <c r="O5" s="227"/>
    </row>
    <row r="6" ht="42" customHeight="1" spans="1:15">
      <c r="A6" s="219"/>
      <c r="B6" s="219"/>
      <c r="C6" s="220"/>
      <c r="D6" s="221" t="s">
        <v>58</v>
      </c>
      <c r="E6" s="221" t="s">
        <v>76</v>
      </c>
      <c r="F6" s="221" t="s">
        <v>77</v>
      </c>
      <c r="G6" s="220"/>
      <c r="H6" s="220"/>
      <c r="I6" s="219"/>
      <c r="J6" s="221" t="s">
        <v>58</v>
      </c>
      <c r="K6" s="207" t="s">
        <v>78</v>
      </c>
      <c r="L6" s="207" t="s">
        <v>79</v>
      </c>
      <c r="M6" s="207" t="s">
        <v>80</v>
      </c>
      <c r="N6" s="207" t="s">
        <v>81</v>
      </c>
      <c r="O6" s="207" t="s">
        <v>82</v>
      </c>
    </row>
    <row r="7" ht="18" customHeight="1" spans="1:15">
      <c r="A7" s="52" t="s">
        <v>83</v>
      </c>
      <c r="B7" s="52" t="s">
        <v>84</v>
      </c>
      <c r="C7" s="52" t="s">
        <v>85</v>
      </c>
      <c r="D7" s="56" t="s">
        <v>86</v>
      </c>
      <c r="E7" s="56" t="s">
        <v>87</v>
      </c>
      <c r="F7" s="56" t="s">
        <v>88</v>
      </c>
      <c r="G7" s="56" t="s">
        <v>89</v>
      </c>
      <c r="H7" s="56" t="s">
        <v>90</v>
      </c>
      <c r="I7" s="56" t="s">
        <v>91</v>
      </c>
      <c r="J7" s="56" t="s">
        <v>92</v>
      </c>
      <c r="K7" s="56" t="s">
        <v>93</v>
      </c>
      <c r="L7" s="56" t="s">
        <v>94</v>
      </c>
      <c r="M7" s="56" t="s">
        <v>95</v>
      </c>
      <c r="N7" s="52" t="s">
        <v>96</v>
      </c>
      <c r="O7" s="56" t="s">
        <v>97</v>
      </c>
    </row>
    <row r="8" ht="18" customHeight="1" spans="1:15">
      <c r="A8" s="222" t="s">
        <v>98</v>
      </c>
      <c r="B8" s="222" t="s">
        <v>99</v>
      </c>
      <c r="C8" s="126">
        <v>799188</v>
      </c>
      <c r="D8" s="128">
        <v>799188</v>
      </c>
      <c r="E8" s="128">
        <v>799188</v>
      </c>
      <c r="F8" s="128"/>
      <c r="G8" s="128"/>
      <c r="H8" s="128"/>
      <c r="I8" s="128"/>
      <c r="J8" s="128"/>
      <c r="K8" s="128"/>
      <c r="L8" s="56"/>
      <c r="M8" s="56"/>
      <c r="N8" s="52"/>
      <c r="O8" s="56"/>
    </row>
    <row r="9" ht="18" customHeight="1" spans="1:15">
      <c r="A9" s="223" t="s">
        <v>100</v>
      </c>
      <c r="B9" s="223" t="s">
        <v>101</v>
      </c>
      <c r="C9" s="126">
        <v>789690</v>
      </c>
      <c r="D9" s="128">
        <v>789690</v>
      </c>
      <c r="E9" s="128">
        <v>789690</v>
      </c>
      <c r="F9" s="128"/>
      <c r="G9" s="128"/>
      <c r="H9" s="128"/>
      <c r="I9" s="128"/>
      <c r="J9" s="128"/>
      <c r="K9" s="128"/>
      <c r="L9" s="56"/>
      <c r="M9" s="56"/>
      <c r="N9" s="52"/>
      <c r="O9" s="56"/>
    </row>
    <row r="10" ht="18" customHeight="1" spans="1:15">
      <c r="A10" s="224" t="s">
        <v>102</v>
      </c>
      <c r="B10" s="224" t="s">
        <v>103</v>
      </c>
      <c r="C10" s="126">
        <v>565290</v>
      </c>
      <c r="D10" s="128">
        <v>565290</v>
      </c>
      <c r="E10" s="128">
        <v>565290</v>
      </c>
      <c r="F10" s="128"/>
      <c r="G10" s="128"/>
      <c r="H10" s="128"/>
      <c r="I10" s="128"/>
      <c r="J10" s="128"/>
      <c r="K10" s="128"/>
      <c r="L10" s="56"/>
      <c r="M10" s="56"/>
      <c r="N10" s="52"/>
      <c r="O10" s="56"/>
    </row>
    <row r="11" ht="18" customHeight="1" spans="1:15">
      <c r="A11" s="224" t="s">
        <v>104</v>
      </c>
      <c r="B11" s="224" t="s">
        <v>105</v>
      </c>
      <c r="C11" s="126">
        <v>224400</v>
      </c>
      <c r="D11" s="128">
        <v>224400</v>
      </c>
      <c r="E11" s="128">
        <v>224400</v>
      </c>
      <c r="F11" s="128"/>
      <c r="G11" s="128"/>
      <c r="H11" s="128"/>
      <c r="I11" s="128"/>
      <c r="J11" s="128"/>
      <c r="K11" s="128"/>
      <c r="L11" s="56"/>
      <c r="M11" s="56"/>
      <c r="N11" s="52"/>
      <c r="O11" s="56"/>
    </row>
    <row r="12" ht="18" customHeight="1" spans="1:15">
      <c r="A12" s="223" t="s">
        <v>106</v>
      </c>
      <c r="B12" s="223" t="s">
        <v>107</v>
      </c>
      <c r="C12" s="126">
        <v>9498</v>
      </c>
      <c r="D12" s="128">
        <v>9498</v>
      </c>
      <c r="E12" s="128">
        <v>9498</v>
      </c>
      <c r="F12" s="128"/>
      <c r="G12" s="128"/>
      <c r="H12" s="128"/>
      <c r="I12" s="128"/>
      <c r="J12" s="128"/>
      <c r="K12" s="128"/>
      <c r="L12" s="56"/>
      <c r="M12" s="56"/>
      <c r="N12" s="52"/>
      <c r="O12" s="56"/>
    </row>
    <row r="13" ht="18" customHeight="1" spans="1:15">
      <c r="A13" s="224" t="s">
        <v>108</v>
      </c>
      <c r="B13" s="224" t="s">
        <v>109</v>
      </c>
      <c r="C13" s="126">
        <v>9498</v>
      </c>
      <c r="D13" s="128">
        <v>9498</v>
      </c>
      <c r="E13" s="128">
        <v>9498</v>
      </c>
      <c r="F13" s="128"/>
      <c r="G13" s="128"/>
      <c r="H13" s="128"/>
      <c r="I13" s="128"/>
      <c r="J13" s="128"/>
      <c r="K13" s="128"/>
      <c r="L13" s="56"/>
      <c r="M13" s="56"/>
      <c r="N13" s="52"/>
      <c r="O13" s="56"/>
    </row>
    <row r="14" ht="18" customHeight="1" spans="1:15">
      <c r="A14" s="222" t="s">
        <v>110</v>
      </c>
      <c r="B14" s="222" t="s">
        <v>111</v>
      </c>
      <c r="C14" s="126">
        <v>9798271.17</v>
      </c>
      <c r="D14" s="128">
        <v>4914846.76</v>
      </c>
      <c r="E14" s="128">
        <v>4063070.52</v>
      </c>
      <c r="F14" s="128">
        <v>851776.24</v>
      </c>
      <c r="G14" s="128"/>
      <c r="H14" s="128"/>
      <c r="I14" s="128"/>
      <c r="J14" s="128">
        <v>4883424.41</v>
      </c>
      <c r="K14" s="128">
        <v>4883424.41</v>
      </c>
      <c r="L14" s="56"/>
      <c r="M14" s="56"/>
      <c r="N14" s="52"/>
      <c r="O14" s="56"/>
    </row>
    <row r="15" ht="18" customHeight="1" spans="1:15">
      <c r="A15" s="223" t="s">
        <v>112</v>
      </c>
      <c r="B15" s="223" t="s">
        <v>113</v>
      </c>
      <c r="C15" s="126">
        <v>32640</v>
      </c>
      <c r="D15" s="128">
        <v>32640</v>
      </c>
      <c r="E15" s="128"/>
      <c r="F15" s="128">
        <v>32640</v>
      </c>
      <c r="G15" s="128"/>
      <c r="H15" s="128"/>
      <c r="I15" s="128"/>
      <c r="J15" s="128"/>
      <c r="K15" s="128"/>
      <c r="L15" s="56"/>
      <c r="M15" s="56"/>
      <c r="N15" s="52"/>
      <c r="O15" s="56"/>
    </row>
    <row r="16" ht="18" customHeight="1" spans="1:15">
      <c r="A16" s="224" t="s">
        <v>114</v>
      </c>
      <c r="B16" s="224" t="s">
        <v>115</v>
      </c>
      <c r="C16" s="126">
        <v>32640</v>
      </c>
      <c r="D16" s="128">
        <v>32640</v>
      </c>
      <c r="E16" s="128"/>
      <c r="F16" s="128">
        <v>32640</v>
      </c>
      <c r="G16" s="128"/>
      <c r="H16" s="128"/>
      <c r="I16" s="128"/>
      <c r="J16" s="128"/>
      <c r="K16" s="128"/>
      <c r="L16" s="56"/>
      <c r="M16" s="56"/>
      <c r="N16" s="52"/>
      <c r="O16" s="56"/>
    </row>
    <row r="17" ht="18" customHeight="1" spans="1:15">
      <c r="A17" s="223" t="s">
        <v>116</v>
      </c>
      <c r="B17" s="223" t="s">
        <v>117</v>
      </c>
      <c r="C17" s="126">
        <v>8726765.29</v>
      </c>
      <c r="D17" s="128">
        <v>3843340.88</v>
      </c>
      <c r="E17" s="128">
        <v>3587294.8</v>
      </c>
      <c r="F17" s="128">
        <v>256046.08</v>
      </c>
      <c r="G17" s="128"/>
      <c r="H17" s="128"/>
      <c r="I17" s="128"/>
      <c r="J17" s="128">
        <v>4883424.41</v>
      </c>
      <c r="K17" s="128">
        <v>4883424.41</v>
      </c>
      <c r="L17" s="56"/>
      <c r="M17" s="56"/>
      <c r="N17" s="52"/>
      <c r="O17" s="56"/>
    </row>
    <row r="18" ht="18" customHeight="1" spans="1:15">
      <c r="A18" s="224" t="s">
        <v>118</v>
      </c>
      <c r="B18" s="224" t="s">
        <v>119</v>
      </c>
      <c r="C18" s="126">
        <v>8552887.21</v>
      </c>
      <c r="D18" s="128">
        <v>3669462.8</v>
      </c>
      <c r="E18" s="128">
        <v>3419462.8</v>
      </c>
      <c r="F18" s="128">
        <v>250000</v>
      </c>
      <c r="G18" s="128"/>
      <c r="H18" s="128"/>
      <c r="I18" s="128"/>
      <c r="J18" s="128">
        <v>4883424.41</v>
      </c>
      <c r="K18" s="128">
        <v>4883424.41</v>
      </c>
      <c r="L18" s="56"/>
      <c r="M18" s="56"/>
      <c r="N18" s="52"/>
      <c r="O18" s="56"/>
    </row>
    <row r="19" ht="18" customHeight="1" spans="1:15">
      <c r="A19" s="224" t="s">
        <v>120</v>
      </c>
      <c r="B19" s="224" t="s">
        <v>121</v>
      </c>
      <c r="C19" s="126">
        <v>173878.08</v>
      </c>
      <c r="D19" s="128">
        <v>173878.08</v>
      </c>
      <c r="E19" s="128">
        <v>167832</v>
      </c>
      <c r="F19" s="128">
        <v>6046.08</v>
      </c>
      <c r="G19" s="128"/>
      <c r="H19" s="128"/>
      <c r="I19" s="128"/>
      <c r="J19" s="128"/>
      <c r="K19" s="128"/>
      <c r="L19" s="56"/>
      <c r="M19" s="56"/>
      <c r="N19" s="52"/>
      <c r="O19" s="56"/>
    </row>
    <row r="20" ht="18" customHeight="1" spans="1:15">
      <c r="A20" s="223" t="s">
        <v>122</v>
      </c>
      <c r="B20" s="223" t="s">
        <v>123</v>
      </c>
      <c r="C20" s="126">
        <v>563090.16</v>
      </c>
      <c r="D20" s="128">
        <v>563090.16</v>
      </c>
      <c r="E20" s="128"/>
      <c r="F20" s="128">
        <v>563090.16</v>
      </c>
      <c r="G20" s="128"/>
      <c r="H20" s="128"/>
      <c r="I20" s="128"/>
      <c r="J20" s="128"/>
      <c r="K20" s="128"/>
      <c r="L20" s="56"/>
      <c r="M20" s="56"/>
      <c r="N20" s="52"/>
      <c r="O20" s="56"/>
    </row>
    <row r="21" ht="18" customHeight="1" spans="1:15">
      <c r="A21" s="224" t="s">
        <v>124</v>
      </c>
      <c r="B21" s="224" t="s">
        <v>125</v>
      </c>
      <c r="C21" s="126">
        <v>429916.16</v>
      </c>
      <c r="D21" s="128">
        <v>429916.16</v>
      </c>
      <c r="E21" s="128"/>
      <c r="F21" s="128">
        <v>429916.16</v>
      </c>
      <c r="G21" s="128"/>
      <c r="H21" s="128"/>
      <c r="I21" s="128"/>
      <c r="J21" s="128"/>
      <c r="K21" s="128"/>
      <c r="L21" s="56"/>
      <c r="M21" s="56"/>
      <c r="N21" s="52"/>
      <c r="O21" s="56"/>
    </row>
    <row r="22" ht="18" customHeight="1" spans="1:15">
      <c r="A22" s="224" t="s">
        <v>126</v>
      </c>
      <c r="B22" s="224" t="s">
        <v>127</v>
      </c>
      <c r="C22" s="126">
        <v>38000</v>
      </c>
      <c r="D22" s="128">
        <v>38000</v>
      </c>
      <c r="E22" s="128"/>
      <c r="F22" s="128">
        <v>38000</v>
      </c>
      <c r="G22" s="128"/>
      <c r="H22" s="128"/>
      <c r="I22" s="128"/>
      <c r="J22" s="128"/>
      <c r="K22" s="128"/>
      <c r="L22" s="56"/>
      <c r="M22" s="56"/>
      <c r="N22" s="52"/>
      <c r="O22" s="56"/>
    </row>
    <row r="23" ht="18" customHeight="1" spans="1:15">
      <c r="A23" s="224" t="s">
        <v>128</v>
      </c>
      <c r="B23" s="224" t="s">
        <v>129</v>
      </c>
      <c r="C23" s="126">
        <v>1000</v>
      </c>
      <c r="D23" s="128">
        <v>1000</v>
      </c>
      <c r="E23" s="128"/>
      <c r="F23" s="128">
        <v>1000</v>
      </c>
      <c r="G23" s="128"/>
      <c r="H23" s="128"/>
      <c r="I23" s="128"/>
      <c r="J23" s="128"/>
      <c r="K23" s="128"/>
      <c r="L23" s="56"/>
      <c r="M23" s="56"/>
      <c r="N23" s="52"/>
      <c r="O23" s="56"/>
    </row>
    <row r="24" ht="18" customHeight="1" spans="1:15">
      <c r="A24" s="224" t="s">
        <v>130</v>
      </c>
      <c r="B24" s="224" t="s">
        <v>131</v>
      </c>
      <c r="C24" s="126">
        <v>94174</v>
      </c>
      <c r="D24" s="128">
        <v>94174</v>
      </c>
      <c r="E24" s="128"/>
      <c r="F24" s="128">
        <v>94174</v>
      </c>
      <c r="G24" s="128"/>
      <c r="H24" s="128"/>
      <c r="I24" s="128"/>
      <c r="J24" s="128"/>
      <c r="K24" s="128"/>
      <c r="L24" s="56"/>
      <c r="M24" s="56"/>
      <c r="N24" s="52"/>
      <c r="O24" s="56"/>
    </row>
    <row r="25" ht="18" customHeight="1" spans="1:15">
      <c r="A25" s="223" t="s">
        <v>132</v>
      </c>
      <c r="B25" s="223" t="s">
        <v>133</v>
      </c>
      <c r="C25" s="126">
        <v>475775.72</v>
      </c>
      <c r="D25" s="128">
        <v>475775.72</v>
      </c>
      <c r="E25" s="128">
        <v>475775.72</v>
      </c>
      <c r="F25" s="128"/>
      <c r="G25" s="128"/>
      <c r="H25" s="128"/>
      <c r="I25" s="128"/>
      <c r="J25" s="128"/>
      <c r="K25" s="128"/>
      <c r="L25" s="56"/>
      <c r="M25" s="56"/>
      <c r="N25" s="52"/>
      <c r="O25" s="56"/>
    </row>
    <row r="26" ht="18" customHeight="1" spans="1:15">
      <c r="A26" s="224" t="s">
        <v>134</v>
      </c>
      <c r="B26" s="224" t="s">
        <v>135</v>
      </c>
      <c r="C26" s="126">
        <v>258840</v>
      </c>
      <c r="D26" s="128">
        <v>258840</v>
      </c>
      <c r="E26" s="128">
        <v>258840</v>
      </c>
      <c r="F26" s="128"/>
      <c r="G26" s="128"/>
      <c r="H26" s="128"/>
      <c r="I26" s="128"/>
      <c r="J26" s="128"/>
      <c r="K26" s="128"/>
      <c r="L26" s="56"/>
      <c r="M26" s="56"/>
      <c r="N26" s="52"/>
      <c r="O26" s="56"/>
    </row>
    <row r="27" ht="18" customHeight="1" spans="1:15">
      <c r="A27" s="224" t="s">
        <v>136</v>
      </c>
      <c r="B27" s="224" t="s">
        <v>137</v>
      </c>
      <c r="C27" s="126">
        <v>186755</v>
      </c>
      <c r="D27" s="128">
        <v>186755</v>
      </c>
      <c r="E27" s="128">
        <v>186755</v>
      </c>
      <c r="F27" s="128"/>
      <c r="G27" s="128"/>
      <c r="H27" s="128"/>
      <c r="I27" s="128"/>
      <c r="J27" s="128"/>
      <c r="K27" s="128"/>
      <c r="L27" s="56"/>
      <c r="M27" s="56"/>
      <c r="N27" s="52"/>
      <c r="O27" s="56"/>
    </row>
    <row r="28" ht="18" customHeight="1" spans="1:15">
      <c r="A28" s="224" t="s">
        <v>138</v>
      </c>
      <c r="B28" s="224" t="s">
        <v>139</v>
      </c>
      <c r="C28" s="126">
        <v>30180.72</v>
      </c>
      <c r="D28" s="128">
        <v>30180.72</v>
      </c>
      <c r="E28" s="128">
        <v>30180.72</v>
      </c>
      <c r="F28" s="128"/>
      <c r="G28" s="128"/>
      <c r="H28" s="128"/>
      <c r="I28" s="128"/>
      <c r="J28" s="128"/>
      <c r="K28" s="128"/>
      <c r="L28" s="56"/>
      <c r="M28" s="56"/>
      <c r="N28" s="52"/>
      <c r="O28" s="56"/>
    </row>
    <row r="29" ht="18" customHeight="1" spans="1:15">
      <c r="A29" s="222" t="s">
        <v>140</v>
      </c>
      <c r="B29" s="222" t="s">
        <v>141</v>
      </c>
      <c r="C29" s="126">
        <v>479340</v>
      </c>
      <c r="D29" s="128">
        <v>479340</v>
      </c>
      <c r="E29" s="128">
        <v>479340</v>
      </c>
      <c r="F29" s="128"/>
      <c r="G29" s="128"/>
      <c r="H29" s="128"/>
      <c r="I29" s="128"/>
      <c r="J29" s="128"/>
      <c r="K29" s="128"/>
      <c r="L29" s="56"/>
      <c r="M29" s="56"/>
      <c r="N29" s="52"/>
      <c r="O29" s="56"/>
    </row>
    <row r="30" ht="18" customHeight="1" spans="1:15">
      <c r="A30" s="223" t="s">
        <v>142</v>
      </c>
      <c r="B30" s="223" t="s">
        <v>143</v>
      </c>
      <c r="C30" s="126">
        <v>479340</v>
      </c>
      <c r="D30" s="128">
        <v>479340</v>
      </c>
      <c r="E30" s="128">
        <v>479340</v>
      </c>
      <c r="F30" s="128"/>
      <c r="G30" s="128"/>
      <c r="H30" s="128"/>
      <c r="I30" s="128"/>
      <c r="J30" s="128"/>
      <c r="K30" s="128"/>
      <c r="L30" s="56"/>
      <c r="M30" s="56"/>
      <c r="N30" s="52"/>
      <c r="O30" s="56"/>
    </row>
    <row r="31" ht="18" customHeight="1" spans="1:15">
      <c r="A31" s="224" t="s">
        <v>144</v>
      </c>
      <c r="B31" s="224" t="s">
        <v>145</v>
      </c>
      <c r="C31" s="126">
        <v>479340</v>
      </c>
      <c r="D31" s="128">
        <v>479340</v>
      </c>
      <c r="E31" s="128">
        <v>479340</v>
      </c>
      <c r="F31" s="128"/>
      <c r="G31" s="128"/>
      <c r="H31" s="128"/>
      <c r="I31" s="128"/>
      <c r="J31" s="128"/>
      <c r="K31" s="128"/>
      <c r="L31" s="56"/>
      <c r="M31" s="56"/>
      <c r="N31" s="52"/>
      <c r="O31" s="56"/>
    </row>
    <row r="32" ht="21" customHeight="1" spans="1:15">
      <c r="A32" s="225" t="s">
        <v>56</v>
      </c>
      <c r="B32" s="37"/>
      <c r="C32" s="128">
        <v>11076799.17</v>
      </c>
      <c r="D32" s="128">
        <v>6193374.76</v>
      </c>
      <c r="E32" s="128">
        <v>5341598.52</v>
      </c>
      <c r="F32" s="128">
        <v>851776.24</v>
      </c>
      <c r="G32" s="128"/>
      <c r="H32" s="128"/>
      <c r="I32" s="128"/>
      <c r="J32" s="128">
        <v>4883424.41</v>
      </c>
      <c r="K32" s="128">
        <v>4883424.41</v>
      </c>
      <c r="L32" s="25"/>
      <c r="M32" s="25"/>
      <c r="N32" s="25"/>
      <c r="O32" s="25"/>
    </row>
  </sheetData>
  <mergeCells count="12">
    <mergeCell ref="A2:O2"/>
    <mergeCell ref="A3:O3"/>
    <mergeCell ref="A4:B4"/>
    <mergeCell ref="D5:F5"/>
    <mergeCell ref="J5:O5"/>
    <mergeCell ref="A32:B32"/>
    <mergeCell ref="A5:A6"/>
    <mergeCell ref="B5:B6"/>
    <mergeCell ref="C5:C6"/>
    <mergeCell ref="G5:G6"/>
    <mergeCell ref="H5:H6"/>
    <mergeCell ref="I5:I6"/>
  </mergeCells>
  <printOptions horizontalCentered="1"/>
  <pageMargins left="0.96" right="0.96" top="0.72" bottom="0.72" header="0" footer="0"/>
  <pageSetup paperSize="9" orientation="landscape"/>
  <headerFooter>
    <oddFooter>&amp;C第&amp;P页，共&amp;N页&amp;R&amp;N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5"/>
  <sheetViews>
    <sheetView showGridLines="0" showZeros="0" workbookViewId="0">
      <pane ySplit="1" topLeftCell="A2" activePane="bottomLeft" state="frozen"/>
      <selection/>
      <selection pane="bottomLeft" activeCell="D15" sqref="D15:D28"/>
    </sheetView>
  </sheetViews>
  <sheetFormatPr defaultColWidth="8.57272727272727" defaultRowHeight="12.75" customHeight="1" outlineLevelCol="3"/>
  <cols>
    <col min="1" max="4" width="35.5727272727273" style="1" customWidth="1"/>
    <col min="5" max="16384" width="8.57272727272727" style="1"/>
  </cols>
  <sheetData>
    <row r="1" customHeight="1" spans="1:4">
      <c r="A1" s="2"/>
      <c r="B1" s="2"/>
      <c r="C1" s="2"/>
      <c r="D1" s="2"/>
    </row>
    <row r="2" ht="15" customHeight="1" spans="1:4">
      <c r="A2" s="44"/>
      <c r="B2" s="48"/>
      <c r="C2" s="48"/>
      <c r="D2" s="48" t="s">
        <v>146</v>
      </c>
    </row>
    <row r="3" ht="41.25" customHeight="1" spans="1:1">
      <c r="A3" s="43" t="str">
        <f>"2025"&amp;"年部门财政拨款收支预算总表"</f>
        <v>2025年部门财政拨款收支预算总表</v>
      </c>
    </row>
    <row r="4" ht="17.25" customHeight="1" spans="1:4">
      <c r="A4" s="46" t="s">
        <v>1</v>
      </c>
      <c r="B4" s="206"/>
      <c r="D4" s="48" t="s">
        <v>2</v>
      </c>
    </row>
    <row r="5" ht="17.25" customHeight="1" spans="1:4">
      <c r="A5" s="207" t="s">
        <v>3</v>
      </c>
      <c r="B5" s="208"/>
      <c r="C5" s="207" t="s">
        <v>4</v>
      </c>
      <c r="D5" s="208"/>
    </row>
    <row r="6" ht="18.75" customHeight="1" spans="1:4">
      <c r="A6" s="207" t="s">
        <v>5</v>
      </c>
      <c r="B6" s="207" t="s">
        <v>6</v>
      </c>
      <c r="C6" s="207" t="s">
        <v>7</v>
      </c>
      <c r="D6" s="207" t="s">
        <v>6</v>
      </c>
    </row>
    <row r="7" ht="16.5" customHeight="1" spans="1:4">
      <c r="A7" s="209" t="s">
        <v>147</v>
      </c>
      <c r="B7" s="58">
        <v>6193374.76</v>
      </c>
      <c r="C7" s="209" t="s">
        <v>148</v>
      </c>
      <c r="D7" s="58">
        <v>6193374.76</v>
      </c>
    </row>
    <row r="8" ht="16.5" customHeight="1" spans="1:4">
      <c r="A8" s="209" t="s">
        <v>149</v>
      </c>
      <c r="B8" s="58">
        <v>6193374.76</v>
      </c>
      <c r="C8" s="209" t="s">
        <v>150</v>
      </c>
      <c r="D8" s="58"/>
    </row>
    <row r="9" ht="16.5" customHeight="1" spans="1:4">
      <c r="A9" s="209" t="s">
        <v>151</v>
      </c>
      <c r="B9" s="25"/>
      <c r="C9" s="209" t="s">
        <v>152</v>
      </c>
      <c r="D9" s="58"/>
    </row>
    <row r="10" ht="16.5" customHeight="1" spans="1:4">
      <c r="A10" s="209" t="s">
        <v>153</v>
      </c>
      <c r="B10" s="25"/>
      <c r="C10" s="209" t="s">
        <v>154</v>
      </c>
      <c r="D10" s="58"/>
    </row>
    <row r="11" ht="16.5" customHeight="1" spans="1:4">
      <c r="A11" s="209" t="s">
        <v>155</v>
      </c>
      <c r="B11" s="25"/>
      <c r="C11" s="209" t="s">
        <v>156</v>
      </c>
      <c r="D11" s="58"/>
    </row>
    <row r="12" ht="16.5" customHeight="1" spans="1:4">
      <c r="A12" s="209" t="s">
        <v>149</v>
      </c>
      <c r="B12" s="25"/>
      <c r="C12" s="209" t="s">
        <v>157</v>
      </c>
      <c r="D12" s="58"/>
    </row>
    <row r="13" ht="16.5" customHeight="1" spans="1:4">
      <c r="A13" s="210" t="s">
        <v>151</v>
      </c>
      <c r="B13" s="25"/>
      <c r="C13" s="68" t="s">
        <v>158</v>
      </c>
      <c r="D13" s="126"/>
    </row>
    <row r="14" ht="16.5" customHeight="1" spans="1:4">
      <c r="A14" s="210" t="s">
        <v>153</v>
      </c>
      <c r="B14" s="25"/>
      <c r="C14" s="68" t="s">
        <v>159</v>
      </c>
      <c r="D14" s="126"/>
    </row>
    <row r="15" ht="16.5" customHeight="1" spans="1:4">
      <c r="A15" s="211"/>
      <c r="B15" s="25"/>
      <c r="C15" s="68" t="s">
        <v>160</v>
      </c>
      <c r="D15" s="126">
        <v>799188</v>
      </c>
    </row>
    <row r="16" ht="16.5" customHeight="1" spans="1:4">
      <c r="A16" s="211"/>
      <c r="B16" s="25"/>
      <c r="C16" s="68" t="s">
        <v>161</v>
      </c>
      <c r="D16" s="126">
        <v>4914846.76</v>
      </c>
    </row>
    <row r="17" ht="16.5" customHeight="1" spans="1:4">
      <c r="A17" s="211"/>
      <c r="B17" s="25"/>
      <c r="C17" s="68" t="s">
        <v>162</v>
      </c>
      <c r="D17" s="126"/>
    </row>
    <row r="18" ht="16.5" customHeight="1" spans="1:4">
      <c r="A18" s="211"/>
      <c r="B18" s="25"/>
      <c r="C18" s="68" t="s">
        <v>163</v>
      </c>
      <c r="D18" s="126"/>
    </row>
    <row r="19" ht="16.5" customHeight="1" spans="1:4">
      <c r="A19" s="211"/>
      <c r="B19" s="25"/>
      <c r="C19" s="68" t="s">
        <v>164</v>
      </c>
      <c r="D19" s="126"/>
    </row>
    <row r="20" ht="16.5" customHeight="1" spans="1:4">
      <c r="A20" s="211"/>
      <c r="B20" s="25"/>
      <c r="C20" s="68" t="s">
        <v>165</v>
      </c>
      <c r="D20" s="126"/>
    </row>
    <row r="21" ht="16.5" customHeight="1" spans="1:4">
      <c r="A21" s="211"/>
      <c r="B21" s="25"/>
      <c r="C21" s="68" t="s">
        <v>166</v>
      </c>
      <c r="D21" s="126"/>
    </row>
    <row r="22" ht="16.5" customHeight="1" spans="1:4">
      <c r="A22" s="211"/>
      <c r="B22" s="25"/>
      <c r="C22" s="68" t="s">
        <v>167</v>
      </c>
      <c r="D22" s="126"/>
    </row>
    <row r="23" ht="16.5" customHeight="1" spans="1:4">
      <c r="A23" s="211"/>
      <c r="B23" s="25"/>
      <c r="C23" s="68" t="s">
        <v>168</v>
      </c>
      <c r="D23" s="126"/>
    </row>
    <row r="24" ht="16.5" customHeight="1" spans="1:4">
      <c r="A24" s="211"/>
      <c r="B24" s="25"/>
      <c r="C24" s="68" t="s">
        <v>169</v>
      </c>
      <c r="D24" s="126"/>
    </row>
    <row r="25" ht="16.5" customHeight="1" spans="1:4">
      <c r="A25" s="211"/>
      <c r="B25" s="25"/>
      <c r="C25" s="68" t="s">
        <v>170</v>
      </c>
      <c r="D25" s="126"/>
    </row>
    <row r="26" ht="16.5" customHeight="1" spans="1:4">
      <c r="A26" s="211"/>
      <c r="B26" s="25"/>
      <c r="C26" s="68" t="s">
        <v>171</v>
      </c>
      <c r="D26" s="126">
        <v>479340</v>
      </c>
    </row>
    <row r="27" ht="16.5" customHeight="1" spans="1:4">
      <c r="A27" s="211"/>
      <c r="B27" s="25"/>
      <c r="C27" s="68" t="s">
        <v>172</v>
      </c>
      <c r="D27" s="25"/>
    </row>
    <row r="28" ht="16.5" customHeight="1" spans="1:4">
      <c r="A28" s="211"/>
      <c r="B28" s="25"/>
      <c r="C28" s="68" t="s">
        <v>173</v>
      </c>
      <c r="D28" s="25"/>
    </row>
    <row r="29" ht="16.5" customHeight="1" spans="1:4">
      <c r="A29" s="211"/>
      <c r="B29" s="25"/>
      <c r="C29" s="68" t="s">
        <v>174</v>
      </c>
      <c r="D29" s="25"/>
    </row>
    <row r="30" ht="16.5" customHeight="1" spans="1:4">
      <c r="A30" s="211"/>
      <c r="B30" s="25"/>
      <c r="C30" s="68" t="s">
        <v>175</v>
      </c>
      <c r="D30" s="25"/>
    </row>
    <row r="31" ht="16.5" customHeight="1" spans="1:4">
      <c r="A31" s="211"/>
      <c r="B31" s="25"/>
      <c r="C31" s="68" t="s">
        <v>176</v>
      </c>
      <c r="D31" s="25"/>
    </row>
    <row r="32" ht="16.5" customHeight="1" spans="1:4">
      <c r="A32" s="211"/>
      <c r="B32" s="25"/>
      <c r="C32" s="210" t="s">
        <v>177</v>
      </c>
      <c r="D32" s="25"/>
    </row>
    <row r="33" ht="16.5" customHeight="1" spans="1:4">
      <c r="A33" s="211"/>
      <c r="B33" s="25"/>
      <c r="C33" s="210" t="s">
        <v>178</v>
      </c>
      <c r="D33" s="25"/>
    </row>
    <row r="34" ht="16.5" customHeight="1" spans="1:4">
      <c r="A34" s="211"/>
      <c r="B34" s="25"/>
      <c r="C34" s="31" t="s">
        <v>179</v>
      </c>
      <c r="D34" s="25"/>
    </row>
    <row r="35" ht="15" customHeight="1" spans="1:4">
      <c r="A35" s="212" t="s">
        <v>51</v>
      </c>
      <c r="B35" s="213">
        <v>6193374.76</v>
      </c>
      <c r="C35" s="212" t="s">
        <v>52</v>
      </c>
      <c r="D35" s="213">
        <v>6193374.76</v>
      </c>
    </row>
  </sheetData>
  <mergeCells count="4">
    <mergeCell ref="A3:D3"/>
    <mergeCell ref="A4:B4"/>
    <mergeCell ref="A5:B5"/>
    <mergeCell ref="C5:D5"/>
  </mergeCells>
  <printOptions horizontalCentered="1"/>
  <pageMargins left="0.96" right="0.96" top="0.72" bottom="0.72" header="0" footer="0"/>
  <pageSetup paperSize="9" orientation="landscape"/>
  <headerFooter>
    <oddFooter>&amp;C第&amp;P页，共&amp;N页&amp;R&amp;N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32"/>
  <sheetViews>
    <sheetView showZeros="0" workbookViewId="0">
      <pane ySplit="1" topLeftCell="A2" activePane="bottomLeft" state="frozen"/>
      <selection/>
      <selection pane="bottomLeft" activeCell="E32" sqref="E32:G32"/>
    </sheetView>
  </sheetViews>
  <sheetFormatPr defaultColWidth="9.14545454545454" defaultRowHeight="14.25" customHeight="1" outlineLevelCol="6"/>
  <cols>
    <col min="1" max="1" width="20.1454545454545" style="1" customWidth="1"/>
    <col min="2" max="2" width="44" style="1" customWidth="1"/>
    <col min="3" max="7" width="24.1454545454545" style="1" customWidth="1"/>
    <col min="8" max="16384" width="9.14545454545454" style="1"/>
  </cols>
  <sheetData>
    <row r="1" customHeight="1" spans="1:7">
      <c r="A1" s="2"/>
      <c r="B1" s="2"/>
      <c r="C1" s="2"/>
      <c r="D1" s="2"/>
      <c r="E1" s="2"/>
      <c r="F1" s="2"/>
      <c r="G1" s="2"/>
    </row>
    <row r="2" customHeight="1" spans="4:7">
      <c r="D2" s="195"/>
      <c r="F2" s="70"/>
      <c r="G2" s="196" t="s">
        <v>180</v>
      </c>
    </row>
    <row r="3" ht="41.25" customHeight="1" spans="1:7">
      <c r="A3" s="141" t="str">
        <f>"2025"&amp;"年一般公共预算支出预算表（按功能科目分类）"</f>
        <v>2025年一般公共预算支出预算表（按功能科目分类）</v>
      </c>
      <c r="B3" s="141"/>
      <c r="C3" s="141"/>
      <c r="D3" s="141"/>
      <c r="E3" s="141"/>
      <c r="F3" s="141"/>
      <c r="G3" s="141"/>
    </row>
    <row r="4" ht="18" customHeight="1" spans="1:7">
      <c r="A4" s="6" t="s">
        <v>1</v>
      </c>
      <c r="F4" s="137"/>
      <c r="G4" s="196" t="s">
        <v>2</v>
      </c>
    </row>
    <row r="5" ht="20.25" customHeight="1" spans="1:7">
      <c r="A5" s="197" t="s">
        <v>181</v>
      </c>
      <c r="B5" s="198"/>
      <c r="C5" s="142" t="s">
        <v>56</v>
      </c>
      <c r="D5" s="199" t="s">
        <v>76</v>
      </c>
      <c r="E5" s="13"/>
      <c r="F5" s="14"/>
      <c r="G5" s="200" t="s">
        <v>77</v>
      </c>
    </row>
    <row r="6" ht="20.25" customHeight="1" spans="1:7">
      <c r="A6" s="201" t="s">
        <v>73</v>
      </c>
      <c r="B6" s="201" t="s">
        <v>74</v>
      </c>
      <c r="C6" s="20"/>
      <c r="D6" s="147" t="s">
        <v>58</v>
      </c>
      <c r="E6" s="147" t="s">
        <v>182</v>
      </c>
      <c r="F6" s="147" t="s">
        <v>183</v>
      </c>
      <c r="G6" s="202"/>
    </row>
    <row r="7" ht="15" customHeight="1" spans="1:7">
      <c r="A7" s="59" t="s">
        <v>83</v>
      </c>
      <c r="B7" s="59" t="s">
        <v>84</v>
      </c>
      <c r="C7" s="59" t="s">
        <v>85</v>
      </c>
      <c r="D7" s="59" t="s">
        <v>86</v>
      </c>
      <c r="E7" s="59" t="s">
        <v>87</v>
      </c>
      <c r="F7" s="59" t="s">
        <v>88</v>
      </c>
      <c r="G7" s="59" t="s">
        <v>89</v>
      </c>
    </row>
    <row r="8" ht="15" customHeight="1" spans="1:7">
      <c r="A8" s="31" t="s">
        <v>98</v>
      </c>
      <c r="B8" s="31" t="s">
        <v>99</v>
      </c>
      <c r="C8" s="34">
        <v>799188</v>
      </c>
      <c r="D8" s="33">
        <v>799188</v>
      </c>
      <c r="E8" s="33">
        <v>799188</v>
      </c>
      <c r="F8" s="33"/>
      <c r="G8" s="33"/>
    </row>
    <row r="9" ht="15" customHeight="1" spans="1:7">
      <c r="A9" s="203" t="s">
        <v>100</v>
      </c>
      <c r="B9" s="203" t="s">
        <v>101</v>
      </c>
      <c r="C9" s="34">
        <v>789690</v>
      </c>
      <c r="D9" s="33">
        <v>789690</v>
      </c>
      <c r="E9" s="33">
        <v>789690</v>
      </c>
      <c r="F9" s="33"/>
      <c r="G9" s="33"/>
    </row>
    <row r="10" ht="15" customHeight="1" spans="1:7">
      <c r="A10" s="204" t="s">
        <v>102</v>
      </c>
      <c r="B10" s="204" t="s">
        <v>103</v>
      </c>
      <c r="C10" s="34">
        <v>565290</v>
      </c>
      <c r="D10" s="33">
        <v>565290</v>
      </c>
      <c r="E10" s="33">
        <v>565290</v>
      </c>
      <c r="F10" s="33"/>
      <c r="G10" s="33"/>
    </row>
    <row r="11" ht="15" customHeight="1" spans="1:7">
      <c r="A11" s="204" t="s">
        <v>104</v>
      </c>
      <c r="B11" s="204" t="s">
        <v>105</v>
      </c>
      <c r="C11" s="34">
        <v>224400</v>
      </c>
      <c r="D11" s="33">
        <v>224400</v>
      </c>
      <c r="E11" s="33">
        <v>224400</v>
      </c>
      <c r="F11" s="33"/>
      <c r="G11" s="33"/>
    </row>
    <row r="12" ht="15" customHeight="1" spans="1:7">
      <c r="A12" s="203" t="s">
        <v>106</v>
      </c>
      <c r="B12" s="203" t="s">
        <v>107</v>
      </c>
      <c r="C12" s="34">
        <v>9498</v>
      </c>
      <c r="D12" s="33">
        <v>9498</v>
      </c>
      <c r="E12" s="33">
        <v>9498</v>
      </c>
      <c r="F12" s="33"/>
      <c r="G12" s="33"/>
    </row>
    <row r="13" ht="15" customHeight="1" spans="1:7">
      <c r="A13" s="204" t="s">
        <v>108</v>
      </c>
      <c r="B13" s="204" t="s">
        <v>109</v>
      </c>
      <c r="C13" s="34">
        <v>9498</v>
      </c>
      <c r="D13" s="33">
        <v>9498</v>
      </c>
      <c r="E13" s="33">
        <v>9498</v>
      </c>
      <c r="F13" s="33"/>
      <c r="G13" s="33"/>
    </row>
    <row r="14" ht="15" customHeight="1" spans="1:7">
      <c r="A14" s="31" t="s">
        <v>110</v>
      </c>
      <c r="B14" s="31" t="s">
        <v>111</v>
      </c>
      <c r="C14" s="34">
        <v>4914846.76</v>
      </c>
      <c r="D14" s="33">
        <v>4063070.52</v>
      </c>
      <c r="E14" s="33">
        <v>4050470.52</v>
      </c>
      <c r="F14" s="33">
        <v>12600</v>
      </c>
      <c r="G14" s="33">
        <v>851776.24</v>
      </c>
    </row>
    <row r="15" ht="15" customHeight="1" spans="1:7">
      <c r="A15" s="203" t="s">
        <v>112</v>
      </c>
      <c r="B15" s="203" t="s">
        <v>113</v>
      </c>
      <c r="C15" s="34">
        <v>32640</v>
      </c>
      <c r="D15" s="33"/>
      <c r="E15" s="33"/>
      <c r="F15" s="33"/>
      <c r="G15" s="33">
        <v>32640</v>
      </c>
    </row>
    <row r="16" ht="15" customHeight="1" spans="1:7">
      <c r="A16" s="204" t="s">
        <v>114</v>
      </c>
      <c r="B16" s="204" t="s">
        <v>115</v>
      </c>
      <c r="C16" s="34">
        <v>32640</v>
      </c>
      <c r="D16" s="33"/>
      <c r="E16" s="33"/>
      <c r="F16" s="33"/>
      <c r="G16" s="33">
        <v>32640</v>
      </c>
    </row>
    <row r="17" ht="15" customHeight="1" spans="1:7">
      <c r="A17" s="203" t="s">
        <v>116</v>
      </c>
      <c r="B17" s="203" t="s">
        <v>117</v>
      </c>
      <c r="C17" s="34">
        <v>3843340.88</v>
      </c>
      <c r="D17" s="33">
        <v>3587294.8</v>
      </c>
      <c r="E17" s="33">
        <v>3574694.8</v>
      </c>
      <c r="F17" s="33">
        <v>12600</v>
      </c>
      <c r="G17" s="33">
        <v>256046.08</v>
      </c>
    </row>
    <row r="18" ht="15" customHeight="1" spans="1:7">
      <c r="A18" s="204" t="s">
        <v>118</v>
      </c>
      <c r="B18" s="204" t="s">
        <v>119</v>
      </c>
      <c r="C18" s="34">
        <v>3669462.8</v>
      </c>
      <c r="D18" s="33">
        <v>3419462.8</v>
      </c>
      <c r="E18" s="33">
        <v>3406862.8</v>
      </c>
      <c r="F18" s="33">
        <v>12600</v>
      </c>
      <c r="G18" s="33">
        <v>250000</v>
      </c>
    </row>
    <row r="19" ht="15" customHeight="1" spans="1:7">
      <c r="A19" s="204" t="s">
        <v>120</v>
      </c>
      <c r="B19" s="204" t="s">
        <v>121</v>
      </c>
      <c r="C19" s="34">
        <v>173878.08</v>
      </c>
      <c r="D19" s="33">
        <v>167832</v>
      </c>
      <c r="E19" s="33">
        <v>167832</v>
      </c>
      <c r="F19" s="33"/>
      <c r="G19" s="33">
        <v>6046.08</v>
      </c>
    </row>
    <row r="20" ht="15" customHeight="1" spans="1:7">
      <c r="A20" s="203" t="s">
        <v>122</v>
      </c>
      <c r="B20" s="203" t="s">
        <v>123</v>
      </c>
      <c r="C20" s="34">
        <v>563090.16</v>
      </c>
      <c r="D20" s="33"/>
      <c r="E20" s="33"/>
      <c r="F20" s="33"/>
      <c r="G20" s="33">
        <v>563090.16</v>
      </c>
    </row>
    <row r="21" ht="15" customHeight="1" spans="1:7">
      <c r="A21" s="204" t="s">
        <v>124</v>
      </c>
      <c r="B21" s="204" t="s">
        <v>125</v>
      </c>
      <c r="C21" s="34">
        <v>429916.16</v>
      </c>
      <c r="D21" s="33"/>
      <c r="E21" s="33"/>
      <c r="F21" s="33"/>
      <c r="G21" s="33">
        <v>429916.16</v>
      </c>
    </row>
    <row r="22" ht="15" customHeight="1" spans="1:7">
      <c r="A22" s="204" t="s">
        <v>126</v>
      </c>
      <c r="B22" s="204" t="s">
        <v>127</v>
      </c>
      <c r="C22" s="34">
        <v>38000</v>
      </c>
      <c r="D22" s="33"/>
      <c r="E22" s="33"/>
      <c r="F22" s="33"/>
      <c r="G22" s="33">
        <v>38000</v>
      </c>
    </row>
    <row r="23" ht="15" customHeight="1" spans="1:7">
      <c r="A23" s="204" t="s">
        <v>128</v>
      </c>
      <c r="B23" s="204" t="s">
        <v>129</v>
      </c>
      <c r="C23" s="34">
        <v>1000</v>
      </c>
      <c r="D23" s="33"/>
      <c r="E23" s="33"/>
      <c r="F23" s="33"/>
      <c r="G23" s="33">
        <v>1000</v>
      </c>
    </row>
    <row r="24" ht="15" customHeight="1" spans="1:7">
      <c r="A24" s="204" t="s">
        <v>130</v>
      </c>
      <c r="B24" s="204" t="s">
        <v>131</v>
      </c>
      <c r="C24" s="34">
        <v>94174</v>
      </c>
      <c r="D24" s="33"/>
      <c r="E24" s="33"/>
      <c r="F24" s="33"/>
      <c r="G24" s="33">
        <v>94174</v>
      </c>
    </row>
    <row r="25" ht="15" customHeight="1" spans="1:7">
      <c r="A25" s="203" t="s">
        <v>132</v>
      </c>
      <c r="B25" s="203" t="s">
        <v>133</v>
      </c>
      <c r="C25" s="34">
        <v>475775.72</v>
      </c>
      <c r="D25" s="33">
        <v>475775.72</v>
      </c>
      <c r="E25" s="33">
        <v>475775.72</v>
      </c>
      <c r="F25" s="33"/>
      <c r="G25" s="33"/>
    </row>
    <row r="26" ht="15" customHeight="1" spans="1:7">
      <c r="A26" s="204" t="s">
        <v>134</v>
      </c>
      <c r="B26" s="204" t="s">
        <v>135</v>
      </c>
      <c r="C26" s="34">
        <v>258840</v>
      </c>
      <c r="D26" s="33">
        <v>258840</v>
      </c>
      <c r="E26" s="33">
        <v>258840</v>
      </c>
      <c r="F26" s="33"/>
      <c r="G26" s="33"/>
    </row>
    <row r="27" ht="15" customHeight="1" spans="1:7">
      <c r="A27" s="204" t="s">
        <v>136</v>
      </c>
      <c r="B27" s="204" t="s">
        <v>137</v>
      </c>
      <c r="C27" s="34">
        <v>186755</v>
      </c>
      <c r="D27" s="33">
        <v>186755</v>
      </c>
      <c r="E27" s="33">
        <v>186755</v>
      </c>
      <c r="F27" s="33"/>
      <c r="G27" s="33"/>
    </row>
    <row r="28" ht="15" customHeight="1" spans="1:7">
      <c r="A28" s="204" t="s">
        <v>138</v>
      </c>
      <c r="B28" s="204" t="s">
        <v>139</v>
      </c>
      <c r="C28" s="34">
        <v>30180.72</v>
      </c>
      <c r="D28" s="33">
        <v>30180.72</v>
      </c>
      <c r="E28" s="33">
        <v>30180.72</v>
      </c>
      <c r="F28" s="33"/>
      <c r="G28" s="33"/>
    </row>
    <row r="29" ht="15" customHeight="1" spans="1:7">
      <c r="A29" s="31" t="s">
        <v>140</v>
      </c>
      <c r="B29" s="31" t="s">
        <v>141</v>
      </c>
      <c r="C29" s="34">
        <v>479340</v>
      </c>
      <c r="D29" s="33">
        <v>479340</v>
      </c>
      <c r="E29" s="33">
        <v>479340</v>
      </c>
      <c r="F29" s="33"/>
      <c r="G29" s="33"/>
    </row>
    <row r="30" ht="15" customHeight="1" spans="1:7">
      <c r="A30" s="203" t="s">
        <v>142</v>
      </c>
      <c r="B30" s="203" t="s">
        <v>143</v>
      </c>
      <c r="C30" s="34">
        <v>479340</v>
      </c>
      <c r="D30" s="33">
        <v>479340</v>
      </c>
      <c r="E30" s="33">
        <v>479340</v>
      </c>
      <c r="F30" s="33"/>
      <c r="G30" s="33"/>
    </row>
    <row r="31" ht="15" customHeight="1" spans="1:7">
      <c r="A31" s="204" t="s">
        <v>144</v>
      </c>
      <c r="B31" s="204" t="s">
        <v>145</v>
      </c>
      <c r="C31" s="34">
        <v>479340</v>
      </c>
      <c r="D31" s="33">
        <v>479340</v>
      </c>
      <c r="E31" s="33">
        <v>479340</v>
      </c>
      <c r="F31" s="33"/>
      <c r="G31" s="33"/>
    </row>
    <row r="32" ht="18" customHeight="1" spans="1:7">
      <c r="A32" s="77" t="s">
        <v>184</v>
      </c>
      <c r="B32" s="205" t="s">
        <v>184</v>
      </c>
      <c r="C32" s="34">
        <v>6193374.76</v>
      </c>
      <c r="D32" s="33">
        <v>5341598.52</v>
      </c>
      <c r="E32" s="34">
        <v>5328998.52</v>
      </c>
      <c r="F32" s="34">
        <v>12600</v>
      </c>
      <c r="G32" s="34">
        <v>851776.24</v>
      </c>
    </row>
  </sheetData>
  <mergeCells count="6">
    <mergeCell ref="A3:G3"/>
    <mergeCell ref="A5:B5"/>
    <mergeCell ref="D5:F5"/>
    <mergeCell ref="A32:B32"/>
    <mergeCell ref="C5:C6"/>
    <mergeCell ref="G5:G6"/>
  </mergeCells>
  <printOptions horizontalCentered="1"/>
  <pageMargins left="0.37" right="0.37" top="0.56" bottom="0.56" header="0.48" footer="0.48"/>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9"/>
  <sheetViews>
    <sheetView showZeros="0" workbookViewId="0">
      <pane ySplit="1" topLeftCell="A2" activePane="bottomLeft" state="frozen"/>
      <selection/>
      <selection pane="bottomLeft" activeCell="F22" sqref="A18:F22"/>
    </sheetView>
  </sheetViews>
  <sheetFormatPr defaultColWidth="10.4272727272727" defaultRowHeight="14.25" customHeight="1" outlineLevelCol="5"/>
  <cols>
    <col min="1" max="6" width="28.1454545454545" style="1" customWidth="1"/>
    <col min="7" max="16384" width="10.4272727272727" style="1"/>
  </cols>
  <sheetData>
    <row r="1" customHeight="1" spans="1:6">
      <c r="A1" s="2"/>
      <c r="B1" s="2"/>
      <c r="C1" s="2"/>
      <c r="D1" s="2"/>
      <c r="E1" s="2"/>
      <c r="F1" s="2"/>
    </row>
    <row r="2" customHeight="1" spans="1:6">
      <c r="A2" s="45"/>
      <c r="B2" s="45"/>
      <c r="C2" s="45"/>
      <c r="D2" s="45"/>
      <c r="E2" s="44"/>
      <c r="F2" s="190" t="s">
        <v>185</v>
      </c>
    </row>
    <row r="3" ht="41.25" customHeight="1" spans="1:6">
      <c r="A3" s="191" t="str">
        <f>"2025"&amp;"年一般公共预算“三公”经费支出预算表"</f>
        <v>2025年一般公共预算“三公”经费支出预算表</v>
      </c>
      <c r="B3" s="45"/>
      <c r="C3" s="45"/>
      <c r="D3" s="45"/>
      <c r="E3" s="44"/>
      <c r="F3" s="45"/>
    </row>
    <row r="4" customHeight="1" spans="1:6">
      <c r="A4" s="192" t="s">
        <v>1</v>
      </c>
      <c r="B4" s="193"/>
      <c r="D4" s="45"/>
      <c r="E4" s="44"/>
      <c r="F4" s="63" t="s">
        <v>2</v>
      </c>
    </row>
    <row r="5" ht="27" customHeight="1" spans="1:6">
      <c r="A5" s="49" t="s">
        <v>186</v>
      </c>
      <c r="B5" s="49" t="s">
        <v>187</v>
      </c>
      <c r="C5" s="49" t="s">
        <v>188</v>
      </c>
      <c r="D5" s="49"/>
      <c r="E5" s="38"/>
      <c r="F5" s="49" t="s">
        <v>189</v>
      </c>
    </row>
    <row r="6" ht="28.5" customHeight="1" spans="1:6">
      <c r="A6" s="194"/>
      <c r="B6" s="51"/>
      <c r="C6" s="38" t="s">
        <v>58</v>
      </c>
      <c r="D6" s="38" t="s">
        <v>190</v>
      </c>
      <c r="E6" s="38" t="s">
        <v>191</v>
      </c>
      <c r="F6" s="50"/>
    </row>
    <row r="7" ht="17.25" customHeight="1" spans="1:6">
      <c r="A7" s="56" t="s">
        <v>83</v>
      </c>
      <c r="B7" s="56" t="s">
        <v>84</v>
      </c>
      <c r="C7" s="56" t="s">
        <v>85</v>
      </c>
      <c r="D7" s="56" t="s">
        <v>86</v>
      </c>
      <c r="E7" s="56" t="s">
        <v>87</v>
      </c>
      <c r="F7" s="56" t="s">
        <v>88</v>
      </c>
    </row>
    <row r="8" ht="17.25" customHeight="1" spans="1:6">
      <c r="A8" s="25"/>
      <c r="B8" s="25"/>
      <c r="C8" s="25"/>
      <c r="D8" s="25"/>
      <c r="E8" s="25"/>
      <c r="F8" s="25"/>
    </row>
    <row r="9" customHeight="1" spans="1:1">
      <c r="A9" s="1" t="s">
        <v>192</v>
      </c>
    </row>
  </sheetData>
  <mergeCells count="6">
    <mergeCell ref="A3:F3"/>
    <mergeCell ref="A4:B4"/>
    <mergeCell ref="C5:E5"/>
    <mergeCell ref="A5:A6"/>
    <mergeCell ref="B5:B6"/>
    <mergeCell ref="F5:F6"/>
  </mergeCells>
  <pageMargins left="0.67" right="0.67" top="0.72" bottom="0.72" header="0.28" footer="0.28"/>
  <pageSetup paperSize="9" fitToWidth="0" fitToHeight="0"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X30"/>
  <sheetViews>
    <sheetView showZeros="0" workbookViewId="0">
      <pane ySplit="1" topLeftCell="A2" activePane="bottomLeft" state="frozen"/>
      <selection/>
      <selection pane="bottomLeft" activeCell="A33" sqref="A33"/>
    </sheetView>
  </sheetViews>
  <sheetFormatPr defaultColWidth="9.14545454545454" defaultRowHeight="14.25" customHeight="1"/>
  <cols>
    <col min="1" max="2" width="32.8454545454545" customWidth="1"/>
    <col min="3" max="3" width="20.7090909090909" customWidth="1"/>
    <col min="4" max="4" width="31.2818181818182" customWidth="1"/>
    <col min="5" max="5" width="10.1454545454545" customWidth="1"/>
    <col min="6" max="6" width="17.5727272727273" customWidth="1"/>
    <col min="7" max="7" width="10.2818181818182" customWidth="1"/>
    <col min="8" max="8" width="23" customWidth="1"/>
    <col min="9" max="24" width="18.7090909090909" customWidth="1"/>
  </cols>
  <sheetData>
    <row r="1" customHeight="1" spans="1:24">
      <c r="A1" s="79"/>
      <c r="B1" s="79"/>
      <c r="C1" s="79"/>
      <c r="D1" s="79"/>
      <c r="E1" s="79"/>
      <c r="F1" s="79"/>
      <c r="G1" s="79"/>
      <c r="H1" s="79"/>
      <c r="I1" s="79"/>
      <c r="J1" s="79"/>
      <c r="K1" s="79"/>
      <c r="L1" s="79"/>
      <c r="M1" s="79"/>
      <c r="N1" s="79"/>
      <c r="O1" s="79"/>
      <c r="P1" s="79"/>
      <c r="Q1" s="79"/>
      <c r="R1" s="79"/>
      <c r="S1" s="79"/>
      <c r="T1" s="79"/>
      <c r="U1" s="79"/>
      <c r="V1" s="79"/>
      <c r="W1" s="79"/>
      <c r="X1" s="79"/>
    </row>
    <row r="2" ht="13.5" customHeight="1" spans="2:24">
      <c r="B2" s="153"/>
      <c r="C2" s="176"/>
      <c r="E2" s="177"/>
      <c r="F2" s="177"/>
      <c r="G2" s="177"/>
      <c r="H2" s="177"/>
      <c r="I2" s="81"/>
      <c r="J2" s="81"/>
      <c r="K2" s="81"/>
      <c r="L2" s="81"/>
      <c r="M2" s="81"/>
      <c r="N2" s="81"/>
      <c r="R2" s="81"/>
      <c r="V2" s="176"/>
      <c r="X2" s="132" t="s">
        <v>193</v>
      </c>
    </row>
    <row r="3" ht="45.75" customHeight="1" spans="1:24">
      <c r="A3" s="83" t="str">
        <f>"2025"&amp;"年部门基本支出预算表"</f>
        <v>2025年部门基本支出预算表</v>
      </c>
      <c r="B3" s="119"/>
      <c r="C3" s="83"/>
      <c r="D3" s="83"/>
      <c r="E3" s="83"/>
      <c r="F3" s="83"/>
      <c r="G3" s="83"/>
      <c r="H3" s="83"/>
      <c r="I3" s="83"/>
      <c r="J3" s="83"/>
      <c r="K3" s="83"/>
      <c r="L3" s="83"/>
      <c r="M3" s="83"/>
      <c r="N3" s="83"/>
      <c r="O3" s="119"/>
      <c r="P3" s="119"/>
      <c r="Q3" s="119"/>
      <c r="R3" s="83"/>
      <c r="S3" s="83"/>
      <c r="T3" s="83"/>
      <c r="U3" s="83"/>
      <c r="V3" s="83"/>
      <c r="W3" s="83"/>
      <c r="X3" s="83"/>
    </row>
    <row r="4" ht="18.75" customHeight="1" spans="1:24">
      <c r="A4" s="129" t="s">
        <v>1</v>
      </c>
      <c r="B4" s="155"/>
      <c r="C4" s="178"/>
      <c r="D4" s="178"/>
      <c r="E4" s="178"/>
      <c r="F4" s="178"/>
      <c r="G4" s="178"/>
      <c r="H4" s="178"/>
      <c r="I4" s="86"/>
      <c r="J4" s="86"/>
      <c r="K4" s="86"/>
      <c r="L4" s="86"/>
      <c r="M4" s="86"/>
      <c r="N4" s="86"/>
      <c r="O4" s="121"/>
      <c r="P4" s="121"/>
      <c r="Q4" s="121"/>
      <c r="R4" s="86"/>
      <c r="V4" s="176"/>
      <c r="X4" s="132" t="s">
        <v>2</v>
      </c>
    </row>
    <row r="5" ht="18" customHeight="1" spans="1:24">
      <c r="A5" s="156" t="s">
        <v>194</v>
      </c>
      <c r="B5" s="156" t="s">
        <v>195</v>
      </c>
      <c r="C5" s="156" t="s">
        <v>196</v>
      </c>
      <c r="D5" s="156" t="s">
        <v>197</v>
      </c>
      <c r="E5" s="156" t="s">
        <v>198</v>
      </c>
      <c r="F5" s="156" t="s">
        <v>199</v>
      </c>
      <c r="G5" s="156" t="s">
        <v>200</v>
      </c>
      <c r="H5" s="156" t="s">
        <v>201</v>
      </c>
      <c r="I5" s="184" t="s">
        <v>202</v>
      </c>
      <c r="J5" s="115" t="s">
        <v>202</v>
      </c>
      <c r="K5" s="115"/>
      <c r="L5" s="115"/>
      <c r="M5" s="115"/>
      <c r="N5" s="115"/>
      <c r="O5" s="167"/>
      <c r="P5" s="167"/>
      <c r="Q5" s="167"/>
      <c r="R5" s="107" t="s">
        <v>62</v>
      </c>
      <c r="S5" s="115" t="s">
        <v>63</v>
      </c>
      <c r="T5" s="115"/>
      <c r="U5" s="115"/>
      <c r="V5" s="115"/>
      <c r="W5" s="115"/>
      <c r="X5" s="116"/>
    </row>
    <row r="6" ht="18" customHeight="1" spans="1:24">
      <c r="A6" s="157"/>
      <c r="B6" s="158"/>
      <c r="C6" s="179"/>
      <c r="D6" s="157"/>
      <c r="E6" s="157"/>
      <c r="F6" s="157"/>
      <c r="G6" s="157"/>
      <c r="H6" s="157"/>
      <c r="I6" s="185" t="s">
        <v>203</v>
      </c>
      <c r="J6" s="184" t="s">
        <v>59</v>
      </c>
      <c r="K6" s="115"/>
      <c r="L6" s="115"/>
      <c r="M6" s="115"/>
      <c r="N6" s="116"/>
      <c r="O6" s="166" t="s">
        <v>204</v>
      </c>
      <c r="P6" s="167"/>
      <c r="Q6" s="168"/>
      <c r="R6" s="156" t="s">
        <v>62</v>
      </c>
      <c r="S6" s="184" t="s">
        <v>63</v>
      </c>
      <c r="T6" s="107" t="s">
        <v>65</v>
      </c>
      <c r="U6" s="115" t="s">
        <v>63</v>
      </c>
      <c r="V6" s="107" t="s">
        <v>67</v>
      </c>
      <c r="W6" s="107" t="s">
        <v>68</v>
      </c>
      <c r="X6" s="189" t="s">
        <v>69</v>
      </c>
    </row>
    <row r="7" ht="19.5" customHeight="1" spans="1:24">
      <c r="A7" s="158"/>
      <c r="B7" s="158"/>
      <c r="C7" s="158"/>
      <c r="D7" s="158"/>
      <c r="E7" s="158"/>
      <c r="F7" s="158"/>
      <c r="G7" s="158"/>
      <c r="H7" s="158"/>
      <c r="I7" s="158"/>
      <c r="J7" s="186" t="s">
        <v>205</v>
      </c>
      <c r="K7" s="156" t="s">
        <v>206</v>
      </c>
      <c r="L7" s="156" t="s">
        <v>207</v>
      </c>
      <c r="M7" s="156" t="s">
        <v>208</v>
      </c>
      <c r="N7" s="156" t="s">
        <v>209</v>
      </c>
      <c r="O7" s="156" t="s">
        <v>59</v>
      </c>
      <c r="P7" s="156" t="s">
        <v>60</v>
      </c>
      <c r="Q7" s="156" t="s">
        <v>61</v>
      </c>
      <c r="R7" s="158"/>
      <c r="S7" s="156" t="s">
        <v>58</v>
      </c>
      <c r="T7" s="156" t="s">
        <v>65</v>
      </c>
      <c r="U7" s="156" t="s">
        <v>210</v>
      </c>
      <c r="V7" s="156" t="s">
        <v>67</v>
      </c>
      <c r="W7" s="156" t="s">
        <v>68</v>
      </c>
      <c r="X7" s="156" t="s">
        <v>69</v>
      </c>
    </row>
    <row r="8" ht="37.5" customHeight="1" spans="1:24">
      <c r="A8" s="180"/>
      <c r="B8" s="97"/>
      <c r="C8" s="180"/>
      <c r="D8" s="180"/>
      <c r="E8" s="180"/>
      <c r="F8" s="180"/>
      <c r="G8" s="180"/>
      <c r="H8" s="180"/>
      <c r="I8" s="180"/>
      <c r="J8" s="187" t="s">
        <v>58</v>
      </c>
      <c r="K8" s="159" t="s">
        <v>211</v>
      </c>
      <c r="L8" s="159" t="s">
        <v>207</v>
      </c>
      <c r="M8" s="159" t="s">
        <v>208</v>
      </c>
      <c r="N8" s="159" t="s">
        <v>209</v>
      </c>
      <c r="O8" s="159" t="s">
        <v>207</v>
      </c>
      <c r="P8" s="159" t="s">
        <v>208</v>
      </c>
      <c r="Q8" s="159" t="s">
        <v>209</v>
      </c>
      <c r="R8" s="159" t="s">
        <v>62</v>
      </c>
      <c r="S8" s="159" t="s">
        <v>58</v>
      </c>
      <c r="T8" s="159" t="s">
        <v>65</v>
      </c>
      <c r="U8" s="159" t="s">
        <v>210</v>
      </c>
      <c r="V8" s="159" t="s">
        <v>67</v>
      </c>
      <c r="W8" s="159" t="s">
        <v>68</v>
      </c>
      <c r="X8" s="159" t="s">
        <v>69</v>
      </c>
    </row>
    <row r="9" customHeight="1" spans="1:24">
      <c r="A9" s="174">
        <v>1</v>
      </c>
      <c r="B9" s="174">
        <v>2</v>
      </c>
      <c r="C9" s="174">
        <v>3</v>
      </c>
      <c r="D9" s="174">
        <v>4</v>
      </c>
      <c r="E9" s="174">
        <v>5</v>
      </c>
      <c r="F9" s="174">
        <v>6</v>
      </c>
      <c r="G9" s="174">
        <v>7</v>
      </c>
      <c r="H9" s="174">
        <v>8</v>
      </c>
      <c r="I9" s="174">
        <v>9</v>
      </c>
      <c r="J9" s="174">
        <v>10</v>
      </c>
      <c r="K9" s="174">
        <v>11</v>
      </c>
      <c r="L9" s="174">
        <v>12</v>
      </c>
      <c r="M9" s="174">
        <v>13</v>
      </c>
      <c r="N9" s="174">
        <v>14</v>
      </c>
      <c r="O9" s="174">
        <v>15</v>
      </c>
      <c r="P9" s="174">
        <v>16</v>
      </c>
      <c r="Q9" s="174">
        <v>17</v>
      </c>
      <c r="R9" s="174">
        <v>18</v>
      </c>
      <c r="S9" s="174">
        <v>19</v>
      </c>
      <c r="T9" s="174">
        <v>20</v>
      </c>
      <c r="U9" s="174">
        <v>21</v>
      </c>
      <c r="V9" s="174">
        <v>22</v>
      </c>
      <c r="W9" s="174">
        <v>23</v>
      </c>
      <c r="X9" s="174">
        <v>24</v>
      </c>
    </row>
    <row r="10" customHeight="1" spans="1:24">
      <c r="A10" s="181" t="s">
        <v>212</v>
      </c>
      <c r="B10" s="181" t="s">
        <v>71</v>
      </c>
      <c r="C10" s="243" t="s">
        <v>213</v>
      </c>
      <c r="D10" s="181" t="s">
        <v>214</v>
      </c>
      <c r="E10" s="181" t="s">
        <v>118</v>
      </c>
      <c r="F10" s="181" t="s">
        <v>119</v>
      </c>
      <c r="G10" s="181" t="s">
        <v>215</v>
      </c>
      <c r="H10" s="181" t="s">
        <v>214</v>
      </c>
      <c r="I10" s="188">
        <v>12600</v>
      </c>
      <c r="J10" s="188"/>
      <c r="K10" s="188"/>
      <c r="L10" s="188"/>
      <c r="M10" s="188">
        <v>12600</v>
      </c>
      <c r="N10" s="188"/>
      <c r="O10" s="188"/>
      <c r="P10" s="188"/>
      <c r="Q10" s="188"/>
      <c r="R10" s="188"/>
      <c r="S10" s="188"/>
      <c r="T10" s="188"/>
      <c r="U10" s="188"/>
      <c r="V10" s="188"/>
      <c r="W10" s="188"/>
      <c r="X10" s="188"/>
    </row>
    <row r="11" customHeight="1" spans="1:24">
      <c r="A11" s="181" t="s">
        <v>212</v>
      </c>
      <c r="B11" s="181" t="s">
        <v>71</v>
      </c>
      <c r="C11" s="243" t="s">
        <v>216</v>
      </c>
      <c r="D11" s="181" t="s">
        <v>217</v>
      </c>
      <c r="E11" s="181" t="s">
        <v>108</v>
      </c>
      <c r="F11" s="181" t="s">
        <v>109</v>
      </c>
      <c r="G11" s="181" t="s">
        <v>218</v>
      </c>
      <c r="H11" s="181" t="s">
        <v>219</v>
      </c>
      <c r="I11" s="188">
        <v>9498</v>
      </c>
      <c r="J11" s="188"/>
      <c r="K11" s="188"/>
      <c r="L11" s="188"/>
      <c r="M11" s="188">
        <v>9498</v>
      </c>
      <c r="N11" s="188"/>
      <c r="O11" s="188"/>
      <c r="P11" s="188"/>
      <c r="Q11" s="188"/>
      <c r="R11" s="188"/>
      <c r="S11" s="188"/>
      <c r="T11" s="188"/>
      <c r="U11" s="188"/>
      <c r="V11" s="188"/>
      <c r="W11" s="188"/>
      <c r="X11" s="188"/>
    </row>
    <row r="12" customHeight="1" spans="1:24">
      <c r="A12" s="181" t="s">
        <v>212</v>
      </c>
      <c r="B12" s="181" t="s">
        <v>71</v>
      </c>
      <c r="C12" s="243" t="s">
        <v>220</v>
      </c>
      <c r="D12" s="181" t="s">
        <v>221</v>
      </c>
      <c r="E12" s="181" t="s">
        <v>118</v>
      </c>
      <c r="F12" s="181" t="s">
        <v>119</v>
      </c>
      <c r="G12" s="181" t="s">
        <v>222</v>
      </c>
      <c r="H12" s="181" t="s">
        <v>223</v>
      </c>
      <c r="I12" s="188">
        <v>525000</v>
      </c>
      <c r="J12" s="188"/>
      <c r="K12" s="188"/>
      <c r="L12" s="188"/>
      <c r="M12" s="188">
        <v>525000</v>
      </c>
      <c r="N12" s="188"/>
      <c r="O12" s="188"/>
      <c r="P12" s="188"/>
      <c r="Q12" s="188"/>
      <c r="R12" s="188"/>
      <c r="S12" s="188"/>
      <c r="T12" s="188"/>
      <c r="U12" s="188"/>
      <c r="V12" s="188"/>
      <c r="W12" s="188"/>
      <c r="X12" s="188"/>
    </row>
    <row r="13" customHeight="1" spans="1:24">
      <c r="A13" s="181" t="s">
        <v>212</v>
      </c>
      <c r="B13" s="181" t="s">
        <v>71</v>
      </c>
      <c r="C13" s="243" t="s">
        <v>220</v>
      </c>
      <c r="D13" s="181" t="s">
        <v>224</v>
      </c>
      <c r="E13" s="181" t="s">
        <v>118</v>
      </c>
      <c r="F13" s="181" t="s">
        <v>119</v>
      </c>
      <c r="G13" s="181" t="s">
        <v>225</v>
      </c>
      <c r="H13" s="181" t="s">
        <v>226</v>
      </c>
      <c r="I13" s="188">
        <v>252000</v>
      </c>
      <c r="J13" s="188"/>
      <c r="K13" s="188"/>
      <c r="L13" s="188"/>
      <c r="M13" s="188">
        <v>252000</v>
      </c>
      <c r="N13" s="188"/>
      <c r="O13" s="188"/>
      <c r="P13" s="188"/>
      <c r="Q13" s="188"/>
      <c r="R13" s="188"/>
      <c r="S13" s="188"/>
      <c r="T13" s="188"/>
      <c r="U13" s="188"/>
      <c r="V13" s="188"/>
      <c r="W13" s="188"/>
      <c r="X13" s="188"/>
    </row>
    <row r="14" customHeight="1" spans="1:24">
      <c r="A14" s="181" t="s">
        <v>212</v>
      </c>
      <c r="B14" s="181" t="s">
        <v>71</v>
      </c>
      <c r="C14" s="243" t="s">
        <v>227</v>
      </c>
      <c r="D14" s="181" t="s">
        <v>228</v>
      </c>
      <c r="E14" s="181" t="s">
        <v>104</v>
      </c>
      <c r="F14" s="181" t="s">
        <v>105</v>
      </c>
      <c r="G14" s="181" t="s">
        <v>218</v>
      </c>
      <c r="H14" s="181" t="s">
        <v>219</v>
      </c>
      <c r="I14" s="188">
        <v>158400</v>
      </c>
      <c r="J14" s="188"/>
      <c r="K14" s="188"/>
      <c r="L14" s="188"/>
      <c r="M14" s="188">
        <v>158400</v>
      </c>
      <c r="N14" s="188"/>
      <c r="O14" s="188"/>
      <c r="P14" s="188"/>
      <c r="Q14" s="188"/>
      <c r="R14" s="188"/>
      <c r="S14" s="188"/>
      <c r="T14" s="188"/>
      <c r="U14" s="188"/>
      <c r="V14" s="188"/>
      <c r="W14" s="188"/>
      <c r="X14" s="188"/>
    </row>
    <row r="15" customHeight="1" spans="1:24">
      <c r="A15" s="181" t="s">
        <v>212</v>
      </c>
      <c r="B15" s="181" t="s">
        <v>71</v>
      </c>
      <c r="C15" s="243" t="s">
        <v>227</v>
      </c>
      <c r="D15" s="181" t="s">
        <v>228</v>
      </c>
      <c r="E15" s="181" t="s">
        <v>104</v>
      </c>
      <c r="F15" s="181" t="s">
        <v>105</v>
      </c>
      <c r="G15" s="181" t="s">
        <v>218</v>
      </c>
      <c r="H15" s="181" t="s">
        <v>219</v>
      </c>
      <c r="I15" s="188">
        <v>66000</v>
      </c>
      <c r="J15" s="188"/>
      <c r="K15" s="188"/>
      <c r="L15" s="188"/>
      <c r="M15" s="188">
        <v>66000</v>
      </c>
      <c r="N15" s="188"/>
      <c r="O15" s="188"/>
      <c r="P15" s="188"/>
      <c r="Q15" s="188"/>
      <c r="R15" s="188"/>
      <c r="S15" s="188"/>
      <c r="T15" s="188"/>
      <c r="U15" s="188"/>
      <c r="V15" s="188"/>
      <c r="W15" s="188"/>
      <c r="X15" s="188"/>
    </row>
    <row r="16" customHeight="1" spans="1:24">
      <c r="A16" s="181" t="s">
        <v>212</v>
      </c>
      <c r="B16" s="181" t="s">
        <v>71</v>
      </c>
      <c r="C16" s="243" t="s">
        <v>229</v>
      </c>
      <c r="D16" s="181" t="s">
        <v>230</v>
      </c>
      <c r="E16" s="181" t="s">
        <v>120</v>
      </c>
      <c r="F16" s="181" t="s">
        <v>121</v>
      </c>
      <c r="G16" s="181" t="s">
        <v>218</v>
      </c>
      <c r="H16" s="181" t="s">
        <v>219</v>
      </c>
      <c r="I16" s="188">
        <v>167832</v>
      </c>
      <c r="J16" s="188"/>
      <c r="K16" s="188"/>
      <c r="L16" s="188"/>
      <c r="M16" s="188">
        <v>167832</v>
      </c>
      <c r="N16" s="188"/>
      <c r="O16" s="188"/>
      <c r="P16" s="188"/>
      <c r="Q16" s="188"/>
      <c r="R16" s="188"/>
      <c r="S16" s="188"/>
      <c r="T16" s="188"/>
      <c r="U16" s="188"/>
      <c r="V16" s="188"/>
      <c r="W16" s="188"/>
      <c r="X16" s="188"/>
    </row>
    <row r="17" customHeight="1" spans="1:24">
      <c r="A17" s="181" t="s">
        <v>212</v>
      </c>
      <c r="B17" s="181" t="s">
        <v>71</v>
      </c>
      <c r="C17" s="243" t="s">
        <v>231</v>
      </c>
      <c r="D17" s="181" t="s">
        <v>232</v>
      </c>
      <c r="E17" s="181" t="s">
        <v>102</v>
      </c>
      <c r="F17" s="181" t="s">
        <v>103</v>
      </c>
      <c r="G17" s="181" t="s">
        <v>233</v>
      </c>
      <c r="H17" s="181" t="s">
        <v>234</v>
      </c>
      <c r="I17" s="188">
        <v>565290</v>
      </c>
      <c r="J17" s="188"/>
      <c r="K17" s="188"/>
      <c r="L17" s="188"/>
      <c r="M17" s="188">
        <v>565290</v>
      </c>
      <c r="N17" s="188"/>
      <c r="O17" s="188"/>
      <c r="P17" s="188"/>
      <c r="Q17" s="188"/>
      <c r="R17" s="188"/>
      <c r="S17" s="188"/>
      <c r="T17" s="188"/>
      <c r="U17" s="188"/>
      <c r="V17" s="188"/>
      <c r="W17" s="188"/>
      <c r="X17" s="188"/>
    </row>
    <row r="18" customHeight="1" spans="1:24">
      <c r="A18" s="181" t="s">
        <v>212</v>
      </c>
      <c r="B18" s="181" t="s">
        <v>71</v>
      </c>
      <c r="C18" s="243" t="s">
        <v>231</v>
      </c>
      <c r="D18" s="181" t="s">
        <v>235</v>
      </c>
      <c r="E18" s="181" t="s">
        <v>134</v>
      </c>
      <c r="F18" s="181" t="s">
        <v>135</v>
      </c>
      <c r="G18" s="181" t="s">
        <v>236</v>
      </c>
      <c r="H18" s="181" t="s">
        <v>237</v>
      </c>
      <c r="I18" s="188">
        <v>258840</v>
      </c>
      <c r="J18" s="188"/>
      <c r="K18" s="188"/>
      <c r="L18" s="188"/>
      <c r="M18" s="188">
        <v>258840</v>
      </c>
      <c r="N18" s="188"/>
      <c r="O18" s="188"/>
      <c r="P18" s="188"/>
      <c r="Q18" s="188"/>
      <c r="R18" s="188"/>
      <c r="S18" s="188"/>
      <c r="T18" s="188"/>
      <c r="U18" s="188"/>
      <c r="V18" s="188"/>
      <c r="W18" s="188"/>
      <c r="X18" s="188"/>
    </row>
    <row r="19" customHeight="1" spans="1:24">
      <c r="A19" s="181" t="s">
        <v>212</v>
      </c>
      <c r="B19" s="181" t="s">
        <v>71</v>
      </c>
      <c r="C19" s="243" t="s">
        <v>231</v>
      </c>
      <c r="D19" s="181" t="s">
        <v>238</v>
      </c>
      <c r="E19" s="181" t="s">
        <v>136</v>
      </c>
      <c r="F19" s="181" t="s">
        <v>137</v>
      </c>
      <c r="G19" s="181" t="s">
        <v>239</v>
      </c>
      <c r="H19" s="181" t="s">
        <v>240</v>
      </c>
      <c r="I19" s="188">
        <v>186755</v>
      </c>
      <c r="J19" s="188"/>
      <c r="K19" s="188"/>
      <c r="L19" s="188"/>
      <c r="M19" s="188">
        <v>186755</v>
      </c>
      <c r="N19" s="188"/>
      <c r="O19" s="188"/>
      <c r="P19" s="188"/>
      <c r="Q19" s="188"/>
      <c r="R19" s="188"/>
      <c r="S19" s="188"/>
      <c r="T19" s="188"/>
      <c r="U19" s="188"/>
      <c r="V19" s="188"/>
      <c r="W19" s="188"/>
      <c r="X19" s="188"/>
    </row>
    <row r="20" customHeight="1" spans="1:24">
      <c r="A20" s="181" t="s">
        <v>212</v>
      </c>
      <c r="B20" s="181" t="s">
        <v>71</v>
      </c>
      <c r="C20" s="243" t="s">
        <v>231</v>
      </c>
      <c r="D20" s="181" t="s">
        <v>241</v>
      </c>
      <c r="E20" s="181" t="s">
        <v>118</v>
      </c>
      <c r="F20" s="181" t="s">
        <v>119</v>
      </c>
      <c r="G20" s="181" t="s">
        <v>242</v>
      </c>
      <c r="H20" s="181" t="s">
        <v>243</v>
      </c>
      <c r="I20" s="188">
        <v>12106.8</v>
      </c>
      <c r="J20" s="188"/>
      <c r="K20" s="188"/>
      <c r="L20" s="188"/>
      <c r="M20" s="188">
        <v>12106.8</v>
      </c>
      <c r="N20" s="188"/>
      <c r="O20" s="188"/>
      <c r="P20" s="188"/>
      <c r="Q20" s="188"/>
      <c r="R20" s="188"/>
      <c r="S20" s="188"/>
      <c r="T20" s="188"/>
      <c r="U20" s="188"/>
      <c r="V20" s="188"/>
      <c r="W20" s="188"/>
      <c r="X20" s="188"/>
    </row>
    <row r="21" customHeight="1" spans="1:24">
      <c r="A21" s="181" t="s">
        <v>212</v>
      </c>
      <c r="B21" s="181" t="s">
        <v>71</v>
      </c>
      <c r="C21" s="243" t="s">
        <v>231</v>
      </c>
      <c r="D21" s="181" t="s">
        <v>244</v>
      </c>
      <c r="E21" s="181" t="s">
        <v>138</v>
      </c>
      <c r="F21" s="181" t="s">
        <v>139</v>
      </c>
      <c r="G21" s="181" t="s">
        <v>242</v>
      </c>
      <c r="H21" s="181" t="s">
        <v>243</v>
      </c>
      <c r="I21" s="188">
        <v>19557</v>
      </c>
      <c r="J21" s="188"/>
      <c r="K21" s="188"/>
      <c r="L21" s="188"/>
      <c r="M21" s="188">
        <v>19557</v>
      </c>
      <c r="N21" s="188"/>
      <c r="O21" s="188"/>
      <c r="P21" s="188"/>
      <c r="Q21" s="188"/>
      <c r="R21" s="188"/>
      <c r="S21" s="188"/>
      <c r="T21" s="188"/>
      <c r="U21" s="188"/>
      <c r="V21" s="188"/>
      <c r="W21" s="188"/>
      <c r="X21" s="188"/>
    </row>
    <row r="22" customHeight="1" spans="1:24">
      <c r="A22" s="181" t="s">
        <v>212</v>
      </c>
      <c r="B22" s="181" t="s">
        <v>71</v>
      </c>
      <c r="C22" s="243" t="s">
        <v>231</v>
      </c>
      <c r="D22" s="181" t="s">
        <v>245</v>
      </c>
      <c r="E22" s="181" t="s">
        <v>138</v>
      </c>
      <c r="F22" s="181" t="s">
        <v>139</v>
      </c>
      <c r="G22" s="181" t="s">
        <v>242</v>
      </c>
      <c r="H22" s="181" t="s">
        <v>243</v>
      </c>
      <c r="I22" s="188">
        <v>10623.72</v>
      </c>
      <c r="J22" s="188"/>
      <c r="K22" s="188"/>
      <c r="L22" s="188"/>
      <c r="M22" s="188">
        <v>10623.72</v>
      </c>
      <c r="N22" s="188"/>
      <c r="O22" s="188"/>
      <c r="P22" s="188"/>
      <c r="Q22" s="188"/>
      <c r="R22" s="188"/>
      <c r="S22" s="188"/>
      <c r="T22" s="188"/>
      <c r="U22" s="188"/>
      <c r="V22" s="188"/>
      <c r="W22" s="188"/>
      <c r="X22" s="188"/>
    </row>
    <row r="23" customHeight="1" spans="1:24">
      <c r="A23" s="181" t="s">
        <v>212</v>
      </c>
      <c r="B23" s="181" t="s">
        <v>71</v>
      </c>
      <c r="C23" s="243" t="s">
        <v>246</v>
      </c>
      <c r="D23" s="181" t="s">
        <v>145</v>
      </c>
      <c r="E23" s="181" t="s">
        <v>144</v>
      </c>
      <c r="F23" s="181" t="s">
        <v>145</v>
      </c>
      <c r="G23" s="181" t="s">
        <v>247</v>
      </c>
      <c r="H23" s="181" t="s">
        <v>145</v>
      </c>
      <c r="I23" s="188">
        <v>479340</v>
      </c>
      <c r="J23" s="188"/>
      <c r="K23" s="188"/>
      <c r="L23" s="188"/>
      <c r="M23" s="188">
        <v>479340</v>
      </c>
      <c r="N23" s="188"/>
      <c r="O23" s="188"/>
      <c r="P23" s="188"/>
      <c r="Q23" s="188"/>
      <c r="R23" s="188"/>
      <c r="S23" s="188"/>
      <c r="T23" s="188"/>
      <c r="U23" s="188"/>
      <c r="V23" s="188"/>
      <c r="W23" s="188"/>
      <c r="X23" s="188"/>
    </row>
    <row r="24" customHeight="1" spans="1:24">
      <c r="A24" s="181" t="s">
        <v>212</v>
      </c>
      <c r="B24" s="181" t="s">
        <v>71</v>
      </c>
      <c r="C24" s="243" t="s">
        <v>248</v>
      </c>
      <c r="D24" s="181" t="s">
        <v>249</v>
      </c>
      <c r="E24" s="181" t="s">
        <v>118</v>
      </c>
      <c r="F24" s="181" t="s">
        <v>119</v>
      </c>
      <c r="G24" s="181" t="s">
        <v>250</v>
      </c>
      <c r="H24" s="181" t="s">
        <v>251</v>
      </c>
      <c r="I24" s="188">
        <v>958368</v>
      </c>
      <c r="J24" s="188"/>
      <c r="K24" s="188"/>
      <c r="L24" s="188"/>
      <c r="M24" s="188">
        <v>958368</v>
      </c>
      <c r="N24" s="188"/>
      <c r="O24" s="188"/>
      <c r="P24" s="188"/>
      <c r="Q24" s="188"/>
      <c r="R24" s="188"/>
      <c r="S24" s="188"/>
      <c r="T24" s="188"/>
      <c r="U24" s="188"/>
      <c r="V24" s="188"/>
      <c r="W24" s="188"/>
      <c r="X24" s="188"/>
    </row>
    <row r="25" customHeight="1" spans="1:24">
      <c r="A25" s="181" t="s">
        <v>212</v>
      </c>
      <c r="B25" s="181" t="s">
        <v>71</v>
      </c>
      <c r="C25" s="243" t="s">
        <v>248</v>
      </c>
      <c r="D25" s="181" t="s">
        <v>252</v>
      </c>
      <c r="E25" s="181" t="s">
        <v>118</v>
      </c>
      <c r="F25" s="181" t="s">
        <v>119</v>
      </c>
      <c r="G25" s="181" t="s">
        <v>253</v>
      </c>
      <c r="H25" s="181" t="s">
        <v>254</v>
      </c>
      <c r="I25" s="188">
        <v>180000</v>
      </c>
      <c r="J25" s="188"/>
      <c r="K25" s="188"/>
      <c r="L25" s="188"/>
      <c r="M25" s="188">
        <v>180000</v>
      </c>
      <c r="N25" s="188"/>
      <c r="O25" s="188"/>
      <c r="P25" s="188"/>
      <c r="Q25" s="188"/>
      <c r="R25" s="188"/>
      <c r="S25" s="188"/>
      <c r="T25" s="188"/>
      <c r="U25" s="188"/>
      <c r="V25" s="188"/>
      <c r="W25" s="188"/>
      <c r="X25" s="188"/>
    </row>
    <row r="26" customHeight="1" spans="1:24">
      <c r="A26" s="181" t="s">
        <v>212</v>
      </c>
      <c r="B26" s="181" t="s">
        <v>71</v>
      </c>
      <c r="C26" s="243" t="s">
        <v>248</v>
      </c>
      <c r="D26" s="181" t="s">
        <v>255</v>
      </c>
      <c r="E26" s="181" t="s">
        <v>118</v>
      </c>
      <c r="F26" s="181" t="s">
        <v>119</v>
      </c>
      <c r="G26" s="181" t="s">
        <v>253</v>
      </c>
      <c r="H26" s="181" t="s">
        <v>254</v>
      </c>
      <c r="I26" s="188">
        <v>582684</v>
      </c>
      <c r="J26" s="188"/>
      <c r="K26" s="188"/>
      <c r="L26" s="188"/>
      <c r="M26" s="188">
        <v>582684</v>
      </c>
      <c r="N26" s="188"/>
      <c r="O26" s="188"/>
      <c r="P26" s="188"/>
      <c r="Q26" s="188"/>
      <c r="R26" s="188"/>
      <c r="S26" s="188"/>
      <c r="T26" s="188"/>
      <c r="U26" s="188"/>
      <c r="V26" s="188"/>
      <c r="W26" s="188"/>
      <c r="X26" s="188"/>
    </row>
    <row r="27" customHeight="1" spans="1:24">
      <c r="A27" s="181" t="s">
        <v>212</v>
      </c>
      <c r="B27" s="181" t="s">
        <v>71</v>
      </c>
      <c r="C27" s="243" t="s">
        <v>248</v>
      </c>
      <c r="D27" s="181" t="s">
        <v>256</v>
      </c>
      <c r="E27" s="181" t="s">
        <v>118</v>
      </c>
      <c r="F27" s="181" t="s">
        <v>119</v>
      </c>
      <c r="G27" s="181" t="s">
        <v>222</v>
      </c>
      <c r="H27" s="181" t="s">
        <v>223</v>
      </c>
      <c r="I27" s="188">
        <v>79864</v>
      </c>
      <c r="J27" s="188"/>
      <c r="K27" s="188"/>
      <c r="L27" s="188"/>
      <c r="M27" s="188">
        <v>79864</v>
      </c>
      <c r="N27" s="188"/>
      <c r="O27" s="188"/>
      <c r="P27" s="188"/>
      <c r="Q27" s="188"/>
      <c r="R27" s="188"/>
      <c r="S27" s="188"/>
      <c r="T27" s="188"/>
      <c r="U27" s="188"/>
      <c r="V27" s="188"/>
      <c r="W27" s="188"/>
      <c r="X27" s="188"/>
    </row>
    <row r="28" customHeight="1" spans="1:24">
      <c r="A28" s="181" t="s">
        <v>212</v>
      </c>
      <c r="B28" s="181" t="s">
        <v>71</v>
      </c>
      <c r="C28" s="243" t="s">
        <v>248</v>
      </c>
      <c r="D28" s="181" t="s">
        <v>257</v>
      </c>
      <c r="E28" s="181" t="s">
        <v>118</v>
      </c>
      <c r="F28" s="181" t="s">
        <v>119</v>
      </c>
      <c r="G28" s="181" t="s">
        <v>225</v>
      </c>
      <c r="H28" s="181" t="s">
        <v>226</v>
      </c>
      <c r="I28" s="188">
        <v>537300</v>
      </c>
      <c r="J28" s="188"/>
      <c r="K28" s="188"/>
      <c r="L28" s="188"/>
      <c r="M28" s="188">
        <v>537300</v>
      </c>
      <c r="N28" s="188"/>
      <c r="O28" s="188"/>
      <c r="P28" s="188"/>
      <c r="Q28" s="188"/>
      <c r="R28" s="188"/>
      <c r="S28" s="188"/>
      <c r="T28" s="188"/>
      <c r="U28" s="188"/>
      <c r="V28" s="188"/>
      <c r="W28" s="188"/>
      <c r="X28" s="188"/>
    </row>
    <row r="29" customHeight="1" spans="1:24">
      <c r="A29" s="181" t="s">
        <v>212</v>
      </c>
      <c r="B29" s="181" t="s">
        <v>71</v>
      </c>
      <c r="C29" s="243" t="s">
        <v>248</v>
      </c>
      <c r="D29" s="181" t="s">
        <v>258</v>
      </c>
      <c r="E29" s="181" t="s">
        <v>118</v>
      </c>
      <c r="F29" s="181" t="s">
        <v>119</v>
      </c>
      <c r="G29" s="181" t="s">
        <v>225</v>
      </c>
      <c r="H29" s="181" t="s">
        <v>226</v>
      </c>
      <c r="I29" s="188">
        <v>279540</v>
      </c>
      <c r="J29" s="188"/>
      <c r="K29" s="188"/>
      <c r="L29" s="188"/>
      <c r="M29" s="188">
        <v>279540</v>
      </c>
      <c r="N29" s="188"/>
      <c r="O29" s="188"/>
      <c r="P29" s="188"/>
      <c r="Q29" s="188"/>
      <c r="R29" s="188"/>
      <c r="S29" s="188"/>
      <c r="T29" s="188"/>
      <c r="U29" s="188"/>
      <c r="V29" s="188"/>
      <c r="W29" s="188"/>
      <c r="X29" s="188"/>
    </row>
    <row r="30" ht="17.25" customHeight="1" spans="1:24">
      <c r="A30" s="162" t="s">
        <v>184</v>
      </c>
      <c r="B30" s="163"/>
      <c r="C30" s="182"/>
      <c r="D30" s="182"/>
      <c r="E30" s="182"/>
      <c r="F30" s="182"/>
      <c r="G30" s="182"/>
      <c r="H30" s="183"/>
      <c r="I30" s="188">
        <v>5341598.52</v>
      </c>
      <c r="J30" s="188"/>
      <c r="K30" s="111"/>
      <c r="L30" s="111"/>
      <c r="M30" s="188">
        <v>5341598.52</v>
      </c>
      <c r="N30" s="111"/>
      <c r="O30" s="111"/>
      <c r="P30" s="111"/>
      <c r="Q30" s="111"/>
      <c r="R30" s="111"/>
      <c r="S30" s="111"/>
      <c r="T30" s="111"/>
      <c r="U30" s="111"/>
      <c r="V30" s="111"/>
      <c r="W30" s="111"/>
      <c r="X30" s="111"/>
    </row>
  </sheetData>
  <mergeCells count="31">
    <mergeCell ref="A3:X3"/>
    <mergeCell ref="A4:H4"/>
    <mergeCell ref="I5:X5"/>
    <mergeCell ref="J6:N6"/>
    <mergeCell ref="O6:Q6"/>
    <mergeCell ref="S6:X6"/>
    <mergeCell ref="A30:H30"/>
    <mergeCell ref="A5:A8"/>
    <mergeCell ref="B5:B8"/>
    <mergeCell ref="C5:C8"/>
    <mergeCell ref="D5:D8"/>
    <mergeCell ref="E5:E8"/>
    <mergeCell ref="F5:F8"/>
    <mergeCell ref="G5:G8"/>
    <mergeCell ref="H5:H8"/>
    <mergeCell ref="I6:I8"/>
    <mergeCell ref="J7:J8"/>
    <mergeCell ref="K7:K8"/>
    <mergeCell ref="L7:L8"/>
    <mergeCell ref="M7:M8"/>
    <mergeCell ref="N7:N8"/>
    <mergeCell ref="O7:O8"/>
    <mergeCell ref="P7:P8"/>
    <mergeCell ref="Q7:Q8"/>
    <mergeCell ref="R6:R8"/>
    <mergeCell ref="S7:S8"/>
    <mergeCell ref="T7:T8"/>
    <mergeCell ref="U7:U8"/>
    <mergeCell ref="V7:V8"/>
    <mergeCell ref="W7:W8"/>
    <mergeCell ref="X7:X8"/>
  </mergeCells>
  <printOptions horizontalCentered="1"/>
  <pageMargins left="0.37" right="0.37" top="0.56" bottom="0.56" header="0.48" footer="0.48"/>
  <pageSetup paperSize="9" scale="56"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39"/>
  <sheetViews>
    <sheetView showZeros="0" workbookViewId="0">
      <pane ySplit="1" topLeftCell="A7" activePane="bottomLeft" state="frozen"/>
      <selection/>
      <selection pane="bottomLeft" activeCell="C34" sqref="C34"/>
    </sheetView>
  </sheetViews>
  <sheetFormatPr defaultColWidth="9.14545454545454" defaultRowHeight="14.25" customHeight="1"/>
  <cols>
    <col min="1" max="1" width="12.6272727272727" customWidth="1"/>
    <col min="2" max="2" width="20.8727272727273" customWidth="1"/>
    <col min="3" max="3" width="70.3727272727273" customWidth="1"/>
    <col min="4" max="4" width="27.1272727272727" customWidth="1"/>
    <col min="5" max="5" width="11.1454545454545" customWidth="1"/>
    <col min="6" max="6" width="18.6272727272727" customWidth="1"/>
    <col min="7" max="7" width="9.85454545454546" customWidth="1"/>
    <col min="8" max="8" width="17.7090909090909" customWidth="1"/>
    <col min="9" max="13" width="20" customWidth="1"/>
    <col min="14" max="14" width="12.2818181818182" customWidth="1"/>
    <col min="15" max="15" width="12.7090909090909" customWidth="1"/>
    <col min="16" max="16" width="11.1454545454545" customWidth="1"/>
    <col min="17" max="21" width="19.8545454545455" customWidth="1"/>
    <col min="22" max="22" width="20" customWidth="1"/>
    <col min="23" max="23" width="19.8545454545455" customWidth="1"/>
  </cols>
  <sheetData>
    <row r="1" customHeight="1" spans="1:23">
      <c r="A1" s="79"/>
      <c r="B1" s="79"/>
      <c r="C1" s="79"/>
      <c r="D1" s="79"/>
      <c r="E1" s="79"/>
      <c r="F1" s="79"/>
      <c r="G1" s="79"/>
      <c r="H1" s="79"/>
      <c r="I1" s="79"/>
      <c r="J1" s="79"/>
      <c r="K1" s="79"/>
      <c r="L1" s="79"/>
      <c r="M1" s="79"/>
      <c r="N1" s="79"/>
      <c r="O1" s="79"/>
      <c r="P1" s="79"/>
      <c r="Q1" s="79"/>
      <c r="R1" s="79"/>
      <c r="S1" s="79"/>
      <c r="T1" s="79"/>
      <c r="U1" s="79"/>
      <c r="V1" s="79"/>
      <c r="W1" s="79"/>
    </row>
    <row r="2" ht="13.5" customHeight="1" spans="2:23">
      <c r="B2" s="153"/>
      <c r="E2" s="154"/>
      <c r="F2" s="154"/>
      <c r="G2" s="154"/>
      <c r="H2" s="154"/>
      <c r="U2" s="153"/>
      <c r="W2" s="175" t="s">
        <v>259</v>
      </c>
    </row>
    <row r="3" ht="46.5" customHeight="1" spans="1:23">
      <c r="A3" s="119" t="str">
        <f>"2025"&amp;"年部门项目支出预算表"</f>
        <v>2025年部门项目支出预算表</v>
      </c>
      <c r="B3" s="119"/>
      <c r="C3" s="119"/>
      <c r="D3" s="119"/>
      <c r="E3" s="119"/>
      <c r="F3" s="119"/>
      <c r="G3" s="119"/>
      <c r="H3" s="119"/>
      <c r="I3" s="119"/>
      <c r="J3" s="119"/>
      <c r="K3" s="119"/>
      <c r="L3" s="119"/>
      <c r="M3" s="119"/>
      <c r="N3" s="119"/>
      <c r="O3" s="119"/>
      <c r="P3" s="119"/>
      <c r="Q3" s="119"/>
      <c r="R3" s="119"/>
      <c r="S3" s="119"/>
      <c r="T3" s="119"/>
      <c r="U3" s="119"/>
      <c r="V3" s="119"/>
      <c r="W3" s="119"/>
    </row>
    <row r="4" ht="13.5" customHeight="1" spans="1:23">
      <c r="A4" s="129" t="s">
        <v>1</v>
      </c>
      <c r="B4" s="155"/>
      <c r="C4" s="155"/>
      <c r="D4" s="155"/>
      <c r="E4" s="155"/>
      <c r="F4" s="155"/>
      <c r="G4" s="155"/>
      <c r="H4" s="155"/>
      <c r="I4" s="121"/>
      <c r="J4" s="121"/>
      <c r="K4" s="121"/>
      <c r="L4" s="121"/>
      <c r="M4" s="121"/>
      <c r="N4" s="121"/>
      <c r="O4" s="121"/>
      <c r="P4" s="121"/>
      <c r="Q4" s="121"/>
      <c r="U4" s="153"/>
      <c r="W4" s="134" t="s">
        <v>2</v>
      </c>
    </row>
    <row r="5" ht="21.75" customHeight="1" spans="1:23">
      <c r="A5" s="156" t="s">
        <v>260</v>
      </c>
      <c r="B5" s="88" t="s">
        <v>196</v>
      </c>
      <c r="C5" s="156" t="s">
        <v>197</v>
      </c>
      <c r="D5" s="156" t="s">
        <v>261</v>
      </c>
      <c r="E5" s="88" t="s">
        <v>198</v>
      </c>
      <c r="F5" s="88" t="s">
        <v>199</v>
      </c>
      <c r="G5" s="88" t="s">
        <v>262</v>
      </c>
      <c r="H5" s="88" t="s">
        <v>263</v>
      </c>
      <c r="I5" s="165" t="s">
        <v>56</v>
      </c>
      <c r="J5" s="166" t="s">
        <v>264</v>
      </c>
      <c r="K5" s="167"/>
      <c r="L5" s="167"/>
      <c r="M5" s="168"/>
      <c r="N5" s="166" t="s">
        <v>204</v>
      </c>
      <c r="O5" s="167"/>
      <c r="P5" s="168"/>
      <c r="Q5" s="88" t="s">
        <v>62</v>
      </c>
      <c r="R5" s="166" t="s">
        <v>63</v>
      </c>
      <c r="S5" s="167"/>
      <c r="T5" s="167"/>
      <c r="U5" s="167"/>
      <c r="V5" s="167"/>
      <c r="W5" s="168"/>
    </row>
    <row r="6" ht="21.75" customHeight="1" spans="1:23">
      <c r="A6" s="157"/>
      <c r="B6" s="158"/>
      <c r="C6" s="157"/>
      <c r="D6" s="157"/>
      <c r="E6" s="91"/>
      <c r="F6" s="91"/>
      <c r="G6" s="91"/>
      <c r="H6" s="91"/>
      <c r="I6" s="158"/>
      <c r="J6" s="169" t="s">
        <v>59</v>
      </c>
      <c r="K6" s="170"/>
      <c r="L6" s="88" t="s">
        <v>60</v>
      </c>
      <c r="M6" s="88" t="s">
        <v>61</v>
      </c>
      <c r="N6" s="88" t="s">
        <v>59</v>
      </c>
      <c r="O6" s="88" t="s">
        <v>60</v>
      </c>
      <c r="P6" s="88" t="s">
        <v>61</v>
      </c>
      <c r="Q6" s="91"/>
      <c r="R6" s="88" t="s">
        <v>58</v>
      </c>
      <c r="S6" s="88" t="s">
        <v>65</v>
      </c>
      <c r="T6" s="88" t="s">
        <v>210</v>
      </c>
      <c r="U6" s="88" t="s">
        <v>67</v>
      </c>
      <c r="V6" s="88" t="s">
        <v>68</v>
      </c>
      <c r="W6" s="88" t="s">
        <v>69</v>
      </c>
    </row>
    <row r="7" ht="21" customHeight="1" spans="1:23">
      <c r="A7" s="158"/>
      <c r="B7" s="158"/>
      <c r="C7" s="158"/>
      <c r="D7" s="158"/>
      <c r="E7" s="158"/>
      <c r="F7" s="158"/>
      <c r="G7" s="158"/>
      <c r="H7" s="158"/>
      <c r="I7" s="158"/>
      <c r="J7" s="171" t="s">
        <v>58</v>
      </c>
      <c r="K7" s="172"/>
      <c r="L7" s="158"/>
      <c r="M7" s="158"/>
      <c r="N7" s="158"/>
      <c r="O7" s="158"/>
      <c r="P7" s="158"/>
      <c r="Q7" s="158"/>
      <c r="R7" s="158"/>
      <c r="S7" s="158"/>
      <c r="T7" s="158"/>
      <c r="U7" s="158"/>
      <c r="V7" s="158"/>
      <c r="W7" s="158"/>
    </row>
    <row r="8" ht="39.75" customHeight="1" spans="1:23">
      <c r="A8" s="159"/>
      <c r="B8" s="97"/>
      <c r="C8" s="159"/>
      <c r="D8" s="159"/>
      <c r="E8" s="94"/>
      <c r="F8" s="94"/>
      <c r="G8" s="94"/>
      <c r="H8" s="94"/>
      <c r="I8" s="97"/>
      <c r="J8" s="173" t="s">
        <v>58</v>
      </c>
      <c r="K8" s="173" t="s">
        <v>265</v>
      </c>
      <c r="L8" s="94"/>
      <c r="M8" s="94"/>
      <c r="N8" s="94"/>
      <c r="O8" s="94"/>
      <c r="P8" s="94"/>
      <c r="Q8" s="94"/>
      <c r="R8" s="94"/>
      <c r="S8" s="94"/>
      <c r="T8" s="94"/>
      <c r="U8" s="97"/>
      <c r="V8" s="94"/>
      <c r="W8" s="94"/>
    </row>
    <row r="9" ht="15" customHeight="1" spans="1:23">
      <c r="A9" s="160">
        <v>1</v>
      </c>
      <c r="B9" s="160">
        <v>2</v>
      </c>
      <c r="C9" s="160">
        <v>3</v>
      </c>
      <c r="D9" s="160">
        <v>4</v>
      </c>
      <c r="E9" s="160">
        <v>5</v>
      </c>
      <c r="F9" s="160">
        <v>6</v>
      </c>
      <c r="G9" s="160">
        <v>7</v>
      </c>
      <c r="H9" s="160">
        <v>8</v>
      </c>
      <c r="I9" s="160">
        <v>9</v>
      </c>
      <c r="J9" s="160">
        <v>10</v>
      </c>
      <c r="K9" s="160">
        <v>11</v>
      </c>
      <c r="L9" s="174">
        <v>12</v>
      </c>
      <c r="M9" s="174">
        <v>13</v>
      </c>
      <c r="N9" s="174">
        <v>14</v>
      </c>
      <c r="O9" s="174">
        <v>15</v>
      </c>
      <c r="P9" s="174">
        <v>16</v>
      </c>
      <c r="Q9" s="174">
        <v>17</v>
      </c>
      <c r="R9" s="174">
        <v>18</v>
      </c>
      <c r="S9" s="174">
        <v>19</v>
      </c>
      <c r="T9" s="174">
        <v>20</v>
      </c>
      <c r="U9" s="160">
        <v>21</v>
      </c>
      <c r="V9" s="174">
        <v>22</v>
      </c>
      <c r="W9" s="160">
        <v>23</v>
      </c>
    </row>
    <row r="10" ht="15" customHeight="1" spans="1:23">
      <c r="A10" s="24" t="s">
        <v>266</v>
      </c>
      <c r="B10" s="244" t="s">
        <v>267</v>
      </c>
      <c r="C10" s="23" t="s">
        <v>268</v>
      </c>
      <c r="D10" s="23" t="s">
        <v>71</v>
      </c>
      <c r="E10" s="24" t="s">
        <v>124</v>
      </c>
      <c r="F10" s="24" t="s">
        <v>125</v>
      </c>
      <c r="G10" s="24" t="s">
        <v>269</v>
      </c>
      <c r="H10" s="24" t="s">
        <v>270</v>
      </c>
      <c r="I10" s="128">
        <v>429916.16</v>
      </c>
      <c r="J10" s="128">
        <v>429916.16</v>
      </c>
      <c r="K10" s="128">
        <v>429916.16</v>
      </c>
      <c r="L10" s="174"/>
      <c r="M10" s="174"/>
      <c r="N10" s="174"/>
      <c r="O10" s="174"/>
      <c r="P10" s="174"/>
      <c r="Q10" s="174"/>
      <c r="R10" s="128"/>
      <c r="S10" s="128"/>
      <c r="T10" s="174"/>
      <c r="U10" s="160"/>
      <c r="V10" s="174"/>
      <c r="W10" s="160"/>
    </row>
    <row r="11" ht="15" customHeight="1" spans="1:23">
      <c r="A11" s="24" t="s">
        <v>271</v>
      </c>
      <c r="B11" s="244" t="s">
        <v>272</v>
      </c>
      <c r="C11" s="23" t="s">
        <v>273</v>
      </c>
      <c r="D11" s="23" t="s">
        <v>71</v>
      </c>
      <c r="E11" s="24" t="s">
        <v>120</v>
      </c>
      <c r="F11" s="24" t="s">
        <v>121</v>
      </c>
      <c r="G11" s="24" t="s">
        <v>218</v>
      </c>
      <c r="H11" s="24" t="s">
        <v>219</v>
      </c>
      <c r="I11" s="128">
        <v>46.08</v>
      </c>
      <c r="J11" s="128">
        <v>46.08</v>
      </c>
      <c r="K11" s="128">
        <v>46.08</v>
      </c>
      <c r="L11" s="174"/>
      <c r="M11" s="174"/>
      <c r="N11" s="174"/>
      <c r="O11" s="174"/>
      <c r="P11" s="174"/>
      <c r="Q11" s="174"/>
      <c r="R11" s="128"/>
      <c r="S11" s="128"/>
      <c r="T11" s="174"/>
      <c r="U11" s="160"/>
      <c r="V11" s="174"/>
      <c r="W11" s="160"/>
    </row>
    <row r="12" ht="15" customHeight="1" spans="1:23">
      <c r="A12" s="24" t="s">
        <v>271</v>
      </c>
      <c r="B12" s="244" t="s">
        <v>272</v>
      </c>
      <c r="C12" s="23" t="s">
        <v>273</v>
      </c>
      <c r="D12" s="23" t="s">
        <v>71</v>
      </c>
      <c r="E12" s="24" t="s">
        <v>120</v>
      </c>
      <c r="F12" s="24" t="s">
        <v>121</v>
      </c>
      <c r="G12" s="24" t="s">
        <v>274</v>
      </c>
      <c r="H12" s="24" t="s">
        <v>275</v>
      </c>
      <c r="I12" s="128">
        <v>6000</v>
      </c>
      <c r="J12" s="128">
        <v>6000</v>
      </c>
      <c r="K12" s="128">
        <v>6000</v>
      </c>
      <c r="L12" s="174"/>
      <c r="M12" s="174"/>
      <c r="N12" s="174"/>
      <c r="O12" s="174"/>
      <c r="P12" s="174"/>
      <c r="Q12" s="174"/>
      <c r="R12" s="128"/>
      <c r="S12" s="128"/>
      <c r="T12" s="174"/>
      <c r="U12" s="160"/>
      <c r="V12" s="174"/>
      <c r="W12" s="160"/>
    </row>
    <row r="13" ht="15" customHeight="1" spans="1:23">
      <c r="A13" s="24" t="s">
        <v>271</v>
      </c>
      <c r="B13" s="244" t="s">
        <v>276</v>
      </c>
      <c r="C13" s="23" t="s">
        <v>277</v>
      </c>
      <c r="D13" s="23" t="s">
        <v>71</v>
      </c>
      <c r="E13" s="24" t="s">
        <v>118</v>
      </c>
      <c r="F13" s="24" t="s">
        <v>119</v>
      </c>
      <c r="G13" s="24" t="s">
        <v>278</v>
      </c>
      <c r="H13" s="24" t="s">
        <v>279</v>
      </c>
      <c r="I13" s="128">
        <v>250000</v>
      </c>
      <c r="J13" s="128">
        <v>250000</v>
      </c>
      <c r="K13" s="128">
        <v>250000</v>
      </c>
      <c r="L13" s="174"/>
      <c r="M13" s="174"/>
      <c r="N13" s="174"/>
      <c r="O13" s="174"/>
      <c r="P13" s="174"/>
      <c r="Q13" s="174"/>
      <c r="R13" s="128"/>
      <c r="S13" s="128"/>
      <c r="T13" s="174"/>
      <c r="U13" s="160"/>
      <c r="V13" s="174"/>
      <c r="W13" s="160"/>
    </row>
    <row r="14" ht="15" customHeight="1" spans="1:23">
      <c r="A14" s="24" t="s">
        <v>271</v>
      </c>
      <c r="B14" s="244" t="s">
        <v>280</v>
      </c>
      <c r="C14" s="23" t="s">
        <v>281</v>
      </c>
      <c r="D14" s="23" t="s">
        <v>71</v>
      </c>
      <c r="E14" s="24" t="s">
        <v>114</v>
      </c>
      <c r="F14" s="24" t="s">
        <v>115</v>
      </c>
      <c r="G14" s="24" t="s">
        <v>218</v>
      </c>
      <c r="H14" s="24" t="s">
        <v>219</v>
      </c>
      <c r="I14" s="128">
        <v>32640</v>
      </c>
      <c r="J14" s="128">
        <v>32640</v>
      </c>
      <c r="K14" s="128">
        <v>32640</v>
      </c>
      <c r="L14" s="174"/>
      <c r="M14" s="174"/>
      <c r="N14" s="174"/>
      <c r="O14" s="174"/>
      <c r="P14" s="174"/>
      <c r="Q14" s="174"/>
      <c r="R14" s="128"/>
      <c r="S14" s="128"/>
      <c r="T14" s="174"/>
      <c r="U14" s="160"/>
      <c r="V14" s="174"/>
      <c r="W14" s="160"/>
    </row>
    <row r="15" ht="15" customHeight="1" spans="1:23">
      <c r="A15" s="24" t="s">
        <v>282</v>
      </c>
      <c r="B15" s="245" t="s">
        <v>283</v>
      </c>
      <c r="C15" s="23" t="s">
        <v>284</v>
      </c>
      <c r="D15" s="23" t="s">
        <v>71</v>
      </c>
      <c r="E15" s="24" t="s">
        <v>118</v>
      </c>
      <c r="F15" s="24" t="s">
        <v>119</v>
      </c>
      <c r="G15" s="24" t="s">
        <v>285</v>
      </c>
      <c r="H15" s="24" t="s">
        <v>286</v>
      </c>
      <c r="I15" s="128">
        <v>32139.7</v>
      </c>
      <c r="J15" s="128"/>
      <c r="K15" s="128"/>
      <c r="L15" s="174"/>
      <c r="M15" s="174"/>
      <c r="N15" s="174"/>
      <c r="O15" s="174"/>
      <c r="P15" s="174"/>
      <c r="Q15" s="174"/>
      <c r="R15" s="128">
        <v>32139.7</v>
      </c>
      <c r="S15" s="128">
        <v>32139.7</v>
      </c>
      <c r="T15" s="174"/>
      <c r="U15" s="160"/>
      <c r="V15" s="174"/>
      <c r="W15" s="160"/>
    </row>
    <row r="16" ht="15" customHeight="1" spans="1:23">
      <c r="A16" s="24" t="s">
        <v>282</v>
      </c>
      <c r="B16" s="245" t="s">
        <v>283</v>
      </c>
      <c r="C16" s="23" t="s">
        <v>284</v>
      </c>
      <c r="D16" s="23" t="s">
        <v>71</v>
      </c>
      <c r="E16" s="24" t="s">
        <v>118</v>
      </c>
      <c r="F16" s="24" t="s">
        <v>119</v>
      </c>
      <c r="G16" s="24" t="s">
        <v>287</v>
      </c>
      <c r="H16" s="24" t="s">
        <v>288</v>
      </c>
      <c r="I16" s="128">
        <v>3000</v>
      </c>
      <c r="J16" s="128"/>
      <c r="K16" s="128"/>
      <c r="L16" s="174"/>
      <c r="M16" s="174"/>
      <c r="N16" s="174"/>
      <c r="O16" s="174"/>
      <c r="P16" s="174"/>
      <c r="Q16" s="174"/>
      <c r="R16" s="128">
        <v>3000</v>
      </c>
      <c r="S16" s="128">
        <v>3000</v>
      </c>
      <c r="T16" s="174"/>
      <c r="U16" s="160"/>
      <c r="V16" s="174"/>
      <c r="W16" s="160"/>
    </row>
    <row r="17" ht="15" customHeight="1" spans="1:23">
      <c r="A17" s="24" t="s">
        <v>282</v>
      </c>
      <c r="B17" s="245" t="s">
        <v>283</v>
      </c>
      <c r="C17" s="23" t="s">
        <v>284</v>
      </c>
      <c r="D17" s="23" t="s">
        <v>71</v>
      </c>
      <c r="E17" s="24" t="s">
        <v>118</v>
      </c>
      <c r="F17" s="24" t="s">
        <v>119</v>
      </c>
      <c r="G17" s="24" t="s">
        <v>289</v>
      </c>
      <c r="H17" s="24" t="s">
        <v>290</v>
      </c>
      <c r="I17" s="128">
        <v>2000</v>
      </c>
      <c r="J17" s="128"/>
      <c r="K17" s="128"/>
      <c r="L17" s="174"/>
      <c r="M17" s="174"/>
      <c r="N17" s="174"/>
      <c r="O17" s="174"/>
      <c r="P17" s="174"/>
      <c r="Q17" s="174"/>
      <c r="R17" s="128">
        <v>2000</v>
      </c>
      <c r="S17" s="128">
        <v>2000</v>
      </c>
      <c r="T17" s="174"/>
      <c r="U17" s="160"/>
      <c r="V17" s="174"/>
      <c r="W17" s="160"/>
    </row>
    <row r="18" ht="15" customHeight="1" spans="1:23">
      <c r="A18" s="24" t="s">
        <v>282</v>
      </c>
      <c r="B18" s="245" t="s">
        <v>283</v>
      </c>
      <c r="C18" s="23" t="s">
        <v>284</v>
      </c>
      <c r="D18" s="23" t="s">
        <v>71</v>
      </c>
      <c r="E18" s="24" t="s">
        <v>118</v>
      </c>
      <c r="F18" s="24" t="s">
        <v>119</v>
      </c>
      <c r="G18" s="24" t="s">
        <v>291</v>
      </c>
      <c r="H18" s="24" t="s">
        <v>292</v>
      </c>
      <c r="I18" s="128">
        <v>6000</v>
      </c>
      <c r="J18" s="128"/>
      <c r="K18" s="128"/>
      <c r="L18" s="174"/>
      <c r="M18" s="174"/>
      <c r="N18" s="174"/>
      <c r="O18" s="174"/>
      <c r="P18" s="174"/>
      <c r="Q18" s="174"/>
      <c r="R18" s="128">
        <v>6000</v>
      </c>
      <c r="S18" s="128">
        <v>6000</v>
      </c>
      <c r="T18" s="174"/>
      <c r="U18" s="160"/>
      <c r="V18" s="174"/>
      <c r="W18" s="160"/>
    </row>
    <row r="19" ht="15" customHeight="1" spans="1:23">
      <c r="A19" s="24" t="s">
        <v>282</v>
      </c>
      <c r="B19" s="245" t="s">
        <v>283</v>
      </c>
      <c r="C19" s="23" t="s">
        <v>284</v>
      </c>
      <c r="D19" s="23" t="s">
        <v>71</v>
      </c>
      <c r="E19" s="24" t="s">
        <v>118</v>
      </c>
      <c r="F19" s="24" t="s">
        <v>119</v>
      </c>
      <c r="G19" s="24" t="s">
        <v>293</v>
      </c>
      <c r="H19" s="24" t="s">
        <v>294</v>
      </c>
      <c r="I19" s="128">
        <v>480</v>
      </c>
      <c r="J19" s="128"/>
      <c r="K19" s="128"/>
      <c r="L19" s="174"/>
      <c r="M19" s="174"/>
      <c r="N19" s="174"/>
      <c r="O19" s="174"/>
      <c r="P19" s="174"/>
      <c r="Q19" s="174"/>
      <c r="R19" s="128">
        <v>480</v>
      </c>
      <c r="S19" s="128">
        <v>480</v>
      </c>
      <c r="T19" s="174"/>
      <c r="U19" s="160"/>
      <c r="V19" s="174"/>
      <c r="W19" s="160"/>
    </row>
    <row r="20" ht="15" customHeight="1" spans="1:23">
      <c r="A20" s="24" t="s">
        <v>282</v>
      </c>
      <c r="B20" s="245" t="s">
        <v>283</v>
      </c>
      <c r="C20" s="23" t="s">
        <v>284</v>
      </c>
      <c r="D20" s="23" t="s">
        <v>71</v>
      </c>
      <c r="E20" s="24" t="s">
        <v>118</v>
      </c>
      <c r="F20" s="24" t="s">
        <v>119</v>
      </c>
      <c r="G20" s="24" t="s">
        <v>274</v>
      </c>
      <c r="H20" s="24" t="s">
        <v>275</v>
      </c>
      <c r="I20" s="128">
        <v>8000</v>
      </c>
      <c r="J20" s="128"/>
      <c r="K20" s="128"/>
      <c r="L20" s="174"/>
      <c r="M20" s="174"/>
      <c r="N20" s="174"/>
      <c r="O20" s="174"/>
      <c r="P20" s="174"/>
      <c r="Q20" s="174"/>
      <c r="R20" s="128">
        <v>8000</v>
      </c>
      <c r="S20" s="128">
        <v>8000</v>
      </c>
      <c r="T20" s="174"/>
      <c r="U20" s="160"/>
      <c r="V20" s="174"/>
      <c r="W20" s="160"/>
    </row>
    <row r="21" ht="15" customHeight="1" spans="1:23">
      <c r="A21" s="24" t="s">
        <v>282</v>
      </c>
      <c r="B21" s="245" t="s">
        <v>283</v>
      </c>
      <c r="C21" s="23" t="s">
        <v>284</v>
      </c>
      <c r="D21" s="23" t="s">
        <v>71</v>
      </c>
      <c r="E21" s="24" t="s">
        <v>118</v>
      </c>
      <c r="F21" s="24" t="s">
        <v>119</v>
      </c>
      <c r="G21" s="24" t="s">
        <v>295</v>
      </c>
      <c r="H21" s="24" t="s">
        <v>296</v>
      </c>
      <c r="I21" s="128">
        <v>2000</v>
      </c>
      <c r="J21" s="128"/>
      <c r="K21" s="128"/>
      <c r="L21" s="174"/>
      <c r="M21" s="174"/>
      <c r="N21" s="174"/>
      <c r="O21" s="174"/>
      <c r="P21" s="174"/>
      <c r="Q21" s="174"/>
      <c r="R21" s="128">
        <v>2000</v>
      </c>
      <c r="S21" s="128">
        <v>2000</v>
      </c>
      <c r="T21" s="174"/>
      <c r="U21" s="160"/>
      <c r="V21" s="174"/>
      <c r="W21" s="160"/>
    </row>
    <row r="22" ht="15" customHeight="1" spans="1:23">
      <c r="A22" s="24" t="s">
        <v>282</v>
      </c>
      <c r="B22" s="245" t="s">
        <v>283</v>
      </c>
      <c r="C22" s="23" t="s">
        <v>284</v>
      </c>
      <c r="D22" s="23" t="s">
        <v>71</v>
      </c>
      <c r="E22" s="24" t="s">
        <v>118</v>
      </c>
      <c r="F22" s="24" t="s">
        <v>119</v>
      </c>
      <c r="G22" s="24" t="s">
        <v>297</v>
      </c>
      <c r="H22" s="24" t="s">
        <v>298</v>
      </c>
      <c r="I22" s="128">
        <v>8000</v>
      </c>
      <c r="J22" s="128"/>
      <c r="K22" s="128"/>
      <c r="L22" s="174"/>
      <c r="M22" s="174"/>
      <c r="N22" s="174"/>
      <c r="O22" s="174"/>
      <c r="P22" s="174"/>
      <c r="Q22" s="174"/>
      <c r="R22" s="128">
        <v>8000</v>
      </c>
      <c r="S22" s="128">
        <v>8000</v>
      </c>
      <c r="T22" s="174"/>
      <c r="U22" s="160"/>
      <c r="V22" s="174"/>
      <c r="W22" s="160"/>
    </row>
    <row r="23" ht="15" customHeight="1" spans="1:23">
      <c r="A23" s="24" t="s">
        <v>282</v>
      </c>
      <c r="B23" s="245" t="s">
        <v>283</v>
      </c>
      <c r="C23" s="23" t="s">
        <v>284</v>
      </c>
      <c r="D23" s="23" t="s">
        <v>71</v>
      </c>
      <c r="E23" s="24" t="s">
        <v>118</v>
      </c>
      <c r="F23" s="24" t="s">
        <v>119</v>
      </c>
      <c r="G23" s="24" t="s">
        <v>299</v>
      </c>
      <c r="H23" s="24" t="s">
        <v>300</v>
      </c>
      <c r="I23" s="128">
        <v>1000</v>
      </c>
      <c r="J23" s="128"/>
      <c r="K23" s="128"/>
      <c r="L23" s="174"/>
      <c r="M23" s="174"/>
      <c r="N23" s="174"/>
      <c r="O23" s="174"/>
      <c r="P23" s="174"/>
      <c r="Q23" s="174"/>
      <c r="R23" s="128">
        <v>1000</v>
      </c>
      <c r="S23" s="128">
        <v>1000</v>
      </c>
      <c r="T23" s="174"/>
      <c r="U23" s="160"/>
      <c r="V23" s="174"/>
      <c r="W23" s="160"/>
    </row>
    <row r="24" ht="15" customHeight="1" spans="1:23">
      <c r="A24" s="24" t="s">
        <v>301</v>
      </c>
      <c r="B24" s="244" t="s">
        <v>302</v>
      </c>
      <c r="C24" s="23" t="s">
        <v>303</v>
      </c>
      <c r="D24" s="23" t="s">
        <v>71</v>
      </c>
      <c r="E24" s="24" t="s">
        <v>118</v>
      </c>
      <c r="F24" s="24" t="s">
        <v>119</v>
      </c>
      <c r="G24" s="24" t="s">
        <v>304</v>
      </c>
      <c r="H24" s="24" t="s">
        <v>301</v>
      </c>
      <c r="I24" s="128">
        <v>62400</v>
      </c>
      <c r="J24" s="128"/>
      <c r="K24" s="128"/>
      <c r="L24" s="174"/>
      <c r="M24" s="174"/>
      <c r="N24" s="174"/>
      <c r="O24" s="174"/>
      <c r="P24" s="174"/>
      <c r="Q24" s="174"/>
      <c r="R24" s="128">
        <v>62400</v>
      </c>
      <c r="S24" s="128">
        <v>62400</v>
      </c>
      <c r="T24" s="174"/>
      <c r="U24" s="160"/>
      <c r="V24" s="174"/>
      <c r="W24" s="160"/>
    </row>
    <row r="25" ht="15" customHeight="1" spans="1:23">
      <c r="A25" s="24" t="s">
        <v>271</v>
      </c>
      <c r="B25" s="244" t="s">
        <v>305</v>
      </c>
      <c r="C25" s="23" t="s">
        <v>306</v>
      </c>
      <c r="D25" s="23" t="s">
        <v>71</v>
      </c>
      <c r="E25" s="24" t="s">
        <v>130</v>
      </c>
      <c r="F25" s="24" t="s">
        <v>131</v>
      </c>
      <c r="G25" s="24" t="s">
        <v>307</v>
      </c>
      <c r="H25" s="24" t="s">
        <v>308</v>
      </c>
      <c r="I25" s="128">
        <v>84174</v>
      </c>
      <c r="J25" s="128">
        <v>84174</v>
      </c>
      <c r="K25" s="128">
        <v>84174</v>
      </c>
      <c r="L25" s="174"/>
      <c r="M25" s="174"/>
      <c r="N25" s="174"/>
      <c r="O25" s="174"/>
      <c r="P25" s="174"/>
      <c r="Q25" s="174"/>
      <c r="R25" s="128"/>
      <c r="S25" s="128"/>
      <c r="T25" s="174"/>
      <c r="U25" s="160"/>
      <c r="V25" s="174"/>
      <c r="W25" s="160"/>
    </row>
    <row r="26" ht="15" customHeight="1" spans="1:23">
      <c r="A26" s="24" t="s">
        <v>271</v>
      </c>
      <c r="B26" s="244" t="s">
        <v>305</v>
      </c>
      <c r="C26" s="23" t="s">
        <v>306</v>
      </c>
      <c r="D26" s="23" t="s">
        <v>71</v>
      </c>
      <c r="E26" s="24" t="s">
        <v>130</v>
      </c>
      <c r="F26" s="24" t="s">
        <v>131</v>
      </c>
      <c r="G26" s="24" t="s">
        <v>309</v>
      </c>
      <c r="H26" s="24" t="s">
        <v>310</v>
      </c>
      <c r="I26" s="128">
        <v>10000</v>
      </c>
      <c r="J26" s="128">
        <v>10000</v>
      </c>
      <c r="K26" s="128">
        <v>10000</v>
      </c>
      <c r="L26" s="174"/>
      <c r="M26" s="174"/>
      <c r="N26" s="174"/>
      <c r="O26" s="174"/>
      <c r="P26" s="174"/>
      <c r="Q26" s="174"/>
      <c r="R26" s="128"/>
      <c r="S26" s="128"/>
      <c r="T26" s="174"/>
      <c r="U26" s="160"/>
      <c r="V26" s="174"/>
      <c r="W26" s="160"/>
    </row>
    <row r="27" ht="15" customHeight="1" spans="1:23">
      <c r="A27" s="24" t="s">
        <v>266</v>
      </c>
      <c r="B27" s="244" t="s">
        <v>311</v>
      </c>
      <c r="C27" s="23" t="s">
        <v>312</v>
      </c>
      <c r="D27" s="23" t="s">
        <v>71</v>
      </c>
      <c r="E27" s="24" t="s">
        <v>126</v>
      </c>
      <c r="F27" s="24" t="s">
        <v>127</v>
      </c>
      <c r="G27" s="24" t="s">
        <v>274</v>
      </c>
      <c r="H27" s="24" t="s">
        <v>275</v>
      </c>
      <c r="I27" s="128">
        <v>5000</v>
      </c>
      <c r="J27" s="128">
        <v>5000</v>
      </c>
      <c r="K27" s="128">
        <v>5000</v>
      </c>
      <c r="L27" s="174"/>
      <c r="M27" s="174"/>
      <c r="N27" s="174"/>
      <c r="O27" s="174"/>
      <c r="P27" s="174"/>
      <c r="Q27" s="174"/>
      <c r="R27" s="128"/>
      <c r="S27" s="128"/>
      <c r="T27" s="174"/>
      <c r="U27" s="160"/>
      <c r="V27" s="174"/>
      <c r="W27" s="160"/>
    </row>
    <row r="28" ht="15" customHeight="1" spans="1:23">
      <c r="A28" s="24" t="s">
        <v>266</v>
      </c>
      <c r="B28" s="244" t="s">
        <v>311</v>
      </c>
      <c r="C28" s="23" t="s">
        <v>312</v>
      </c>
      <c r="D28" s="23" t="s">
        <v>71</v>
      </c>
      <c r="E28" s="24" t="s">
        <v>126</v>
      </c>
      <c r="F28" s="24" t="s">
        <v>127</v>
      </c>
      <c r="G28" s="24" t="s">
        <v>297</v>
      </c>
      <c r="H28" s="24" t="s">
        <v>298</v>
      </c>
      <c r="I28" s="128">
        <v>10000</v>
      </c>
      <c r="J28" s="128">
        <v>10000</v>
      </c>
      <c r="K28" s="128">
        <v>10000</v>
      </c>
      <c r="L28" s="174"/>
      <c r="M28" s="174"/>
      <c r="N28" s="174"/>
      <c r="O28" s="174"/>
      <c r="P28" s="174"/>
      <c r="Q28" s="174"/>
      <c r="R28" s="128"/>
      <c r="S28" s="128"/>
      <c r="T28" s="174"/>
      <c r="U28" s="160"/>
      <c r="V28" s="174"/>
      <c r="W28" s="160"/>
    </row>
    <row r="29" ht="15" customHeight="1" spans="1:23">
      <c r="A29" s="24" t="s">
        <v>266</v>
      </c>
      <c r="B29" s="244" t="s">
        <v>311</v>
      </c>
      <c r="C29" s="23" t="s">
        <v>312</v>
      </c>
      <c r="D29" s="23" t="s">
        <v>71</v>
      </c>
      <c r="E29" s="24" t="s">
        <v>126</v>
      </c>
      <c r="F29" s="24" t="s">
        <v>127</v>
      </c>
      <c r="G29" s="24" t="s">
        <v>309</v>
      </c>
      <c r="H29" s="24" t="s">
        <v>310</v>
      </c>
      <c r="I29" s="128">
        <v>23000</v>
      </c>
      <c r="J29" s="128">
        <v>23000</v>
      </c>
      <c r="K29" s="128">
        <v>23000</v>
      </c>
      <c r="L29" s="174"/>
      <c r="M29" s="174"/>
      <c r="N29" s="174"/>
      <c r="O29" s="174"/>
      <c r="P29" s="174"/>
      <c r="Q29" s="174"/>
      <c r="R29" s="128"/>
      <c r="S29" s="128"/>
      <c r="T29" s="174"/>
      <c r="U29" s="160"/>
      <c r="V29" s="174"/>
      <c r="W29" s="160"/>
    </row>
    <row r="30" ht="15" customHeight="1" spans="1:23">
      <c r="A30" s="24" t="s">
        <v>313</v>
      </c>
      <c r="B30" s="244" t="s">
        <v>314</v>
      </c>
      <c r="C30" s="23" t="s">
        <v>315</v>
      </c>
      <c r="D30" s="23" t="s">
        <v>71</v>
      </c>
      <c r="E30" s="24" t="s">
        <v>118</v>
      </c>
      <c r="F30" s="24" t="s">
        <v>119</v>
      </c>
      <c r="G30" s="24" t="s">
        <v>316</v>
      </c>
      <c r="H30" s="24" t="s">
        <v>317</v>
      </c>
      <c r="I30" s="128">
        <v>4000</v>
      </c>
      <c r="J30" s="128"/>
      <c r="K30" s="128"/>
      <c r="L30" s="174"/>
      <c r="M30" s="174"/>
      <c r="N30" s="174"/>
      <c r="O30" s="174"/>
      <c r="P30" s="174"/>
      <c r="Q30" s="174"/>
      <c r="R30" s="128">
        <v>4000</v>
      </c>
      <c r="S30" s="128">
        <v>4000</v>
      </c>
      <c r="T30" s="174"/>
      <c r="U30" s="160"/>
      <c r="V30" s="174"/>
      <c r="W30" s="160"/>
    </row>
    <row r="31" ht="15" customHeight="1" spans="1:23">
      <c r="A31" s="24" t="s">
        <v>318</v>
      </c>
      <c r="B31" s="244" t="s">
        <v>319</v>
      </c>
      <c r="C31" s="23" t="s">
        <v>320</v>
      </c>
      <c r="D31" s="23" t="s">
        <v>71</v>
      </c>
      <c r="E31" s="24" t="s">
        <v>118</v>
      </c>
      <c r="F31" s="24" t="s">
        <v>119</v>
      </c>
      <c r="G31" s="24" t="s">
        <v>321</v>
      </c>
      <c r="H31" s="24" t="s">
        <v>318</v>
      </c>
      <c r="I31" s="128">
        <v>21600</v>
      </c>
      <c r="J31" s="128"/>
      <c r="K31" s="128"/>
      <c r="L31" s="174"/>
      <c r="M31" s="174"/>
      <c r="N31" s="174"/>
      <c r="O31" s="174"/>
      <c r="P31" s="174"/>
      <c r="Q31" s="174"/>
      <c r="R31" s="128">
        <v>21600</v>
      </c>
      <c r="S31" s="128">
        <v>21600</v>
      </c>
      <c r="T31" s="174"/>
      <c r="U31" s="160"/>
      <c r="V31" s="174"/>
      <c r="W31" s="160"/>
    </row>
    <row r="32" ht="15" customHeight="1" spans="1:23">
      <c r="A32" s="24" t="s">
        <v>322</v>
      </c>
      <c r="B32" s="244" t="s">
        <v>323</v>
      </c>
      <c r="C32" s="23" t="s">
        <v>324</v>
      </c>
      <c r="D32" s="23" t="s">
        <v>71</v>
      </c>
      <c r="E32" s="24" t="s">
        <v>118</v>
      </c>
      <c r="F32" s="24" t="s">
        <v>119</v>
      </c>
      <c r="G32" s="24" t="s">
        <v>222</v>
      </c>
      <c r="H32" s="24" t="s">
        <v>223</v>
      </c>
      <c r="I32" s="128">
        <v>300000</v>
      </c>
      <c r="J32" s="128"/>
      <c r="K32" s="128"/>
      <c r="L32" s="174"/>
      <c r="M32" s="174"/>
      <c r="N32" s="174"/>
      <c r="O32" s="174"/>
      <c r="P32" s="174"/>
      <c r="Q32" s="174"/>
      <c r="R32" s="128">
        <v>300000</v>
      </c>
      <c r="S32" s="128">
        <v>300000</v>
      </c>
      <c r="T32" s="174"/>
      <c r="U32" s="160"/>
      <c r="V32" s="174"/>
      <c r="W32" s="160"/>
    </row>
    <row r="33" ht="15" customHeight="1" spans="1:23">
      <c r="A33" s="24" t="s">
        <v>271</v>
      </c>
      <c r="B33" s="244" t="s">
        <v>325</v>
      </c>
      <c r="C33" s="23" t="s">
        <v>326</v>
      </c>
      <c r="D33" s="23" t="s">
        <v>71</v>
      </c>
      <c r="E33" s="24" t="s">
        <v>128</v>
      </c>
      <c r="F33" s="24" t="s">
        <v>129</v>
      </c>
      <c r="G33" s="24" t="s">
        <v>309</v>
      </c>
      <c r="H33" s="24" t="s">
        <v>310</v>
      </c>
      <c r="I33" s="128">
        <v>1000</v>
      </c>
      <c r="J33" s="128">
        <v>1000</v>
      </c>
      <c r="K33" s="128">
        <v>1000</v>
      </c>
      <c r="L33" s="174"/>
      <c r="M33" s="174"/>
      <c r="N33" s="174"/>
      <c r="O33" s="174"/>
      <c r="P33" s="174"/>
      <c r="Q33" s="174"/>
      <c r="R33" s="128"/>
      <c r="S33" s="128"/>
      <c r="T33" s="174"/>
      <c r="U33" s="160"/>
      <c r="V33" s="174"/>
      <c r="W33" s="160"/>
    </row>
    <row r="34" ht="15" customHeight="1" spans="1:23">
      <c r="A34" s="24" t="s">
        <v>282</v>
      </c>
      <c r="B34" s="244" t="s">
        <v>327</v>
      </c>
      <c r="C34" s="23" t="s">
        <v>328</v>
      </c>
      <c r="D34" s="23" t="s">
        <v>71</v>
      </c>
      <c r="E34" s="24" t="s">
        <v>118</v>
      </c>
      <c r="F34" s="24" t="s">
        <v>119</v>
      </c>
      <c r="G34" s="24" t="s">
        <v>329</v>
      </c>
      <c r="H34" s="24" t="s">
        <v>330</v>
      </c>
      <c r="I34" s="128">
        <v>20000</v>
      </c>
      <c r="J34" s="128"/>
      <c r="K34" s="128"/>
      <c r="L34" s="174"/>
      <c r="M34" s="174"/>
      <c r="N34" s="174"/>
      <c r="O34" s="174"/>
      <c r="P34" s="174"/>
      <c r="Q34" s="174"/>
      <c r="R34" s="128">
        <v>20000</v>
      </c>
      <c r="S34" s="128">
        <v>20000</v>
      </c>
      <c r="T34" s="174"/>
      <c r="U34" s="160"/>
      <c r="V34" s="174"/>
      <c r="W34" s="160"/>
    </row>
    <row r="35" ht="15" customHeight="1" spans="1:23">
      <c r="A35" s="24" t="s">
        <v>271</v>
      </c>
      <c r="B35" s="244" t="s">
        <v>331</v>
      </c>
      <c r="C35" s="23" t="s">
        <v>332</v>
      </c>
      <c r="D35" s="23" t="s">
        <v>71</v>
      </c>
      <c r="E35" s="24" t="s">
        <v>118</v>
      </c>
      <c r="F35" s="24" t="s">
        <v>119</v>
      </c>
      <c r="G35" s="24" t="s">
        <v>333</v>
      </c>
      <c r="H35" s="24" t="s">
        <v>334</v>
      </c>
      <c r="I35" s="128">
        <v>10000</v>
      </c>
      <c r="J35" s="128"/>
      <c r="K35" s="128"/>
      <c r="L35" s="174"/>
      <c r="M35" s="174"/>
      <c r="N35" s="174"/>
      <c r="O35" s="174"/>
      <c r="P35" s="174"/>
      <c r="Q35" s="174"/>
      <c r="R35" s="128">
        <v>10000</v>
      </c>
      <c r="S35" s="128">
        <v>10000</v>
      </c>
      <c r="T35" s="174"/>
      <c r="U35" s="160"/>
      <c r="V35" s="174"/>
      <c r="W35" s="160"/>
    </row>
    <row r="36" ht="15" customHeight="1" spans="1:23">
      <c r="A36" s="24" t="s">
        <v>271</v>
      </c>
      <c r="B36" s="244" t="s">
        <v>335</v>
      </c>
      <c r="C36" s="23" t="s">
        <v>336</v>
      </c>
      <c r="D36" s="23" t="s">
        <v>71</v>
      </c>
      <c r="E36" s="24" t="s">
        <v>118</v>
      </c>
      <c r="F36" s="24" t="s">
        <v>119</v>
      </c>
      <c r="G36" s="24" t="s">
        <v>309</v>
      </c>
      <c r="H36" s="24" t="s">
        <v>310</v>
      </c>
      <c r="I36" s="128">
        <v>3170163.12</v>
      </c>
      <c r="J36" s="128"/>
      <c r="K36" s="128"/>
      <c r="L36" s="174"/>
      <c r="M36" s="174"/>
      <c r="N36" s="174"/>
      <c r="O36" s="174"/>
      <c r="P36" s="174"/>
      <c r="Q36" s="174"/>
      <c r="R36" s="128">
        <v>3170163.12</v>
      </c>
      <c r="S36" s="128">
        <v>3170163.12</v>
      </c>
      <c r="T36" s="174"/>
      <c r="U36" s="160"/>
      <c r="V36" s="174"/>
      <c r="W36" s="160"/>
    </row>
    <row r="37" ht="15" customHeight="1" spans="1:23">
      <c r="A37" s="24" t="s">
        <v>271</v>
      </c>
      <c r="B37" s="244" t="s">
        <v>337</v>
      </c>
      <c r="C37" s="23" t="s">
        <v>338</v>
      </c>
      <c r="D37" s="23" t="s">
        <v>71</v>
      </c>
      <c r="E37" s="24" t="s">
        <v>118</v>
      </c>
      <c r="F37" s="24" t="s">
        <v>119</v>
      </c>
      <c r="G37" s="24" t="s">
        <v>339</v>
      </c>
      <c r="H37" s="24" t="s">
        <v>340</v>
      </c>
      <c r="I37" s="128">
        <v>1118641.59</v>
      </c>
      <c r="J37" s="128"/>
      <c r="K37" s="128"/>
      <c r="L37" s="174"/>
      <c r="M37" s="174"/>
      <c r="N37" s="174"/>
      <c r="O37" s="174"/>
      <c r="P37" s="174"/>
      <c r="Q37" s="174"/>
      <c r="R37" s="128">
        <v>1118641.59</v>
      </c>
      <c r="S37" s="128">
        <v>1118641.59</v>
      </c>
      <c r="T37" s="174"/>
      <c r="U37" s="160"/>
      <c r="V37" s="174"/>
      <c r="W37" s="160"/>
    </row>
    <row r="38" ht="15" customHeight="1" spans="1:23">
      <c r="A38" s="24" t="s">
        <v>271</v>
      </c>
      <c r="B38" s="244" t="s">
        <v>341</v>
      </c>
      <c r="C38" s="23" t="s">
        <v>342</v>
      </c>
      <c r="D38" s="23" t="s">
        <v>71</v>
      </c>
      <c r="E38" s="24" t="s">
        <v>118</v>
      </c>
      <c r="F38" s="24" t="s">
        <v>119</v>
      </c>
      <c r="G38" s="24" t="s">
        <v>307</v>
      </c>
      <c r="H38" s="24" t="s">
        <v>308</v>
      </c>
      <c r="I38" s="128">
        <v>114000</v>
      </c>
      <c r="J38" s="128"/>
      <c r="K38" s="128"/>
      <c r="L38" s="174"/>
      <c r="M38" s="174"/>
      <c r="N38" s="174"/>
      <c r="O38" s="174"/>
      <c r="P38" s="174"/>
      <c r="Q38" s="174"/>
      <c r="R38" s="128">
        <v>114000</v>
      </c>
      <c r="S38" s="128">
        <v>114000</v>
      </c>
      <c r="T38" s="174"/>
      <c r="U38" s="160"/>
      <c r="V38" s="174"/>
      <c r="W38" s="160"/>
    </row>
    <row r="39" ht="18.75" customHeight="1" spans="1:23">
      <c r="A39" s="162" t="s">
        <v>184</v>
      </c>
      <c r="B39" s="163"/>
      <c r="C39" s="163"/>
      <c r="D39" s="163"/>
      <c r="E39" s="163"/>
      <c r="F39" s="163"/>
      <c r="G39" s="163"/>
      <c r="H39" s="164"/>
      <c r="I39" s="128">
        <v>5735200.65</v>
      </c>
      <c r="J39" s="128">
        <v>851776.24</v>
      </c>
      <c r="K39" s="128">
        <v>851776.24</v>
      </c>
      <c r="L39" s="111"/>
      <c r="M39" s="111"/>
      <c r="N39" s="111"/>
      <c r="O39" s="111"/>
      <c r="P39" s="111"/>
      <c r="Q39" s="111"/>
      <c r="R39" s="128">
        <v>4883424.41</v>
      </c>
      <c r="S39" s="128">
        <v>4883424.41</v>
      </c>
      <c r="T39" s="111"/>
      <c r="U39" s="111"/>
      <c r="V39" s="111"/>
      <c r="W39" s="111"/>
    </row>
  </sheetData>
  <mergeCells count="28">
    <mergeCell ref="A3:W3"/>
    <mergeCell ref="A4:H4"/>
    <mergeCell ref="J5:M5"/>
    <mergeCell ref="N5:P5"/>
    <mergeCell ref="R5:W5"/>
    <mergeCell ref="A39:H39"/>
    <mergeCell ref="A5:A8"/>
    <mergeCell ref="B5:B8"/>
    <mergeCell ref="C5:C8"/>
    <mergeCell ref="D5:D8"/>
    <mergeCell ref="E5:E8"/>
    <mergeCell ref="F5:F8"/>
    <mergeCell ref="G5:G8"/>
    <mergeCell ref="H5:H8"/>
    <mergeCell ref="I5:I8"/>
    <mergeCell ref="L6:L8"/>
    <mergeCell ref="M6:M8"/>
    <mergeCell ref="N6:N8"/>
    <mergeCell ref="O6:O8"/>
    <mergeCell ref="P6:P8"/>
    <mergeCell ref="Q5:Q8"/>
    <mergeCell ref="R6:R8"/>
    <mergeCell ref="S6:S8"/>
    <mergeCell ref="T6:T8"/>
    <mergeCell ref="U6:U8"/>
    <mergeCell ref="V6:V8"/>
    <mergeCell ref="W6:W8"/>
    <mergeCell ref="J6:K7"/>
  </mergeCells>
  <printOptions horizontalCentered="1"/>
  <pageMargins left="0.37" right="0.37" top="0.56" bottom="0.56" header="0.48" footer="0.48"/>
  <pageSetup paperSize="9" scale="56"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148"/>
  <sheetViews>
    <sheetView showZeros="0" workbookViewId="0">
      <pane ySplit="1" topLeftCell="A101" activePane="bottomLeft" state="frozen"/>
      <selection/>
      <selection pane="bottomLeft" activeCell="G161" sqref="G161"/>
    </sheetView>
  </sheetViews>
  <sheetFormatPr defaultColWidth="9.14545454545454" defaultRowHeight="12" customHeight="1"/>
  <cols>
    <col min="1" max="1" width="34.2818181818182" style="1" customWidth="1"/>
    <col min="2" max="2" width="29" style="1" customWidth="1"/>
    <col min="3" max="5" width="23.5727272727273" style="1" customWidth="1"/>
    <col min="6" max="6" width="11.2818181818182" style="1" customWidth="1"/>
    <col min="7" max="7" width="25.1454545454545" style="1" customWidth="1"/>
    <col min="8" max="8" width="15.5727272727273" style="1" customWidth="1"/>
    <col min="9" max="9" width="13.4272727272727" style="1" customWidth="1"/>
    <col min="10" max="10" width="18.8545454545455" style="1" customWidth="1"/>
    <col min="11" max="16384" width="9.14545454545454" style="1"/>
  </cols>
  <sheetData>
    <row r="1" customHeight="1" spans="1:10">
      <c r="A1" s="2"/>
      <c r="B1" s="2"/>
      <c r="C1" s="2"/>
      <c r="D1" s="2"/>
      <c r="E1" s="2"/>
      <c r="F1" s="2"/>
      <c r="G1" s="2"/>
      <c r="H1" s="2"/>
      <c r="I1" s="2"/>
      <c r="J1" s="2"/>
    </row>
    <row r="2" ht="18" customHeight="1" spans="10:10">
      <c r="J2" s="4" t="s">
        <v>343</v>
      </c>
    </row>
    <row r="3" ht="39.75" customHeight="1" spans="1:10">
      <c r="A3" s="64" t="str">
        <f>"2025"&amp;"年部门项目支出绩效目标表"</f>
        <v>2025年部门项目支出绩效目标表</v>
      </c>
      <c r="B3" s="5"/>
      <c r="C3" s="5"/>
      <c r="D3" s="5"/>
      <c r="E3" s="5"/>
      <c r="F3" s="65"/>
      <c r="G3" s="5"/>
      <c r="H3" s="65"/>
      <c r="I3" s="65"/>
      <c r="J3" s="5"/>
    </row>
    <row r="4" ht="17.25" customHeight="1" spans="1:1">
      <c r="A4" s="6" t="s">
        <v>1</v>
      </c>
    </row>
    <row r="5" ht="44.25" customHeight="1" spans="1:10">
      <c r="A5" s="66" t="s">
        <v>197</v>
      </c>
      <c r="B5" s="66" t="s">
        <v>344</v>
      </c>
      <c r="C5" s="66" t="s">
        <v>345</v>
      </c>
      <c r="D5" s="66" t="s">
        <v>346</v>
      </c>
      <c r="E5" s="66" t="s">
        <v>347</v>
      </c>
      <c r="F5" s="67" t="s">
        <v>348</v>
      </c>
      <c r="G5" s="66" t="s">
        <v>349</v>
      </c>
      <c r="H5" s="67" t="s">
        <v>350</v>
      </c>
      <c r="I5" s="67" t="s">
        <v>351</v>
      </c>
      <c r="J5" s="66" t="s">
        <v>352</v>
      </c>
    </row>
    <row r="6" ht="18.75" customHeight="1" spans="1:10">
      <c r="A6" s="150">
        <v>1</v>
      </c>
      <c r="B6" s="150">
        <v>2</v>
      </c>
      <c r="C6" s="150">
        <v>3</v>
      </c>
      <c r="D6" s="150">
        <v>4</v>
      </c>
      <c r="E6" s="150">
        <v>5</v>
      </c>
      <c r="F6" s="38">
        <v>6</v>
      </c>
      <c r="G6" s="150">
        <v>7</v>
      </c>
      <c r="H6" s="38">
        <v>8</v>
      </c>
      <c r="I6" s="38">
        <v>9</v>
      </c>
      <c r="J6" s="150">
        <v>10</v>
      </c>
    </row>
    <row r="7" ht="42" customHeight="1" spans="1:10">
      <c r="A7" s="151" t="s">
        <v>320</v>
      </c>
      <c r="B7" s="152" t="s">
        <v>353</v>
      </c>
      <c r="C7" s="152" t="s">
        <v>354</v>
      </c>
      <c r="D7" s="152" t="s">
        <v>355</v>
      </c>
      <c r="E7" s="152" t="s">
        <v>356</v>
      </c>
      <c r="F7" s="152" t="s">
        <v>357</v>
      </c>
      <c r="G7" s="152" t="s">
        <v>358</v>
      </c>
      <c r="H7" s="152" t="s">
        <v>359</v>
      </c>
      <c r="I7" s="152" t="s">
        <v>360</v>
      </c>
      <c r="J7" s="152" t="s">
        <v>356</v>
      </c>
    </row>
    <row r="8" ht="42" customHeight="1" spans="1:10">
      <c r="A8" s="151"/>
      <c r="B8" s="152" t="s">
        <v>353</v>
      </c>
      <c r="C8" s="152" t="s">
        <v>354</v>
      </c>
      <c r="D8" s="152" t="s">
        <v>361</v>
      </c>
      <c r="E8" s="152" t="s">
        <v>362</v>
      </c>
      <c r="F8" s="152" t="s">
        <v>357</v>
      </c>
      <c r="G8" s="152" t="s">
        <v>363</v>
      </c>
      <c r="H8" s="152" t="s">
        <v>364</v>
      </c>
      <c r="I8" s="152" t="s">
        <v>360</v>
      </c>
      <c r="J8" s="152" t="s">
        <v>362</v>
      </c>
    </row>
    <row r="9" customHeight="1" spans="1:10">
      <c r="A9" s="151"/>
      <c r="B9" s="152" t="s">
        <v>353</v>
      </c>
      <c r="C9" s="152" t="s">
        <v>354</v>
      </c>
      <c r="D9" s="152" t="s">
        <v>365</v>
      </c>
      <c r="E9" s="152" t="s">
        <v>366</v>
      </c>
      <c r="F9" s="152" t="s">
        <v>367</v>
      </c>
      <c r="G9" s="152" t="s">
        <v>368</v>
      </c>
      <c r="H9" s="152" t="s">
        <v>369</v>
      </c>
      <c r="I9" s="152" t="s">
        <v>360</v>
      </c>
      <c r="J9" s="152" t="s">
        <v>366</v>
      </c>
    </row>
    <row r="10" customHeight="1" spans="1:10">
      <c r="A10" s="151"/>
      <c r="B10" s="152" t="s">
        <v>353</v>
      </c>
      <c r="C10" s="152" t="s">
        <v>370</v>
      </c>
      <c r="D10" s="152" t="s">
        <v>371</v>
      </c>
      <c r="E10" s="152" t="s">
        <v>372</v>
      </c>
      <c r="F10" s="152" t="s">
        <v>357</v>
      </c>
      <c r="G10" s="152" t="s">
        <v>92</v>
      </c>
      <c r="H10" s="152" t="s">
        <v>364</v>
      </c>
      <c r="I10" s="152" t="s">
        <v>360</v>
      </c>
      <c r="J10" s="152" t="s">
        <v>372</v>
      </c>
    </row>
    <row r="11" customHeight="1" spans="1:10">
      <c r="A11" s="151"/>
      <c r="B11" s="152" t="s">
        <v>353</v>
      </c>
      <c r="C11" s="152" t="s">
        <v>373</v>
      </c>
      <c r="D11" s="152" t="s">
        <v>374</v>
      </c>
      <c r="E11" s="152" t="s">
        <v>374</v>
      </c>
      <c r="F11" s="152" t="s">
        <v>357</v>
      </c>
      <c r="G11" s="152" t="s">
        <v>375</v>
      </c>
      <c r="H11" s="152" t="s">
        <v>364</v>
      </c>
      <c r="I11" s="152" t="s">
        <v>360</v>
      </c>
      <c r="J11" s="152" t="s">
        <v>374</v>
      </c>
    </row>
    <row r="12" customHeight="1" spans="1:10">
      <c r="A12" s="151" t="s">
        <v>268</v>
      </c>
      <c r="B12" s="152" t="s">
        <v>376</v>
      </c>
      <c r="C12" s="152" t="s">
        <v>354</v>
      </c>
      <c r="D12" s="152" t="s">
        <v>355</v>
      </c>
      <c r="E12" s="152" t="s">
        <v>377</v>
      </c>
      <c r="F12" s="152" t="s">
        <v>357</v>
      </c>
      <c r="G12" s="152" t="s">
        <v>358</v>
      </c>
      <c r="H12" s="152" t="s">
        <v>359</v>
      </c>
      <c r="I12" s="152" t="s">
        <v>360</v>
      </c>
      <c r="J12" s="152" t="s">
        <v>377</v>
      </c>
    </row>
    <row r="13" customHeight="1" spans="1:10">
      <c r="A13" s="151"/>
      <c r="B13" s="152" t="s">
        <v>376</v>
      </c>
      <c r="C13" s="152" t="s">
        <v>354</v>
      </c>
      <c r="D13" s="152" t="s">
        <v>355</v>
      </c>
      <c r="E13" s="152" t="s">
        <v>378</v>
      </c>
      <c r="F13" s="152" t="s">
        <v>357</v>
      </c>
      <c r="G13" s="152" t="s">
        <v>379</v>
      </c>
      <c r="H13" s="152" t="s">
        <v>359</v>
      </c>
      <c r="I13" s="152" t="s">
        <v>360</v>
      </c>
      <c r="J13" s="152" t="s">
        <v>378</v>
      </c>
    </row>
    <row r="14" customHeight="1" spans="1:10">
      <c r="A14" s="151"/>
      <c r="B14" s="152" t="s">
        <v>376</v>
      </c>
      <c r="C14" s="152" t="s">
        <v>354</v>
      </c>
      <c r="D14" s="152" t="s">
        <v>355</v>
      </c>
      <c r="E14" s="152" t="s">
        <v>380</v>
      </c>
      <c r="F14" s="152" t="s">
        <v>357</v>
      </c>
      <c r="G14" s="152" t="s">
        <v>381</v>
      </c>
      <c r="H14" s="152" t="s">
        <v>359</v>
      </c>
      <c r="I14" s="152" t="s">
        <v>360</v>
      </c>
      <c r="J14" s="152" t="s">
        <v>380</v>
      </c>
    </row>
    <row r="15" customHeight="1" spans="1:10">
      <c r="A15" s="151"/>
      <c r="B15" s="152" t="s">
        <v>376</v>
      </c>
      <c r="C15" s="152" t="s">
        <v>354</v>
      </c>
      <c r="D15" s="152" t="s">
        <v>355</v>
      </c>
      <c r="E15" s="152" t="s">
        <v>382</v>
      </c>
      <c r="F15" s="152" t="s">
        <v>357</v>
      </c>
      <c r="G15" s="152" t="s">
        <v>383</v>
      </c>
      <c r="H15" s="152" t="s">
        <v>359</v>
      </c>
      <c r="I15" s="152" t="s">
        <v>360</v>
      </c>
      <c r="J15" s="152" t="s">
        <v>382</v>
      </c>
    </row>
    <row r="16" customHeight="1" spans="1:10">
      <c r="A16" s="151"/>
      <c r="B16" s="152" t="s">
        <v>376</v>
      </c>
      <c r="C16" s="152" t="s">
        <v>354</v>
      </c>
      <c r="D16" s="152" t="s">
        <v>355</v>
      </c>
      <c r="E16" s="152" t="s">
        <v>384</v>
      </c>
      <c r="F16" s="152" t="s">
        <v>357</v>
      </c>
      <c r="G16" s="152" t="s">
        <v>385</v>
      </c>
      <c r="H16" s="152" t="s">
        <v>359</v>
      </c>
      <c r="I16" s="152" t="s">
        <v>360</v>
      </c>
      <c r="J16" s="152" t="s">
        <v>384</v>
      </c>
    </row>
    <row r="17" customHeight="1" spans="1:10">
      <c r="A17" s="151"/>
      <c r="B17" s="152" t="s">
        <v>376</v>
      </c>
      <c r="C17" s="152" t="s">
        <v>354</v>
      </c>
      <c r="D17" s="152" t="s">
        <v>355</v>
      </c>
      <c r="E17" s="152" t="s">
        <v>386</v>
      </c>
      <c r="F17" s="152" t="s">
        <v>357</v>
      </c>
      <c r="G17" s="152" t="s">
        <v>379</v>
      </c>
      <c r="H17" s="152" t="s">
        <v>359</v>
      </c>
      <c r="I17" s="152" t="s">
        <v>360</v>
      </c>
      <c r="J17" s="152" t="s">
        <v>386</v>
      </c>
    </row>
    <row r="18" customHeight="1" spans="1:10">
      <c r="A18" s="151"/>
      <c r="B18" s="152" t="s">
        <v>376</v>
      </c>
      <c r="C18" s="152" t="s">
        <v>354</v>
      </c>
      <c r="D18" s="152" t="s">
        <v>355</v>
      </c>
      <c r="E18" s="152" t="s">
        <v>387</v>
      </c>
      <c r="F18" s="152" t="s">
        <v>357</v>
      </c>
      <c r="G18" s="152" t="s">
        <v>358</v>
      </c>
      <c r="H18" s="152" t="s">
        <v>359</v>
      </c>
      <c r="I18" s="152" t="s">
        <v>360</v>
      </c>
      <c r="J18" s="152" t="s">
        <v>387</v>
      </c>
    </row>
    <row r="19" customHeight="1" spans="1:10">
      <c r="A19" s="151"/>
      <c r="B19" s="152" t="s">
        <v>376</v>
      </c>
      <c r="C19" s="152" t="s">
        <v>354</v>
      </c>
      <c r="D19" s="152" t="s">
        <v>361</v>
      </c>
      <c r="E19" s="152" t="s">
        <v>388</v>
      </c>
      <c r="F19" s="152" t="s">
        <v>357</v>
      </c>
      <c r="G19" s="152" t="s">
        <v>363</v>
      </c>
      <c r="H19" s="152" t="s">
        <v>364</v>
      </c>
      <c r="I19" s="152" t="s">
        <v>360</v>
      </c>
      <c r="J19" s="152" t="s">
        <v>388</v>
      </c>
    </row>
    <row r="20" customHeight="1" spans="1:10">
      <c r="A20" s="151"/>
      <c r="B20" s="152" t="s">
        <v>376</v>
      </c>
      <c r="C20" s="152" t="s">
        <v>354</v>
      </c>
      <c r="D20" s="152" t="s">
        <v>361</v>
      </c>
      <c r="E20" s="152" t="s">
        <v>389</v>
      </c>
      <c r="F20" s="152" t="s">
        <v>357</v>
      </c>
      <c r="G20" s="152" t="s">
        <v>363</v>
      </c>
      <c r="H20" s="152" t="s">
        <v>390</v>
      </c>
      <c r="I20" s="152" t="s">
        <v>360</v>
      </c>
      <c r="J20" s="152" t="s">
        <v>389</v>
      </c>
    </row>
    <row r="21" customHeight="1" spans="1:10">
      <c r="A21" s="151"/>
      <c r="B21" s="152" t="s">
        <v>376</v>
      </c>
      <c r="C21" s="152" t="s">
        <v>354</v>
      </c>
      <c r="D21" s="152" t="s">
        <v>391</v>
      </c>
      <c r="E21" s="152" t="s">
        <v>392</v>
      </c>
      <c r="F21" s="152" t="s">
        <v>393</v>
      </c>
      <c r="G21" s="152" t="s">
        <v>379</v>
      </c>
      <c r="H21" s="152" t="s">
        <v>364</v>
      </c>
      <c r="I21" s="152" t="s">
        <v>360</v>
      </c>
      <c r="J21" s="152" t="s">
        <v>392</v>
      </c>
    </row>
    <row r="22" customHeight="1" spans="1:10">
      <c r="A22" s="151"/>
      <c r="B22" s="152" t="s">
        <v>376</v>
      </c>
      <c r="C22" s="152" t="s">
        <v>354</v>
      </c>
      <c r="D22" s="152" t="s">
        <v>365</v>
      </c>
      <c r="E22" s="152" t="s">
        <v>366</v>
      </c>
      <c r="F22" s="152" t="s">
        <v>367</v>
      </c>
      <c r="G22" s="152" t="s">
        <v>394</v>
      </c>
      <c r="H22" s="152" t="s">
        <v>369</v>
      </c>
      <c r="I22" s="152" t="s">
        <v>360</v>
      </c>
      <c r="J22" s="152" t="s">
        <v>395</v>
      </c>
    </row>
    <row r="23" customHeight="1" spans="1:10">
      <c r="A23" s="151"/>
      <c r="B23" s="152" t="s">
        <v>376</v>
      </c>
      <c r="C23" s="152" t="s">
        <v>370</v>
      </c>
      <c r="D23" s="152" t="s">
        <v>371</v>
      </c>
      <c r="E23" s="152" t="s">
        <v>396</v>
      </c>
      <c r="F23" s="152" t="s">
        <v>393</v>
      </c>
      <c r="G23" s="152" t="s">
        <v>397</v>
      </c>
      <c r="H23" s="152" t="s">
        <v>364</v>
      </c>
      <c r="I23" s="152" t="s">
        <v>398</v>
      </c>
      <c r="J23" s="152" t="s">
        <v>396</v>
      </c>
    </row>
    <row r="24" customHeight="1" spans="1:10">
      <c r="A24" s="151"/>
      <c r="B24" s="152" t="s">
        <v>376</v>
      </c>
      <c r="C24" s="152" t="s">
        <v>370</v>
      </c>
      <c r="D24" s="152" t="s">
        <v>371</v>
      </c>
      <c r="E24" s="152" t="s">
        <v>399</v>
      </c>
      <c r="F24" s="152" t="s">
        <v>357</v>
      </c>
      <c r="G24" s="152" t="s">
        <v>400</v>
      </c>
      <c r="H24" s="152" t="s">
        <v>364</v>
      </c>
      <c r="I24" s="152" t="s">
        <v>360</v>
      </c>
      <c r="J24" s="152" t="s">
        <v>399</v>
      </c>
    </row>
    <row r="25" customHeight="1" spans="1:10">
      <c r="A25" s="151"/>
      <c r="B25" s="152" t="s">
        <v>376</v>
      </c>
      <c r="C25" s="152" t="s">
        <v>370</v>
      </c>
      <c r="D25" s="152" t="s">
        <v>401</v>
      </c>
      <c r="E25" s="152" t="s">
        <v>402</v>
      </c>
      <c r="F25" s="152" t="s">
        <v>393</v>
      </c>
      <c r="G25" s="152" t="s">
        <v>403</v>
      </c>
      <c r="H25" s="152" t="s">
        <v>364</v>
      </c>
      <c r="I25" s="152" t="s">
        <v>398</v>
      </c>
      <c r="J25" s="152" t="s">
        <v>402</v>
      </c>
    </row>
    <row r="26" customHeight="1" spans="1:10">
      <c r="A26" s="151"/>
      <c r="B26" s="152" t="s">
        <v>376</v>
      </c>
      <c r="C26" s="152" t="s">
        <v>373</v>
      </c>
      <c r="D26" s="152" t="s">
        <v>374</v>
      </c>
      <c r="E26" s="152" t="s">
        <v>404</v>
      </c>
      <c r="F26" s="152" t="s">
        <v>357</v>
      </c>
      <c r="G26" s="152" t="s">
        <v>375</v>
      </c>
      <c r="H26" s="152" t="s">
        <v>364</v>
      </c>
      <c r="I26" s="152" t="s">
        <v>360</v>
      </c>
      <c r="J26" s="152" t="s">
        <v>404</v>
      </c>
    </row>
    <row r="27" customHeight="1" spans="1:10">
      <c r="A27" s="151" t="s">
        <v>273</v>
      </c>
      <c r="B27" s="152" t="s">
        <v>405</v>
      </c>
      <c r="C27" s="152" t="s">
        <v>354</v>
      </c>
      <c r="D27" s="152" t="s">
        <v>355</v>
      </c>
      <c r="E27" s="152" t="s">
        <v>406</v>
      </c>
      <c r="F27" s="152" t="s">
        <v>357</v>
      </c>
      <c r="G27" s="152" t="s">
        <v>87</v>
      </c>
      <c r="H27" s="152" t="s">
        <v>407</v>
      </c>
      <c r="I27" s="152" t="s">
        <v>360</v>
      </c>
      <c r="J27" s="152" t="s">
        <v>406</v>
      </c>
    </row>
    <row r="28" customHeight="1" spans="1:10">
      <c r="A28" s="151"/>
      <c r="B28" s="152" t="s">
        <v>405</v>
      </c>
      <c r="C28" s="152" t="s">
        <v>354</v>
      </c>
      <c r="D28" s="152" t="s">
        <v>355</v>
      </c>
      <c r="E28" s="152" t="s">
        <v>408</v>
      </c>
      <c r="F28" s="152" t="s">
        <v>357</v>
      </c>
      <c r="G28" s="152" t="s">
        <v>87</v>
      </c>
      <c r="H28" s="152" t="s">
        <v>407</v>
      </c>
      <c r="I28" s="152" t="s">
        <v>360</v>
      </c>
      <c r="J28" s="152" t="s">
        <v>408</v>
      </c>
    </row>
    <row r="29" customHeight="1" spans="1:10">
      <c r="A29" s="151"/>
      <c r="B29" s="152" t="s">
        <v>405</v>
      </c>
      <c r="C29" s="152" t="s">
        <v>354</v>
      </c>
      <c r="D29" s="152" t="s">
        <v>355</v>
      </c>
      <c r="E29" s="152" t="s">
        <v>409</v>
      </c>
      <c r="F29" s="152" t="s">
        <v>357</v>
      </c>
      <c r="G29" s="152" t="s">
        <v>87</v>
      </c>
      <c r="H29" s="152" t="s">
        <v>407</v>
      </c>
      <c r="I29" s="152" t="s">
        <v>360</v>
      </c>
      <c r="J29" s="152" t="s">
        <v>409</v>
      </c>
    </row>
    <row r="30" customHeight="1" spans="1:10">
      <c r="A30" s="151"/>
      <c r="B30" s="152" t="s">
        <v>405</v>
      </c>
      <c r="C30" s="152" t="s">
        <v>354</v>
      </c>
      <c r="D30" s="152" t="s">
        <v>361</v>
      </c>
      <c r="E30" s="152" t="s">
        <v>410</v>
      </c>
      <c r="F30" s="152" t="s">
        <v>357</v>
      </c>
      <c r="G30" s="152" t="s">
        <v>379</v>
      </c>
      <c r="H30" s="152" t="s">
        <v>364</v>
      </c>
      <c r="I30" s="152" t="s">
        <v>360</v>
      </c>
      <c r="J30" s="152" t="s">
        <v>410</v>
      </c>
    </row>
    <row r="31" customHeight="1" spans="1:10">
      <c r="A31" s="151"/>
      <c r="B31" s="152" t="s">
        <v>405</v>
      </c>
      <c r="C31" s="152" t="s">
        <v>354</v>
      </c>
      <c r="D31" s="152" t="s">
        <v>391</v>
      </c>
      <c r="E31" s="152" t="s">
        <v>411</v>
      </c>
      <c r="F31" s="152" t="s">
        <v>367</v>
      </c>
      <c r="G31" s="152" t="s">
        <v>88</v>
      </c>
      <c r="H31" s="152" t="s">
        <v>412</v>
      </c>
      <c r="I31" s="152" t="s">
        <v>360</v>
      </c>
      <c r="J31" s="152" t="s">
        <v>411</v>
      </c>
    </row>
    <row r="32" customHeight="1" spans="1:10">
      <c r="A32" s="151"/>
      <c r="B32" s="152" t="s">
        <v>405</v>
      </c>
      <c r="C32" s="152" t="s">
        <v>354</v>
      </c>
      <c r="D32" s="152" t="s">
        <v>391</v>
      </c>
      <c r="E32" s="152" t="s">
        <v>413</v>
      </c>
      <c r="F32" s="152" t="s">
        <v>393</v>
      </c>
      <c r="G32" s="152" t="s">
        <v>379</v>
      </c>
      <c r="H32" s="152" t="s">
        <v>364</v>
      </c>
      <c r="I32" s="152" t="s">
        <v>360</v>
      </c>
      <c r="J32" s="152" t="s">
        <v>413</v>
      </c>
    </row>
    <row r="33" customHeight="1" spans="1:10">
      <c r="A33" s="151"/>
      <c r="B33" s="152" t="s">
        <v>405</v>
      </c>
      <c r="C33" s="152" t="s">
        <v>354</v>
      </c>
      <c r="D33" s="152" t="s">
        <v>365</v>
      </c>
      <c r="E33" s="152" t="s">
        <v>366</v>
      </c>
      <c r="F33" s="152" t="s">
        <v>367</v>
      </c>
      <c r="G33" s="152" t="s">
        <v>414</v>
      </c>
      <c r="H33" s="152" t="s">
        <v>369</v>
      </c>
      <c r="I33" s="152" t="s">
        <v>360</v>
      </c>
      <c r="J33" s="152" t="s">
        <v>366</v>
      </c>
    </row>
    <row r="34" customHeight="1" spans="1:10">
      <c r="A34" s="151"/>
      <c r="B34" s="152" t="s">
        <v>405</v>
      </c>
      <c r="C34" s="152" t="s">
        <v>370</v>
      </c>
      <c r="D34" s="152" t="s">
        <v>371</v>
      </c>
      <c r="E34" s="152" t="s">
        <v>396</v>
      </c>
      <c r="F34" s="152" t="s">
        <v>393</v>
      </c>
      <c r="G34" s="152" t="s">
        <v>397</v>
      </c>
      <c r="H34" s="152" t="s">
        <v>364</v>
      </c>
      <c r="I34" s="152" t="s">
        <v>398</v>
      </c>
      <c r="J34" s="152" t="s">
        <v>396</v>
      </c>
    </row>
    <row r="35" customHeight="1" spans="1:10">
      <c r="A35" s="151"/>
      <c r="B35" s="152" t="s">
        <v>405</v>
      </c>
      <c r="C35" s="152" t="s">
        <v>370</v>
      </c>
      <c r="D35" s="152" t="s">
        <v>401</v>
      </c>
      <c r="E35" s="152" t="s">
        <v>415</v>
      </c>
      <c r="F35" s="152" t="s">
        <v>393</v>
      </c>
      <c r="G35" s="152" t="s">
        <v>403</v>
      </c>
      <c r="H35" s="152" t="s">
        <v>364</v>
      </c>
      <c r="I35" s="152" t="s">
        <v>398</v>
      </c>
      <c r="J35" s="152" t="s">
        <v>415</v>
      </c>
    </row>
    <row r="36" customHeight="1" spans="1:10">
      <c r="A36" s="151"/>
      <c r="B36" s="152" t="s">
        <v>405</v>
      </c>
      <c r="C36" s="152" t="s">
        <v>373</v>
      </c>
      <c r="D36" s="152" t="s">
        <v>374</v>
      </c>
      <c r="E36" s="152" t="s">
        <v>416</v>
      </c>
      <c r="F36" s="152" t="s">
        <v>357</v>
      </c>
      <c r="G36" s="152" t="s">
        <v>375</v>
      </c>
      <c r="H36" s="152" t="s">
        <v>364</v>
      </c>
      <c r="I36" s="152" t="s">
        <v>360</v>
      </c>
      <c r="J36" s="152" t="s">
        <v>416</v>
      </c>
    </row>
    <row r="37" customHeight="1" spans="1:10">
      <c r="A37" s="151" t="s">
        <v>338</v>
      </c>
      <c r="B37" s="152" t="s">
        <v>417</v>
      </c>
      <c r="C37" s="152" t="s">
        <v>354</v>
      </c>
      <c r="D37" s="152" t="s">
        <v>355</v>
      </c>
      <c r="E37" s="152" t="s">
        <v>356</v>
      </c>
      <c r="F37" s="152" t="s">
        <v>357</v>
      </c>
      <c r="G37" s="152" t="s">
        <v>358</v>
      </c>
      <c r="H37" s="152" t="s">
        <v>359</v>
      </c>
      <c r="I37" s="152" t="s">
        <v>360</v>
      </c>
      <c r="J37" s="152" t="s">
        <v>356</v>
      </c>
    </row>
    <row r="38" customHeight="1" spans="1:10">
      <c r="A38" s="151"/>
      <c r="B38" s="152" t="s">
        <v>417</v>
      </c>
      <c r="C38" s="152" t="s">
        <v>354</v>
      </c>
      <c r="D38" s="152" t="s">
        <v>361</v>
      </c>
      <c r="E38" s="152" t="s">
        <v>362</v>
      </c>
      <c r="F38" s="152" t="s">
        <v>357</v>
      </c>
      <c r="G38" s="152" t="s">
        <v>363</v>
      </c>
      <c r="H38" s="152" t="s">
        <v>364</v>
      </c>
      <c r="I38" s="152" t="s">
        <v>360</v>
      </c>
      <c r="J38" s="152" t="s">
        <v>362</v>
      </c>
    </row>
    <row r="39" customHeight="1" spans="1:10">
      <c r="A39" s="151"/>
      <c r="B39" s="152" t="s">
        <v>417</v>
      </c>
      <c r="C39" s="152" t="s">
        <v>354</v>
      </c>
      <c r="D39" s="152" t="s">
        <v>365</v>
      </c>
      <c r="E39" s="152" t="s">
        <v>366</v>
      </c>
      <c r="F39" s="152" t="s">
        <v>367</v>
      </c>
      <c r="G39" s="152" t="s">
        <v>418</v>
      </c>
      <c r="H39" s="152" t="s">
        <v>369</v>
      </c>
      <c r="I39" s="152" t="s">
        <v>360</v>
      </c>
      <c r="J39" s="152" t="s">
        <v>366</v>
      </c>
    </row>
    <row r="40" customHeight="1" spans="1:10">
      <c r="A40" s="151"/>
      <c r="B40" s="152" t="s">
        <v>417</v>
      </c>
      <c r="C40" s="152" t="s">
        <v>370</v>
      </c>
      <c r="D40" s="152" t="s">
        <v>371</v>
      </c>
      <c r="E40" s="152" t="s">
        <v>372</v>
      </c>
      <c r="F40" s="152" t="s">
        <v>357</v>
      </c>
      <c r="G40" s="152" t="s">
        <v>92</v>
      </c>
      <c r="H40" s="152" t="s">
        <v>364</v>
      </c>
      <c r="I40" s="152" t="s">
        <v>360</v>
      </c>
      <c r="J40" s="152" t="s">
        <v>372</v>
      </c>
    </row>
    <row r="41" customHeight="1" spans="1:10">
      <c r="A41" s="151"/>
      <c r="B41" s="152" t="s">
        <v>417</v>
      </c>
      <c r="C41" s="152" t="s">
        <v>373</v>
      </c>
      <c r="D41" s="152" t="s">
        <v>374</v>
      </c>
      <c r="E41" s="152" t="s">
        <v>374</v>
      </c>
      <c r="F41" s="152" t="s">
        <v>357</v>
      </c>
      <c r="G41" s="152" t="s">
        <v>375</v>
      </c>
      <c r="H41" s="152" t="s">
        <v>364</v>
      </c>
      <c r="I41" s="152" t="s">
        <v>360</v>
      </c>
      <c r="J41" s="152" t="s">
        <v>374</v>
      </c>
    </row>
    <row r="42" customHeight="1" spans="1:10">
      <c r="A42" s="151" t="s">
        <v>324</v>
      </c>
      <c r="B42" s="152" t="s">
        <v>419</v>
      </c>
      <c r="C42" s="152" t="s">
        <v>354</v>
      </c>
      <c r="D42" s="152" t="s">
        <v>355</v>
      </c>
      <c r="E42" s="152" t="s">
        <v>356</v>
      </c>
      <c r="F42" s="152" t="s">
        <v>357</v>
      </c>
      <c r="G42" s="152" t="s">
        <v>358</v>
      </c>
      <c r="H42" s="152" t="s">
        <v>359</v>
      </c>
      <c r="I42" s="152" t="s">
        <v>360</v>
      </c>
      <c r="J42" s="152" t="s">
        <v>356</v>
      </c>
    </row>
    <row r="43" customHeight="1" spans="1:10">
      <c r="A43" s="151"/>
      <c r="B43" s="152" t="s">
        <v>419</v>
      </c>
      <c r="C43" s="152" t="s">
        <v>354</v>
      </c>
      <c r="D43" s="152" t="s">
        <v>361</v>
      </c>
      <c r="E43" s="152" t="s">
        <v>420</v>
      </c>
      <c r="F43" s="152" t="s">
        <v>357</v>
      </c>
      <c r="G43" s="152" t="s">
        <v>363</v>
      </c>
      <c r="H43" s="152" t="s">
        <v>364</v>
      </c>
      <c r="I43" s="152" t="s">
        <v>360</v>
      </c>
      <c r="J43" s="152" t="s">
        <v>420</v>
      </c>
    </row>
    <row r="44" customHeight="1" spans="1:10">
      <c r="A44" s="151"/>
      <c r="B44" s="152" t="s">
        <v>419</v>
      </c>
      <c r="C44" s="152" t="s">
        <v>354</v>
      </c>
      <c r="D44" s="152" t="s">
        <v>365</v>
      </c>
      <c r="E44" s="152" t="s">
        <v>366</v>
      </c>
      <c r="F44" s="152" t="s">
        <v>367</v>
      </c>
      <c r="G44" s="152" t="s">
        <v>421</v>
      </c>
      <c r="H44" s="152" t="s">
        <v>369</v>
      </c>
      <c r="I44" s="152" t="s">
        <v>360</v>
      </c>
      <c r="J44" s="152" t="s">
        <v>366</v>
      </c>
    </row>
    <row r="45" customHeight="1" spans="1:10">
      <c r="A45" s="151"/>
      <c r="B45" s="152" t="s">
        <v>419</v>
      </c>
      <c r="C45" s="152" t="s">
        <v>370</v>
      </c>
      <c r="D45" s="152" t="s">
        <v>371</v>
      </c>
      <c r="E45" s="152" t="s">
        <v>372</v>
      </c>
      <c r="F45" s="152" t="s">
        <v>357</v>
      </c>
      <c r="G45" s="152" t="s">
        <v>92</v>
      </c>
      <c r="H45" s="152" t="s">
        <v>364</v>
      </c>
      <c r="I45" s="152" t="s">
        <v>360</v>
      </c>
      <c r="J45" s="152" t="s">
        <v>372</v>
      </c>
    </row>
    <row r="46" customHeight="1" spans="1:10">
      <c r="A46" s="151"/>
      <c r="B46" s="152" t="s">
        <v>419</v>
      </c>
      <c r="C46" s="152" t="s">
        <v>373</v>
      </c>
      <c r="D46" s="152" t="s">
        <v>374</v>
      </c>
      <c r="E46" s="152" t="s">
        <v>374</v>
      </c>
      <c r="F46" s="152" t="s">
        <v>357</v>
      </c>
      <c r="G46" s="152" t="s">
        <v>375</v>
      </c>
      <c r="H46" s="152" t="s">
        <v>364</v>
      </c>
      <c r="I46" s="152" t="s">
        <v>360</v>
      </c>
      <c r="J46" s="152" t="s">
        <v>374</v>
      </c>
    </row>
    <row r="47" customHeight="1" spans="1:10">
      <c r="A47" s="151" t="s">
        <v>303</v>
      </c>
      <c r="B47" s="152" t="s">
        <v>422</v>
      </c>
      <c r="C47" s="152" t="s">
        <v>354</v>
      </c>
      <c r="D47" s="152" t="s">
        <v>355</v>
      </c>
      <c r="E47" s="152" t="s">
        <v>356</v>
      </c>
      <c r="F47" s="152" t="s">
        <v>357</v>
      </c>
      <c r="G47" s="152" t="s">
        <v>358</v>
      </c>
      <c r="H47" s="152" t="s">
        <v>359</v>
      </c>
      <c r="I47" s="152" t="s">
        <v>360</v>
      </c>
      <c r="J47" s="152" t="s">
        <v>356</v>
      </c>
    </row>
    <row r="48" customHeight="1" spans="1:10">
      <c r="A48" s="151"/>
      <c r="B48" s="152" t="s">
        <v>422</v>
      </c>
      <c r="C48" s="152" t="s">
        <v>354</v>
      </c>
      <c r="D48" s="152" t="s">
        <v>361</v>
      </c>
      <c r="E48" s="152" t="s">
        <v>362</v>
      </c>
      <c r="F48" s="152" t="s">
        <v>357</v>
      </c>
      <c r="G48" s="152" t="s">
        <v>363</v>
      </c>
      <c r="H48" s="152" t="s">
        <v>364</v>
      </c>
      <c r="I48" s="152" t="s">
        <v>360</v>
      </c>
      <c r="J48" s="152" t="s">
        <v>362</v>
      </c>
    </row>
    <row r="49" customHeight="1" spans="1:10">
      <c r="A49" s="151"/>
      <c r="B49" s="152" t="s">
        <v>422</v>
      </c>
      <c r="C49" s="152" t="s">
        <v>354</v>
      </c>
      <c r="D49" s="152" t="s">
        <v>365</v>
      </c>
      <c r="E49" s="152" t="s">
        <v>366</v>
      </c>
      <c r="F49" s="152" t="s">
        <v>367</v>
      </c>
      <c r="G49" s="152" t="s">
        <v>423</v>
      </c>
      <c r="H49" s="152" t="s">
        <v>369</v>
      </c>
      <c r="I49" s="152" t="s">
        <v>360</v>
      </c>
      <c r="J49" s="152" t="s">
        <v>366</v>
      </c>
    </row>
    <row r="50" customHeight="1" spans="1:10">
      <c r="A50" s="151"/>
      <c r="B50" s="152" t="s">
        <v>422</v>
      </c>
      <c r="C50" s="152" t="s">
        <v>370</v>
      </c>
      <c r="D50" s="152" t="s">
        <v>371</v>
      </c>
      <c r="E50" s="152" t="s">
        <v>372</v>
      </c>
      <c r="F50" s="152" t="s">
        <v>357</v>
      </c>
      <c r="G50" s="152" t="s">
        <v>92</v>
      </c>
      <c r="H50" s="152" t="s">
        <v>364</v>
      </c>
      <c r="I50" s="152" t="s">
        <v>360</v>
      </c>
      <c r="J50" s="152" t="s">
        <v>372</v>
      </c>
    </row>
    <row r="51" customHeight="1" spans="1:10">
      <c r="A51" s="151"/>
      <c r="B51" s="152" t="s">
        <v>422</v>
      </c>
      <c r="C51" s="152" t="s">
        <v>373</v>
      </c>
      <c r="D51" s="152" t="s">
        <v>374</v>
      </c>
      <c r="E51" s="152" t="s">
        <v>374</v>
      </c>
      <c r="F51" s="152" t="s">
        <v>357</v>
      </c>
      <c r="G51" s="152" t="s">
        <v>375</v>
      </c>
      <c r="H51" s="152" t="s">
        <v>364</v>
      </c>
      <c r="I51" s="152" t="s">
        <v>360</v>
      </c>
      <c r="J51" s="152" t="s">
        <v>374</v>
      </c>
    </row>
    <row r="52" customHeight="1" spans="1:10">
      <c r="A52" s="151" t="s">
        <v>328</v>
      </c>
      <c r="B52" s="152" t="s">
        <v>424</v>
      </c>
      <c r="C52" s="152" t="s">
        <v>354</v>
      </c>
      <c r="D52" s="152" t="s">
        <v>355</v>
      </c>
      <c r="E52" s="152" t="s">
        <v>425</v>
      </c>
      <c r="F52" s="152" t="s">
        <v>357</v>
      </c>
      <c r="G52" s="152" t="s">
        <v>358</v>
      </c>
      <c r="H52" s="152" t="s">
        <v>359</v>
      </c>
      <c r="I52" s="152" t="s">
        <v>360</v>
      </c>
      <c r="J52" s="152" t="s">
        <v>425</v>
      </c>
    </row>
    <row r="53" customHeight="1" spans="1:10">
      <c r="A53" s="151"/>
      <c r="B53" s="152" t="s">
        <v>424</v>
      </c>
      <c r="C53" s="152" t="s">
        <v>354</v>
      </c>
      <c r="D53" s="152" t="s">
        <v>361</v>
      </c>
      <c r="E53" s="152" t="s">
        <v>420</v>
      </c>
      <c r="F53" s="152" t="s">
        <v>357</v>
      </c>
      <c r="G53" s="152" t="s">
        <v>363</v>
      </c>
      <c r="H53" s="152" t="s">
        <v>364</v>
      </c>
      <c r="I53" s="152" t="s">
        <v>360</v>
      </c>
      <c r="J53" s="152" t="s">
        <v>420</v>
      </c>
    </row>
    <row r="54" customHeight="1" spans="1:10">
      <c r="A54" s="151"/>
      <c r="B54" s="152" t="s">
        <v>424</v>
      </c>
      <c r="C54" s="152" t="s">
        <v>354</v>
      </c>
      <c r="D54" s="152" t="s">
        <v>365</v>
      </c>
      <c r="E54" s="152" t="s">
        <v>366</v>
      </c>
      <c r="F54" s="152" t="s">
        <v>367</v>
      </c>
      <c r="G54" s="152" t="s">
        <v>426</v>
      </c>
      <c r="H54" s="152" t="s">
        <v>369</v>
      </c>
      <c r="I54" s="152" t="s">
        <v>360</v>
      </c>
      <c r="J54" s="152" t="s">
        <v>366</v>
      </c>
    </row>
    <row r="55" customHeight="1" spans="1:10">
      <c r="A55" s="151"/>
      <c r="B55" s="152" t="s">
        <v>424</v>
      </c>
      <c r="C55" s="152" t="s">
        <v>370</v>
      </c>
      <c r="D55" s="152" t="s">
        <v>371</v>
      </c>
      <c r="E55" s="152" t="s">
        <v>372</v>
      </c>
      <c r="F55" s="152" t="s">
        <v>357</v>
      </c>
      <c r="G55" s="152" t="s">
        <v>92</v>
      </c>
      <c r="H55" s="152" t="s">
        <v>364</v>
      </c>
      <c r="I55" s="152" t="s">
        <v>360</v>
      </c>
      <c r="J55" s="152" t="s">
        <v>372</v>
      </c>
    </row>
    <row r="56" customHeight="1" spans="1:10">
      <c r="A56" s="151"/>
      <c r="B56" s="152" t="s">
        <v>424</v>
      </c>
      <c r="C56" s="152" t="s">
        <v>373</v>
      </c>
      <c r="D56" s="152" t="s">
        <v>374</v>
      </c>
      <c r="E56" s="152" t="s">
        <v>374</v>
      </c>
      <c r="F56" s="152" t="s">
        <v>357</v>
      </c>
      <c r="G56" s="152" t="s">
        <v>375</v>
      </c>
      <c r="H56" s="152" t="s">
        <v>364</v>
      </c>
      <c r="I56" s="152" t="s">
        <v>360</v>
      </c>
      <c r="J56" s="152" t="s">
        <v>374</v>
      </c>
    </row>
    <row r="57" customHeight="1" spans="1:10">
      <c r="A57" s="151" t="s">
        <v>306</v>
      </c>
      <c r="B57" s="152" t="s">
        <v>427</v>
      </c>
      <c r="C57" s="152" t="s">
        <v>354</v>
      </c>
      <c r="D57" s="152" t="s">
        <v>355</v>
      </c>
      <c r="E57" s="152" t="s">
        <v>428</v>
      </c>
      <c r="F57" s="152" t="s">
        <v>357</v>
      </c>
      <c r="G57" s="152" t="s">
        <v>429</v>
      </c>
      <c r="H57" s="152" t="s">
        <v>359</v>
      </c>
      <c r="I57" s="152" t="s">
        <v>360</v>
      </c>
      <c r="J57" s="152" t="s">
        <v>428</v>
      </c>
    </row>
    <row r="58" customHeight="1" spans="1:10">
      <c r="A58" s="151"/>
      <c r="B58" s="152" t="s">
        <v>427</v>
      </c>
      <c r="C58" s="152" t="s">
        <v>354</v>
      </c>
      <c r="D58" s="152" t="s">
        <v>355</v>
      </c>
      <c r="E58" s="152" t="s">
        <v>430</v>
      </c>
      <c r="F58" s="152" t="s">
        <v>357</v>
      </c>
      <c r="G58" s="152" t="s">
        <v>431</v>
      </c>
      <c r="H58" s="152" t="s">
        <v>359</v>
      </c>
      <c r="I58" s="152" t="s">
        <v>360</v>
      </c>
      <c r="J58" s="152" t="s">
        <v>430</v>
      </c>
    </row>
    <row r="59" customHeight="1" spans="1:10">
      <c r="A59" s="151"/>
      <c r="B59" s="152" t="s">
        <v>427</v>
      </c>
      <c r="C59" s="152" t="s">
        <v>354</v>
      </c>
      <c r="D59" s="152" t="s">
        <v>355</v>
      </c>
      <c r="E59" s="152" t="s">
        <v>432</v>
      </c>
      <c r="F59" s="152" t="s">
        <v>357</v>
      </c>
      <c r="G59" s="152" t="s">
        <v>431</v>
      </c>
      <c r="H59" s="152" t="s">
        <v>359</v>
      </c>
      <c r="I59" s="152" t="s">
        <v>360</v>
      </c>
      <c r="J59" s="152" t="s">
        <v>432</v>
      </c>
    </row>
    <row r="60" customHeight="1" spans="1:10">
      <c r="A60" s="151"/>
      <c r="B60" s="152" t="s">
        <v>427</v>
      </c>
      <c r="C60" s="152" t="s">
        <v>354</v>
      </c>
      <c r="D60" s="152" t="s">
        <v>355</v>
      </c>
      <c r="E60" s="152" t="s">
        <v>433</v>
      </c>
      <c r="F60" s="152" t="s">
        <v>357</v>
      </c>
      <c r="G60" s="152" t="s">
        <v>431</v>
      </c>
      <c r="H60" s="152" t="s">
        <v>359</v>
      </c>
      <c r="I60" s="152" t="s">
        <v>360</v>
      </c>
      <c r="J60" s="152" t="s">
        <v>433</v>
      </c>
    </row>
    <row r="61" customHeight="1" spans="1:10">
      <c r="A61" s="151"/>
      <c r="B61" s="152" t="s">
        <v>427</v>
      </c>
      <c r="C61" s="152" t="s">
        <v>354</v>
      </c>
      <c r="D61" s="152" t="s">
        <v>355</v>
      </c>
      <c r="E61" s="152" t="s">
        <v>434</v>
      </c>
      <c r="F61" s="152" t="s">
        <v>357</v>
      </c>
      <c r="G61" s="152" t="s">
        <v>431</v>
      </c>
      <c r="H61" s="152" t="s">
        <v>359</v>
      </c>
      <c r="I61" s="152" t="s">
        <v>360</v>
      </c>
      <c r="J61" s="152" t="s">
        <v>434</v>
      </c>
    </row>
    <row r="62" customHeight="1" spans="1:10">
      <c r="A62" s="151"/>
      <c r="B62" s="152" t="s">
        <v>427</v>
      </c>
      <c r="C62" s="152" t="s">
        <v>354</v>
      </c>
      <c r="D62" s="152" t="s">
        <v>361</v>
      </c>
      <c r="E62" s="152" t="s">
        <v>435</v>
      </c>
      <c r="F62" s="152" t="s">
        <v>357</v>
      </c>
      <c r="G62" s="152" t="s">
        <v>363</v>
      </c>
      <c r="H62" s="152" t="s">
        <v>364</v>
      </c>
      <c r="I62" s="152" t="s">
        <v>360</v>
      </c>
      <c r="J62" s="152" t="s">
        <v>435</v>
      </c>
    </row>
    <row r="63" customHeight="1" spans="1:10">
      <c r="A63" s="151"/>
      <c r="B63" s="152" t="s">
        <v>427</v>
      </c>
      <c r="C63" s="152" t="s">
        <v>354</v>
      </c>
      <c r="D63" s="152" t="s">
        <v>391</v>
      </c>
      <c r="E63" s="152" t="s">
        <v>436</v>
      </c>
      <c r="F63" s="152" t="s">
        <v>393</v>
      </c>
      <c r="G63" s="152" t="s">
        <v>379</v>
      </c>
      <c r="H63" s="152" t="s">
        <v>364</v>
      </c>
      <c r="I63" s="152" t="s">
        <v>360</v>
      </c>
      <c r="J63" s="152" t="s">
        <v>436</v>
      </c>
    </row>
    <row r="64" customHeight="1" spans="1:10">
      <c r="A64" s="151"/>
      <c r="B64" s="152" t="s">
        <v>427</v>
      </c>
      <c r="C64" s="152" t="s">
        <v>354</v>
      </c>
      <c r="D64" s="152" t="s">
        <v>365</v>
      </c>
      <c r="E64" s="152" t="s">
        <v>366</v>
      </c>
      <c r="F64" s="152" t="s">
        <v>367</v>
      </c>
      <c r="G64" s="152" t="s">
        <v>437</v>
      </c>
      <c r="H64" s="152" t="s">
        <v>369</v>
      </c>
      <c r="I64" s="152" t="s">
        <v>360</v>
      </c>
      <c r="J64" s="152" t="s">
        <v>438</v>
      </c>
    </row>
    <row r="65" customHeight="1" spans="1:10">
      <c r="A65" s="151"/>
      <c r="B65" s="152" t="s">
        <v>427</v>
      </c>
      <c r="C65" s="152" t="s">
        <v>370</v>
      </c>
      <c r="D65" s="152" t="s">
        <v>371</v>
      </c>
      <c r="E65" s="152" t="s">
        <v>399</v>
      </c>
      <c r="F65" s="152" t="s">
        <v>357</v>
      </c>
      <c r="G65" s="152" t="s">
        <v>400</v>
      </c>
      <c r="H65" s="152" t="s">
        <v>364</v>
      </c>
      <c r="I65" s="152" t="s">
        <v>360</v>
      </c>
      <c r="J65" s="152" t="s">
        <v>399</v>
      </c>
    </row>
    <row r="66" customHeight="1" spans="1:10">
      <c r="A66" s="151"/>
      <c r="B66" s="152" t="s">
        <v>427</v>
      </c>
      <c r="C66" s="152" t="s">
        <v>370</v>
      </c>
      <c r="D66" s="152" t="s">
        <v>371</v>
      </c>
      <c r="E66" s="152" t="s">
        <v>396</v>
      </c>
      <c r="F66" s="152" t="s">
        <v>393</v>
      </c>
      <c r="G66" s="152" t="s">
        <v>397</v>
      </c>
      <c r="H66" s="152" t="s">
        <v>364</v>
      </c>
      <c r="I66" s="152" t="s">
        <v>398</v>
      </c>
      <c r="J66" s="152" t="s">
        <v>396</v>
      </c>
    </row>
    <row r="67" customHeight="1" spans="1:10">
      <c r="A67" s="151"/>
      <c r="B67" s="152" t="s">
        <v>427</v>
      </c>
      <c r="C67" s="152" t="s">
        <v>370</v>
      </c>
      <c r="D67" s="152" t="s">
        <v>401</v>
      </c>
      <c r="E67" s="152" t="s">
        <v>439</v>
      </c>
      <c r="F67" s="152" t="s">
        <v>393</v>
      </c>
      <c r="G67" s="152" t="s">
        <v>403</v>
      </c>
      <c r="H67" s="152" t="s">
        <v>364</v>
      </c>
      <c r="I67" s="152" t="s">
        <v>398</v>
      </c>
      <c r="J67" s="152" t="s">
        <v>439</v>
      </c>
    </row>
    <row r="68" customHeight="1" spans="1:10">
      <c r="A68" s="151"/>
      <c r="B68" s="152" t="s">
        <v>427</v>
      </c>
      <c r="C68" s="152" t="s">
        <v>373</v>
      </c>
      <c r="D68" s="152" t="s">
        <v>374</v>
      </c>
      <c r="E68" s="152" t="s">
        <v>440</v>
      </c>
      <c r="F68" s="152" t="s">
        <v>357</v>
      </c>
      <c r="G68" s="152" t="s">
        <v>375</v>
      </c>
      <c r="H68" s="152" t="s">
        <v>364</v>
      </c>
      <c r="I68" s="152" t="s">
        <v>360</v>
      </c>
      <c r="J68" s="152" t="s">
        <v>440</v>
      </c>
    </row>
    <row r="69" customHeight="1" spans="1:10">
      <c r="A69" s="151" t="s">
        <v>336</v>
      </c>
      <c r="B69" s="152" t="s">
        <v>441</v>
      </c>
      <c r="C69" s="152" t="s">
        <v>354</v>
      </c>
      <c r="D69" s="152" t="s">
        <v>355</v>
      </c>
      <c r="E69" s="152" t="s">
        <v>356</v>
      </c>
      <c r="F69" s="152" t="s">
        <v>357</v>
      </c>
      <c r="G69" s="152" t="s">
        <v>358</v>
      </c>
      <c r="H69" s="152" t="s">
        <v>359</v>
      </c>
      <c r="I69" s="152" t="s">
        <v>360</v>
      </c>
      <c r="J69" s="152" t="s">
        <v>356</v>
      </c>
    </row>
    <row r="70" customHeight="1" spans="1:10">
      <c r="A70" s="151"/>
      <c r="B70" s="152" t="s">
        <v>441</v>
      </c>
      <c r="C70" s="152" t="s">
        <v>354</v>
      </c>
      <c r="D70" s="152" t="s">
        <v>361</v>
      </c>
      <c r="E70" s="152" t="s">
        <v>362</v>
      </c>
      <c r="F70" s="152" t="s">
        <v>357</v>
      </c>
      <c r="G70" s="152" t="s">
        <v>363</v>
      </c>
      <c r="H70" s="152" t="s">
        <v>364</v>
      </c>
      <c r="I70" s="152" t="s">
        <v>360</v>
      </c>
      <c r="J70" s="152" t="s">
        <v>362</v>
      </c>
    </row>
    <row r="71" customHeight="1" spans="1:10">
      <c r="A71" s="151"/>
      <c r="B71" s="152" t="s">
        <v>441</v>
      </c>
      <c r="C71" s="152" t="s">
        <v>354</v>
      </c>
      <c r="D71" s="152" t="s">
        <v>365</v>
      </c>
      <c r="E71" s="152" t="s">
        <v>366</v>
      </c>
      <c r="F71" s="152" t="s">
        <v>367</v>
      </c>
      <c r="G71" s="152" t="s">
        <v>442</v>
      </c>
      <c r="H71" s="152" t="s">
        <v>369</v>
      </c>
      <c r="I71" s="152" t="s">
        <v>360</v>
      </c>
      <c r="J71" s="152" t="s">
        <v>366</v>
      </c>
    </row>
    <row r="72" customHeight="1" spans="1:10">
      <c r="A72" s="151"/>
      <c r="B72" s="152" t="s">
        <v>441</v>
      </c>
      <c r="C72" s="152" t="s">
        <v>370</v>
      </c>
      <c r="D72" s="152" t="s">
        <v>371</v>
      </c>
      <c r="E72" s="152" t="s">
        <v>372</v>
      </c>
      <c r="F72" s="152" t="s">
        <v>357</v>
      </c>
      <c r="G72" s="152" t="s">
        <v>92</v>
      </c>
      <c r="H72" s="152" t="s">
        <v>364</v>
      </c>
      <c r="I72" s="152" t="s">
        <v>360</v>
      </c>
      <c r="J72" s="152" t="s">
        <v>372</v>
      </c>
    </row>
    <row r="73" customHeight="1" spans="1:10">
      <c r="A73" s="151"/>
      <c r="B73" s="152" t="s">
        <v>441</v>
      </c>
      <c r="C73" s="152" t="s">
        <v>373</v>
      </c>
      <c r="D73" s="152" t="s">
        <v>374</v>
      </c>
      <c r="E73" s="152" t="s">
        <v>374</v>
      </c>
      <c r="F73" s="152" t="s">
        <v>357</v>
      </c>
      <c r="G73" s="152" t="s">
        <v>375</v>
      </c>
      <c r="H73" s="152" t="s">
        <v>364</v>
      </c>
      <c r="I73" s="152" t="s">
        <v>360</v>
      </c>
      <c r="J73" s="152" t="s">
        <v>374</v>
      </c>
    </row>
    <row r="74" customHeight="1" spans="1:10">
      <c r="A74" s="151" t="s">
        <v>342</v>
      </c>
      <c r="B74" s="152" t="s">
        <v>443</v>
      </c>
      <c r="C74" s="152" t="s">
        <v>354</v>
      </c>
      <c r="D74" s="152" t="s">
        <v>355</v>
      </c>
      <c r="E74" s="152" t="s">
        <v>356</v>
      </c>
      <c r="F74" s="152" t="s">
        <v>357</v>
      </c>
      <c r="G74" s="152" t="s">
        <v>358</v>
      </c>
      <c r="H74" s="152" t="s">
        <v>359</v>
      </c>
      <c r="I74" s="152" t="s">
        <v>360</v>
      </c>
      <c r="J74" s="152" t="s">
        <v>356</v>
      </c>
    </row>
    <row r="75" customHeight="1" spans="1:10">
      <c r="A75" s="151"/>
      <c r="B75" s="152" t="s">
        <v>443</v>
      </c>
      <c r="C75" s="152" t="s">
        <v>354</v>
      </c>
      <c r="D75" s="152" t="s">
        <v>361</v>
      </c>
      <c r="E75" s="152" t="s">
        <v>362</v>
      </c>
      <c r="F75" s="152" t="s">
        <v>357</v>
      </c>
      <c r="G75" s="152" t="s">
        <v>363</v>
      </c>
      <c r="H75" s="152" t="s">
        <v>364</v>
      </c>
      <c r="I75" s="152" t="s">
        <v>360</v>
      </c>
      <c r="J75" s="152" t="s">
        <v>362</v>
      </c>
    </row>
    <row r="76" customHeight="1" spans="1:10">
      <c r="A76" s="151"/>
      <c r="B76" s="152" t="s">
        <v>443</v>
      </c>
      <c r="C76" s="152" t="s">
        <v>354</v>
      </c>
      <c r="D76" s="152" t="s">
        <v>365</v>
      </c>
      <c r="E76" s="152" t="s">
        <v>366</v>
      </c>
      <c r="F76" s="152" t="s">
        <v>367</v>
      </c>
      <c r="G76" s="152" t="s">
        <v>444</v>
      </c>
      <c r="H76" s="152" t="s">
        <v>369</v>
      </c>
      <c r="I76" s="152" t="s">
        <v>360</v>
      </c>
      <c r="J76" s="152" t="s">
        <v>366</v>
      </c>
    </row>
    <row r="77" customHeight="1" spans="1:10">
      <c r="A77" s="151"/>
      <c r="B77" s="152" t="s">
        <v>443</v>
      </c>
      <c r="C77" s="152" t="s">
        <v>370</v>
      </c>
      <c r="D77" s="152" t="s">
        <v>371</v>
      </c>
      <c r="E77" s="152" t="s">
        <v>372</v>
      </c>
      <c r="F77" s="152" t="s">
        <v>357</v>
      </c>
      <c r="G77" s="152" t="s">
        <v>92</v>
      </c>
      <c r="H77" s="152" t="s">
        <v>364</v>
      </c>
      <c r="I77" s="152" t="s">
        <v>360</v>
      </c>
      <c r="J77" s="152" t="s">
        <v>372</v>
      </c>
    </row>
    <row r="78" customHeight="1" spans="1:10">
      <c r="A78" s="151"/>
      <c r="B78" s="152" t="s">
        <v>443</v>
      </c>
      <c r="C78" s="152" t="s">
        <v>373</v>
      </c>
      <c r="D78" s="152" t="s">
        <v>374</v>
      </c>
      <c r="E78" s="152" t="s">
        <v>374</v>
      </c>
      <c r="F78" s="152" t="s">
        <v>357</v>
      </c>
      <c r="G78" s="152" t="s">
        <v>375</v>
      </c>
      <c r="H78" s="152" t="s">
        <v>364</v>
      </c>
      <c r="I78" s="152" t="s">
        <v>360</v>
      </c>
      <c r="J78" s="152" t="s">
        <v>374</v>
      </c>
    </row>
    <row r="79" customHeight="1" spans="1:10">
      <c r="A79" s="151" t="s">
        <v>315</v>
      </c>
      <c r="B79" s="152" t="s">
        <v>445</v>
      </c>
      <c r="C79" s="152" t="s">
        <v>354</v>
      </c>
      <c r="D79" s="152" t="s">
        <v>355</v>
      </c>
      <c r="E79" s="152" t="s">
        <v>356</v>
      </c>
      <c r="F79" s="152" t="s">
        <v>357</v>
      </c>
      <c r="G79" s="152" t="s">
        <v>358</v>
      </c>
      <c r="H79" s="152" t="s">
        <v>359</v>
      </c>
      <c r="I79" s="152" t="s">
        <v>360</v>
      </c>
      <c r="J79" s="152" t="s">
        <v>356</v>
      </c>
    </row>
    <row r="80" customHeight="1" spans="1:10">
      <c r="A80" s="151"/>
      <c r="B80" s="152" t="s">
        <v>445</v>
      </c>
      <c r="C80" s="152" t="s">
        <v>354</v>
      </c>
      <c r="D80" s="152" t="s">
        <v>361</v>
      </c>
      <c r="E80" s="152" t="s">
        <v>362</v>
      </c>
      <c r="F80" s="152" t="s">
        <v>357</v>
      </c>
      <c r="G80" s="152" t="s">
        <v>363</v>
      </c>
      <c r="H80" s="152" t="s">
        <v>364</v>
      </c>
      <c r="I80" s="152" t="s">
        <v>360</v>
      </c>
      <c r="J80" s="152" t="s">
        <v>362</v>
      </c>
    </row>
    <row r="81" customHeight="1" spans="1:10">
      <c r="A81" s="151"/>
      <c r="B81" s="152" t="s">
        <v>445</v>
      </c>
      <c r="C81" s="152" t="s">
        <v>354</v>
      </c>
      <c r="D81" s="152" t="s">
        <v>365</v>
      </c>
      <c r="E81" s="152" t="s">
        <v>366</v>
      </c>
      <c r="F81" s="152" t="s">
        <v>367</v>
      </c>
      <c r="G81" s="152" t="s">
        <v>446</v>
      </c>
      <c r="H81" s="152" t="s">
        <v>369</v>
      </c>
      <c r="I81" s="152" t="s">
        <v>360</v>
      </c>
      <c r="J81" s="152" t="s">
        <v>366</v>
      </c>
    </row>
    <row r="82" customHeight="1" spans="1:10">
      <c r="A82" s="151"/>
      <c r="B82" s="152" t="s">
        <v>445</v>
      </c>
      <c r="C82" s="152" t="s">
        <v>370</v>
      </c>
      <c r="D82" s="152" t="s">
        <v>371</v>
      </c>
      <c r="E82" s="152" t="s">
        <v>372</v>
      </c>
      <c r="F82" s="152" t="s">
        <v>357</v>
      </c>
      <c r="G82" s="152" t="s">
        <v>92</v>
      </c>
      <c r="H82" s="152" t="s">
        <v>364</v>
      </c>
      <c r="I82" s="152" t="s">
        <v>360</v>
      </c>
      <c r="J82" s="152" t="s">
        <v>372</v>
      </c>
    </row>
    <row r="83" customHeight="1" spans="1:10">
      <c r="A83" s="151"/>
      <c r="B83" s="152" t="s">
        <v>445</v>
      </c>
      <c r="C83" s="152" t="s">
        <v>373</v>
      </c>
      <c r="D83" s="152" t="s">
        <v>374</v>
      </c>
      <c r="E83" s="152" t="s">
        <v>374</v>
      </c>
      <c r="F83" s="152" t="s">
        <v>357</v>
      </c>
      <c r="G83" s="152" t="s">
        <v>363</v>
      </c>
      <c r="H83" s="152" t="s">
        <v>364</v>
      </c>
      <c r="I83" s="152" t="s">
        <v>360</v>
      </c>
      <c r="J83" s="152" t="s">
        <v>374</v>
      </c>
    </row>
    <row r="84" customHeight="1" spans="1:10">
      <c r="A84" s="151" t="s">
        <v>281</v>
      </c>
      <c r="B84" s="152" t="s">
        <v>447</v>
      </c>
      <c r="C84" s="152" t="s">
        <v>354</v>
      </c>
      <c r="D84" s="152" t="s">
        <v>355</v>
      </c>
      <c r="E84" s="152" t="s">
        <v>448</v>
      </c>
      <c r="F84" s="152" t="s">
        <v>393</v>
      </c>
      <c r="G84" s="152" t="s">
        <v>449</v>
      </c>
      <c r="H84" s="152" t="s">
        <v>450</v>
      </c>
      <c r="I84" s="152" t="s">
        <v>360</v>
      </c>
      <c r="J84" s="152" t="s">
        <v>448</v>
      </c>
    </row>
    <row r="85" customHeight="1" spans="1:10">
      <c r="A85" s="151"/>
      <c r="B85" s="152" t="s">
        <v>447</v>
      </c>
      <c r="C85" s="152" t="s">
        <v>354</v>
      </c>
      <c r="D85" s="152" t="s">
        <v>355</v>
      </c>
      <c r="E85" s="152" t="s">
        <v>451</v>
      </c>
      <c r="F85" s="152" t="s">
        <v>357</v>
      </c>
      <c r="G85" s="152" t="s">
        <v>449</v>
      </c>
      <c r="H85" s="152" t="s">
        <v>359</v>
      </c>
      <c r="I85" s="152" t="s">
        <v>360</v>
      </c>
      <c r="J85" s="152" t="s">
        <v>451</v>
      </c>
    </row>
    <row r="86" customHeight="1" spans="1:10">
      <c r="A86" s="151"/>
      <c r="B86" s="152" t="s">
        <v>447</v>
      </c>
      <c r="C86" s="152" t="s">
        <v>354</v>
      </c>
      <c r="D86" s="152" t="s">
        <v>361</v>
      </c>
      <c r="E86" s="152" t="s">
        <v>452</v>
      </c>
      <c r="F86" s="152" t="s">
        <v>357</v>
      </c>
      <c r="G86" s="152" t="s">
        <v>363</v>
      </c>
      <c r="H86" s="152" t="s">
        <v>364</v>
      </c>
      <c r="I86" s="152" t="s">
        <v>360</v>
      </c>
      <c r="J86" s="152" t="s">
        <v>452</v>
      </c>
    </row>
    <row r="87" customHeight="1" spans="1:10">
      <c r="A87" s="151"/>
      <c r="B87" s="152" t="s">
        <v>447</v>
      </c>
      <c r="C87" s="152" t="s">
        <v>354</v>
      </c>
      <c r="D87" s="152" t="s">
        <v>361</v>
      </c>
      <c r="E87" s="152" t="s">
        <v>453</v>
      </c>
      <c r="F87" s="152" t="s">
        <v>357</v>
      </c>
      <c r="G87" s="152" t="s">
        <v>363</v>
      </c>
      <c r="H87" s="152" t="s">
        <v>364</v>
      </c>
      <c r="I87" s="152" t="s">
        <v>360</v>
      </c>
      <c r="J87" s="152" t="s">
        <v>453</v>
      </c>
    </row>
    <row r="88" customHeight="1" spans="1:10">
      <c r="A88" s="151"/>
      <c r="B88" s="152" t="s">
        <v>447</v>
      </c>
      <c r="C88" s="152" t="s">
        <v>354</v>
      </c>
      <c r="D88" s="152" t="s">
        <v>361</v>
      </c>
      <c r="E88" s="152" t="s">
        <v>454</v>
      </c>
      <c r="F88" s="152" t="s">
        <v>393</v>
      </c>
      <c r="G88" s="152" t="s">
        <v>379</v>
      </c>
      <c r="H88" s="152" t="s">
        <v>364</v>
      </c>
      <c r="I88" s="152" t="s">
        <v>360</v>
      </c>
      <c r="J88" s="152" t="s">
        <v>454</v>
      </c>
    </row>
    <row r="89" customHeight="1" spans="1:10">
      <c r="A89" s="151"/>
      <c r="B89" s="152" t="s">
        <v>447</v>
      </c>
      <c r="C89" s="152" t="s">
        <v>354</v>
      </c>
      <c r="D89" s="152" t="s">
        <v>391</v>
      </c>
      <c r="E89" s="152" t="s">
        <v>455</v>
      </c>
      <c r="F89" s="152" t="s">
        <v>357</v>
      </c>
      <c r="G89" s="152" t="s">
        <v>456</v>
      </c>
      <c r="H89" s="152" t="s">
        <v>364</v>
      </c>
      <c r="I89" s="152" t="s">
        <v>360</v>
      </c>
      <c r="J89" s="152" t="s">
        <v>455</v>
      </c>
    </row>
    <row r="90" customHeight="1" spans="1:10">
      <c r="A90" s="151"/>
      <c r="B90" s="152" t="s">
        <v>447</v>
      </c>
      <c r="C90" s="152" t="s">
        <v>354</v>
      </c>
      <c r="D90" s="152" t="s">
        <v>391</v>
      </c>
      <c r="E90" s="152" t="s">
        <v>457</v>
      </c>
      <c r="F90" s="152" t="s">
        <v>357</v>
      </c>
      <c r="G90" s="152" t="s">
        <v>458</v>
      </c>
      <c r="H90" s="152" t="s">
        <v>364</v>
      </c>
      <c r="I90" s="152" t="s">
        <v>360</v>
      </c>
      <c r="J90" s="152" t="s">
        <v>457</v>
      </c>
    </row>
    <row r="91" customHeight="1" spans="1:10">
      <c r="A91" s="151"/>
      <c r="B91" s="152" t="s">
        <v>447</v>
      </c>
      <c r="C91" s="152" t="s">
        <v>354</v>
      </c>
      <c r="D91" s="152" t="s">
        <v>391</v>
      </c>
      <c r="E91" s="152" t="s">
        <v>459</v>
      </c>
      <c r="F91" s="152" t="s">
        <v>357</v>
      </c>
      <c r="G91" s="152" t="s">
        <v>460</v>
      </c>
      <c r="H91" s="152" t="s">
        <v>364</v>
      </c>
      <c r="I91" s="152" t="s">
        <v>360</v>
      </c>
      <c r="J91" s="152" t="s">
        <v>459</v>
      </c>
    </row>
    <row r="92" customHeight="1" spans="1:10">
      <c r="A92" s="151"/>
      <c r="B92" s="152" t="s">
        <v>447</v>
      </c>
      <c r="C92" s="152" t="s">
        <v>354</v>
      </c>
      <c r="D92" s="152" t="s">
        <v>391</v>
      </c>
      <c r="E92" s="152" t="s">
        <v>461</v>
      </c>
      <c r="F92" s="152" t="s">
        <v>357</v>
      </c>
      <c r="G92" s="152" t="s">
        <v>379</v>
      </c>
      <c r="H92" s="152" t="s">
        <v>364</v>
      </c>
      <c r="I92" s="152" t="s">
        <v>360</v>
      </c>
      <c r="J92" s="152" t="s">
        <v>461</v>
      </c>
    </row>
    <row r="93" customHeight="1" spans="1:10">
      <c r="A93" s="151"/>
      <c r="B93" s="152" t="s">
        <v>447</v>
      </c>
      <c r="C93" s="152" t="s">
        <v>354</v>
      </c>
      <c r="D93" s="152" t="s">
        <v>365</v>
      </c>
      <c r="E93" s="152" t="s">
        <v>366</v>
      </c>
      <c r="F93" s="152" t="s">
        <v>367</v>
      </c>
      <c r="G93" s="152" t="s">
        <v>462</v>
      </c>
      <c r="H93" s="152" t="s">
        <v>369</v>
      </c>
      <c r="I93" s="152" t="s">
        <v>360</v>
      </c>
      <c r="J93" s="152" t="s">
        <v>463</v>
      </c>
    </row>
    <row r="94" customHeight="1" spans="1:10">
      <c r="A94" s="151"/>
      <c r="B94" s="152" t="s">
        <v>447</v>
      </c>
      <c r="C94" s="152" t="s">
        <v>370</v>
      </c>
      <c r="D94" s="152" t="s">
        <v>371</v>
      </c>
      <c r="E94" s="152" t="s">
        <v>399</v>
      </c>
      <c r="F94" s="152" t="s">
        <v>357</v>
      </c>
      <c r="G94" s="152" t="s">
        <v>400</v>
      </c>
      <c r="H94" s="152" t="s">
        <v>364</v>
      </c>
      <c r="I94" s="152" t="s">
        <v>360</v>
      </c>
      <c r="J94" s="152" t="s">
        <v>399</v>
      </c>
    </row>
    <row r="95" customHeight="1" spans="1:10">
      <c r="A95" s="151"/>
      <c r="B95" s="152" t="s">
        <v>447</v>
      </c>
      <c r="C95" s="152" t="s">
        <v>370</v>
      </c>
      <c r="D95" s="152" t="s">
        <v>401</v>
      </c>
      <c r="E95" s="152" t="s">
        <v>464</v>
      </c>
      <c r="F95" s="152" t="s">
        <v>393</v>
      </c>
      <c r="G95" s="152" t="s">
        <v>465</v>
      </c>
      <c r="H95" s="152" t="s">
        <v>364</v>
      </c>
      <c r="I95" s="152" t="s">
        <v>360</v>
      </c>
      <c r="J95" s="152" t="s">
        <v>464</v>
      </c>
    </row>
    <row r="96" customHeight="1" spans="1:10">
      <c r="A96" s="151"/>
      <c r="B96" s="152" t="s">
        <v>447</v>
      </c>
      <c r="C96" s="152" t="s">
        <v>373</v>
      </c>
      <c r="D96" s="152" t="s">
        <v>374</v>
      </c>
      <c r="E96" s="152" t="s">
        <v>466</v>
      </c>
      <c r="F96" s="152" t="s">
        <v>357</v>
      </c>
      <c r="G96" s="152" t="s">
        <v>375</v>
      </c>
      <c r="H96" s="152" t="s">
        <v>364</v>
      </c>
      <c r="I96" s="152" t="s">
        <v>360</v>
      </c>
      <c r="J96" s="152" t="s">
        <v>466</v>
      </c>
    </row>
    <row r="97" customHeight="1" spans="1:10">
      <c r="A97" s="151" t="s">
        <v>284</v>
      </c>
      <c r="B97" s="152" t="s">
        <v>467</v>
      </c>
      <c r="C97" s="152" t="s">
        <v>354</v>
      </c>
      <c r="D97" s="152" t="s">
        <v>355</v>
      </c>
      <c r="E97" s="152" t="s">
        <v>425</v>
      </c>
      <c r="F97" s="152" t="s">
        <v>357</v>
      </c>
      <c r="G97" s="152" t="s">
        <v>358</v>
      </c>
      <c r="H97" s="152" t="s">
        <v>359</v>
      </c>
      <c r="I97" s="152" t="s">
        <v>360</v>
      </c>
      <c r="J97" s="152" t="s">
        <v>425</v>
      </c>
    </row>
    <row r="98" customHeight="1" spans="1:10">
      <c r="A98" s="151"/>
      <c r="B98" s="152" t="s">
        <v>467</v>
      </c>
      <c r="C98" s="152" t="s">
        <v>354</v>
      </c>
      <c r="D98" s="152" t="s">
        <v>361</v>
      </c>
      <c r="E98" s="152" t="s">
        <v>420</v>
      </c>
      <c r="F98" s="152" t="s">
        <v>357</v>
      </c>
      <c r="G98" s="152" t="s">
        <v>363</v>
      </c>
      <c r="H98" s="152" t="s">
        <v>364</v>
      </c>
      <c r="I98" s="152" t="s">
        <v>360</v>
      </c>
      <c r="J98" s="152" t="s">
        <v>420</v>
      </c>
    </row>
    <row r="99" customHeight="1" spans="1:10">
      <c r="A99" s="151"/>
      <c r="B99" s="152" t="s">
        <v>467</v>
      </c>
      <c r="C99" s="152" t="s">
        <v>354</v>
      </c>
      <c r="D99" s="152" t="s">
        <v>365</v>
      </c>
      <c r="E99" s="152" t="s">
        <v>366</v>
      </c>
      <c r="F99" s="152" t="s">
        <v>367</v>
      </c>
      <c r="G99" s="152" t="s">
        <v>468</v>
      </c>
      <c r="H99" s="152" t="s">
        <v>369</v>
      </c>
      <c r="I99" s="152" t="s">
        <v>360</v>
      </c>
      <c r="J99" s="152" t="s">
        <v>366</v>
      </c>
    </row>
    <row r="100" customHeight="1" spans="1:10">
      <c r="A100" s="151"/>
      <c r="B100" s="152" t="s">
        <v>467</v>
      </c>
      <c r="C100" s="152" t="s">
        <v>370</v>
      </c>
      <c r="D100" s="152" t="s">
        <v>371</v>
      </c>
      <c r="E100" s="152" t="s">
        <v>372</v>
      </c>
      <c r="F100" s="152" t="s">
        <v>357</v>
      </c>
      <c r="G100" s="152" t="s">
        <v>92</v>
      </c>
      <c r="H100" s="152" t="s">
        <v>364</v>
      </c>
      <c r="I100" s="152" t="s">
        <v>360</v>
      </c>
      <c r="J100" s="152" t="s">
        <v>372</v>
      </c>
    </row>
    <row r="101" customHeight="1" spans="1:10">
      <c r="A101" s="151"/>
      <c r="B101" s="152" t="s">
        <v>467</v>
      </c>
      <c r="C101" s="152" t="s">
        <v>373</v>
      </c>
      <c r="D101" s="152" t="s">
        <v>374</v>
      </c>
      <c r="E101" s="152" t="s">
        <v>374</v>
      </c>
      <c r="F101" s="152" t="s">
        <v>357</v>
      </c>
      <c r="G101" s="152" t="s">
        <v>375</v>
      </c>
      <c r="H101" s="152" t="s">
        <v>364</v>
      </c>
      <c r="I101" s="152" t="s">
        <v>360</v>
      </c>
      <c r="J101" s="152" t="s">
        <v>374</v>
      </c>
    </row>
    <row r="102" customHeight="1" spans="1:10">
      <c r="A102" s="151" t="s">
        <v>312</v>
      </c>
      <c r="B102" s="152" t="s">
        <v>469</v>
      </c>
      <c r="C102" s="152" t="s">
        <v>354</v>
      </c>
      <c r="D102" s="152" t="s">
        <v>355</v>
      </c>
      <c r="E102" s="152" t="s">
        <v>470</v>
      </c>
      <c r="F102" s="152" t="s">
        <v>357</v>
      </c>
      <c r="G102" s="152" t="s">
        <v>358</v>
      </c>
      <c r="H102" s="152" t="s">
        <v>359</v>
      </c>
      <c r="I102" s="152" t="s">
        <v>360</v>
      </c>
      <c r="J102" s="152" t="s">
        <v>470</v>
      </c>
    </row>
    <row r="103" customHeight="1" spans="1:10">
      <c r="A103" s="151"/>
      <c r="B103" s="152" t="s">
        <v>469</v>
      </c>
      <c r="C103" s="152" t="s">
        <v>354</v>
      </c>
      <c r="D103" s="152" t="s">
        <v>355</v>
      </c>
      <c r="E103" s="152" t="s">
        <v>471</v>
      </c>
      <c r="F103" s="152" t="s">
        <v>357</v>
      </c>
      <c r="G103" s="152" t="s">
        <v>358</v>
      </c>
      <c r="H103" s="152" t="s">
        <v>359</v>
      </c>
      <c r="I103" s="152" t="s">
        <v>360</v>
      </c>
      <c r="J103" s="152" t="s">
        <v>471</v>
      </c>
    </row>
    <row r="104" customHeight="1" spans="1:10">
      <c r="A104" s="151"/>
      <c r="B104" s="152" t="s">
        <v>469</v>
      </c>
      <c r="C104" s="152" t="s">
        <v>354</v>
      </c>
      <c r="D104" s="152" t="s">
        <v>355</v>
      </c>
      <c r="E104" s="152" t="s">
        <v>472</v>
      </c>
      <c r="F104" s="152" t="s">
        <v>357</v>
      </c>
      <c r="G104" s="152" t="s">
        <v>358</v>
      </c>
      <c r="H104" s="152" t="s">
        <v>473</v>
      </c>
      <c r="I104" s="152" t="s">
        <v>360</v>
      </c>
      <c r="J104" s="152" t="s">
        <v>472</v>
      </c>
    </row>
    <row r="105" customHeight="1" spans="1:10">
      <c r="A105" s="151"/>
      <c r="B105" s="152" t="s">
        <v>469</v>
      </c>
      <c r="C105" s="152" t="s">
        <v>354</v>
      </c>
      <c r="D105" s="152" t="s">
        <v>355</v>
      </c>
      <c r="E105" s="152" t="s">
        <v>474</v>
      </c>
      <c r="F105" s="152" t="s">
        <v>357</v>
      </c>
      <c r="G105" s="152" t="s">
        <v>86</v>
      </c>
      <c r="H105" s="152" t="s">
        <v>473</v>
      </c>
      <c r="I105" s="152" t="s">
        <v>360</v>
      </c>
      <c r="J105" s="152" t="s">
        <v>474</v>
      </c>
    </row>
    <row r="106" customHeight="1" spans="1:10">
      <c r="A106" s="151"/>
      <c r="B106" s="152" t="s">
        <v>469</v>
      </c>
      <c r="C106" s="152" t="s">
        <v>354</v>
      </c>
      <c r="D106" s="152" t="s">
        <v>361</v>
      </c>
      <c r="E106" s="152" t="s">
        <v>475</v>
      </c>
      <c r="F106" s="152" t="s">
        <v>393</v>
      </c>
      <c r="G106" s="152" t="s">
        <v>379</v>
      </c>
      <c r="H106" s="152" t="s">
        <v>364</v>
      </c>
      <c r="I106" s="152" t="s">
        <v>360</v>
      </c>
      <c r="J106" s="152" t="s">
        <v>475</v>
      </c>
    </row>
    <row r="107" customHeight="1" spans="1:10">
      <c r="A107" s="151"/>
      <c r="B107" s="152" t="s">
        <v>469</v>
      </c>
      <c r="C107" s="152" t="s">
        <v>354</v>
      </c>
      <c r="D107" s="152" t="s">
        <v>361</v>
      </c>
      <c r="E107" s="152" t="s">
        <v>476</v>
      </c>
      <c r="F107" s="152" t="s">
        <v>357</v>
      </c>
      <c r="G107" s="152" t="s">
        <v>363</v>
      </c>
      <c r="H107" s="152" t="s">
        <v>364</v>
      </c>
      <c r="I107" s="152" t="s">
        <v>360</v>
      </c>
      <c r="J107" s="152" t="s">
        <v>476</v>
      </c>
    </row>
    <row r="108" customHeight="1" spans="1:10">
      <c r="A108" s="151"/>
      <c r="B108" s="152" t="s">
        <v>469</v>
      </c>
      <c r="C108" s="152" t="s">
        <v>354</v>
      </c>
      <c r="D108" s="152" t="s">
        <v>391</v>
      </c>
      <c r="E108" s="152" t="s">
        <v>455</v>
      </c>
      <c r="F108" s="152" t="s">
        <v>357</v>
      </c>
      <c r="G108" s="152" t="s">
        <v>456</v>
      </c>
      <c r="H108" s="152" t="s">
        <v>364</v>
      </c>
      <c r="I108" s="152" t="s">
        <v>360</v>
      </c>
      <c r="J108" s="152" t="s">
        <v>455</v>
      </c>
    </row>
    <row r="109" customHeight="1" spans="1:10">
      <c r="A109" s="151"/>
      <c r="B109" s="152" t="s">
        <v>469</v>
      </c>
      <c r="C109" s="152" t="s">
        <v>354</v>
      </c>
      <c r="D109" s="152" t="s">
        <v>391</v>
      </c>
      <c r="E109" s="152" t="s">
        <v>457</v>
      </c>
      <c r="F109" s="152" t="s">
        <v>357</v>
      </c>
      <c r="G109" s="152" t="s">
        <v>458</v>
      </c>
      <c r="H109" s="152" t="s">
        <v>364</v>
      </c>
      <c r="I109" s="152" t="s">
        <v>360</v>
      </c>
      <c r="J109" s="152" t="s">
        <v>457</v>
      </c>
    </row>
    <row r="110" customHeight="1" spans="1:10">
      <c r="A110" s="151"/>
      <c r="B110" s="152" t="s">
        <v>469</v>
      </c>
      <c r="C110" s="152" t="s">
        <v>354</v>
      </c>
      <c r="D110" s="152" t="s">
        <v>391</v>
      </c>
      <c r="E110" s="152" t="s">
        <v>459</v>
      </c>
      <c r="F110" s="152" t="s">
        <v>357</v>
      </c>
      <c r="G110" s="152" t="s">
        <v>460</v>
      </c>
      <c r="H110" s="152" t="s">
        <v>364</v>
      </c>
      <c r="I110" s="152" t="s">
        <v>360</v>
      </c>
      <c r="J110" s="152" t="s">
        <v>459</v>
      </c>
    </row>
    <row r="111" customHeight="1" spans="1:10">
      <c r="A111" s="151"/>
      <c r="B111" s="152" t="s">
        <v>469</v>
      </c>
      <c r="C111" s="152" t="s">
        <v>354</v>
      </c>
      <c r="D111" s="152" t="s">
        <v>391</v>
      </c>
      <c r="E111" s="152" t="s">
        <v>461</v>
      </c>
      <c r="F111" s="152" t="s">
        <v>357</v>
      </c>
      <c r="G111" s="152" t="s">
        <v>379</v>
      </c>
      <c r="H111" s="152" t="s">
        <v>364</v>
      </c>
      <c r="I111" s="152" t="s">
        <v>360</v>
      </c>
      <c r="J111" s="152" t="s">
        <v>461</v>
      </c>
    </row>
    <row r="112" customHeight="1" spans="1:10">
      <c r="A112" s="151"/>
      <c r="B112" s="152" t="s">
        <v>469</v>
      </c>
      <c r="C112" s="152" t="s">
        <v>354</v>
      </c>
      <c r="D112" s="152" t="s">
        <v>365</v>
      </c>
      <c r="E112" s="152" t="s">
        <v>366</v>
      </c>
      <c r="F112" s="152" t="s">
        <v>367</v>
      </c>
      <c r="G112" s="152" t="s">
        <v>477</v>
      </c>
      <c r="H112" s="152" t="s">
        <v>369</v>
      </c>
      <c r="I112" s="152" t="s">
        <v>360</v>
      </c>
      <c r="J112" s="152" t="s">
        <v>478</v>
      </c>
    </row>
    <row r="113" customHeight="1" spans="1:10">
      <c r="A113" s="151"/>
      <c r="B113" s="152" t="s">
        <v>469</v>
      </c>
      <c r="C113" s="152" t="s">
        <v>370</v>
      </c>
      <c r="D113" s="152" t="s">
        <v>371</v>
      </c>
      <c r="E113" s="152" t="s">
        <v>372</v>
      </c>
      <c r="F113" s="152" t="s">
        <v>357</v>
      </c>
      <c r="G113" s="152" t="s">
        <v>397</v>
      </c>
      <c r="H113" s="152" t="s">
        <v>364</v>
      </c>
      <c r="I113" s="152" t="s">
        <v>360</v>
      </c>
      <c r="J113" s="152" t="s">
        <v>372</v>
      </c>
    </row>
    <row r="114" customHeight="1" spans="1:10">
      <c r="A114" s="151"/>
      <c r="B114" s="152" t="s">
        <v>469</v>
      </c>
      <c r="C114" s="152" t="s">
        <v>370</v>
      </c>
      <c r="D114" s="152" t="s">
        <v>401</v>
      </c>
      <c r="E114" s="152" t="s">
        <v>402</v>
      </c>
      <c r="F114" s="152" t="s">
        <v>393</v>
      </c>
      <c r="G114" s="152" t="s">
        <v>465</v>
      </c>
      <c r="H114" s="152" t="s">
        <v>364</v>
      </c>
      <c r="I114" s="152" t="s">
        <v>360</v>
      </c>
      <c r="J114" s="152" t="s">
        <v>402</v>
      </c>
    </row>
    <row r="115" customHeight="1" spans="1:10">
      <c r="A115" s="151"/>
      <c r="B115" s="152" t="s">
        <v>469</v>
      </c>
      <c r="C115" s="152" t="s">
        <v>373</v>
      </c>
      <c r="D115" s="152" t="s">
        <v>374</v>
      </c>
      <c r="E115" s="152" t="s">
        <v>479</v>
      </c>
      <c r="F115" s="152" t="s">
        <v>357</v>
      </c>
      <c r="G115" s="152" t="s">
        <v>375</v>
      </c>
      <c r="H115" s="152" t="s">
        <v>364</v>
      </c>
      <c r="I115" s="152" t="s">
        <v>360</v>
      </c>
      <c r="J115" s="152" t="s">
        <v>479</v>
      </c>
    </row>
    <row r="116" customHeight="1" spans="1:10">
      <c r="A116" s="151" t="s">
        <v>326</v>
      </c>
      <c r="B116" s="152" t="s">
        <v>480</v>
      </c>
      <c r="C116" s="152" t="s">
        <v>354</v>
      </c>
      <c r="D116" s="152" t="s">
        <v>355</v>
      </c>
      <c r="E116" s="152" t="s">
        <v>481</v>
      </c>
      <c r="F116" s="152" t="s">
        <v>357</v>
      </c>
      <c r="G116" s="152" t="s">
        <v>358</v>
      </c>
      <c r="H116" s="152" t="s">
        <v>359</v>
      </c>
      <c r="I116" s="152" t="s">
        <v>360</v>
      </c>
      <c r="J116" s="152" t="s">
        <v>481</v>
      </c>
    </row>
    <row r="117" customHeight="1" spans="1:10">
      <c r="A117" s="151"/>
      <c r="B117" s="152" t="s">
        <v>480</v>
      </c>
      <c r="C117" s="152" t="s">
        <v>354</v>
      </c>
      <c r="D117" s="152" t="s">
        <v>355</v>
      </c>
      <c r="E117" s="152" t="s">
        <v>482</v>
      </c>
      <c r="F117" s="152" t="s">
        <v>357</v>
      </c>
      <c r="G117" s="152" t="s">
        <v>84</v>
      </c>
      <c r="H117" s="152" t="s">
        <v>359</v>
      </c>
      <c r="I117" s="152" t="s">
        <v>360</v>
      </c>
      <c r="J117" s="152" t="s">
        <v>482</v>
      </c>
    </row>
    <row r="118" customHeight="1" spans="1:10">
      <c r="A118" s="151"/>
      <c r="B118" s="152" t="s">
        <v>480</v>
      </c>
      <c r="C118" s="152" t="s">
        <v>354</v>
      </c>
      <c r="D118" s="152" t="s">
        <v>355</v>
      </c>
      <c r="E118" s="152" t="s">
        <v>483</v>
      </c>
      <c r="F118" s="152" t="s">
        <v>357</v>
      </c>
      <c r="G118" s="152" t="s">
        <v>484</v>
      </c>
      <c r="H118" s="152" t="s">
        <v>485</v>
      </c>
      <c r="I118" s="152" t="s">
        <v>360</v>
      </c>
      <c r="J118" s="152" t="s">
        <v>483</v>
      </c>
    </row>
    <row r="119" customHeight="1" spans="1:10">
      <c r="A119" s="151"/>
      <c r="B119" s="152" t="s">
        <v>480</v>
      </c>
      <c r="C119" s="152" t="s">
        <v>354</v>
      </c>
      <c r="D119" s="152" t="s">
        <v>355</v>
      </c>
      <c r="E119" s="152" t="s">
        <v>486</v>
      </c>
      <c r="F119" s="152" t="s">
        <v>393</v>
      </c>
      <c r="G119" s="152" t="s">
        <v>487</v>
      </c>
      <c r="H119" s="152" t="s">
        <v>488</v>
      </c>
      <c r="I119" s="152" t="s">
        <v>360</v>
      </c>
      <c r="J119" s="152" t="s">
        <v>486</v>
      </c>
    </row>
    <row r="120" customHeight="1" spans="1:10">
      <c r="A120" s="151"/>
      <c r="B120" s="152" t="s">
        <v>480</v>
      </c>
      <c r="C120" s="152" t="s">
        <v>354</v>
      </c>
      <c r="D120" s="152" t="s">
        <v>361</v>
      </c>
      <c r="E120" s="152" t="s">
        <v>489</v>
      </c>
      <c r="F120" s="152" t="s">
        <v>357</v>
      </c>
      <c r="G120" s="152" t="s">
        <v>363</v>
      </c>
      <c r="H120" s="152" t="s">
        <v>364</v>
      </c>
      <c r="I120" s="152" t="s">
        <v>360</v>
      </c>
      <c r="J120" s="152" t="s">
        <v>489</v>
      </c>
    </row>
    <row r="121" customHeight="1" spans="1:10">
      <c r="A121" s="151"/>
      <c r="B121" s="152" t="s">
        <v>480</v>
      </c>
      <c r="C121" s="152" t="s">
        <v>354</v>
      </c>
      <c r="D121" s="152" t="s">
        <v>361</v>
      </c>
      <c r="E121" s="152" t="s">
        <v>490</v>
      </c>
      <c r="F121" s="152" t="s">
        <v>393</v>
      </c>
      <c r="G121" s="152" t="s">
        <v>379</v>
      </c>
      <c r="H121" s="152" t="s">
        <v>364</v>
      </c>
      <c r="I121" s="152" t="s">
        <v>360</v>
      </c>
      <c r="J121" s="152" t="s">
        <v>490</v>
      </c>
    </row>
    <row r="122" customHeight="1" spans="1:10">
      <c r="A122" s="151"/>
      <c r="B122" s="152" t="s">
        <v>480</v>
      </c>
      <c r="C122" s="152" t="s">
        <v>354</v>
      </c>
      <c r="D122" s="152" t="s">
        <v>391</v>
      </c>
      <c r="E122" s="152" t="s">
        <v>491</v>
      </c>
      <c r="F122" s="152" t="s">
        <v>393</v>
      </c>
      <c r="G122" s="152" t="s">
        <v>379</v>
      </c>
      <c r="H122" s="152" t="s">
        <v>364</v>
      </c>
      <c r="I122" s="152" t="s">
        <v>360</v>
      </c>
      <c r="J122" s="152" t="s">
        <v>491</v>
      </c>
    </row>
    <row r="123" customHeight="1" spans="1:10">
      <c r="A123" s="151"/>
      <c r="B123" s="152" t="s">
        <v>480</v>
      </c>
      <c r="C123" s="152" t="s">
        <v>354</v>
      </c>
      <c r="D123" s="152" t="s">
        <v>365</v>
      </c>
      <c r="E123" s="152" t="s">
        <v>366</v>
      </c>
      <c r="F123" s="152" t="s">
        <v>367</v>
      </c>
      <c r="G123" s="152" t="s">
        <v>431</v>
      </c>
      <c r="H123" s="152" t="s">
        <v>369</v>
      </c>
      <c r="I123" s="152" t="s">
        <v>360</v>
      </c>
      <c r="J123" s="152" t="s">
        <v>492</v>
      </c>
    </row>
    <row r="124" customHeight="1" spans="1:10">
      <c r="A124" s="151"/>
      <c r="B124" s="152" t="s">
        <v>480</v>
      </c>
      <c r="C124" s="152" t="s">
        <v>370</v>
      </c>
      <c r="D124" s="152" t="s">
        <v>371</v>
      </c>
      <c r="E124" s="152" t="s">
        <v>372</v>
      </c>
      <c r="F124" s="152" t="s">
        <v>393</v>
      </c>
      <c r="G124" s="152" t="s">
        <v>397</v>
      </c>
      <c r="H124" s="152" t="s">
        <v>364</v>
      </c>
      <c r="I124" s="152" t="s">
        <v>398</v>
      </c>
      <c r="J124" s="152" t="s">
        <v>372</v>
      </c>
    </row>
    <row r="125" customHeight="1" spans="1:10">
      <c r="A125" s="151"/>
      <c r="B125" s="152" t="s">
        <v>480</v>
      </c>
      <c r="C125" s="152" t="s">
        <v>370</v>
      </c>
      <c r="D125" s="152" t="s">
        <v>401</v>
      </c>
      <c r="E125" s="152" t="s">
        <v>439</v>
      </c>
      <c r="F125" s="152" t="s">
        <v>393</v>
      </c>
      <c r="G125" s="152" t="s">
        <v>403</v>
      </c>
      <c r="H125" s="152" t="s">
        <v>364</v>
      </c>
      <c r="I125" s="152" t="s">
        <v>398</v>
      </c>
      <c r="J125" s="152" t="s">
        <v>439</v>
      </c>
    </row>
    <row r="126" customHeight="1" spans="1:10">
      <c r="A126" s="151"/>
      <c r="B126" s="152" t="s">
        <v>480</v>
      </c>
      <c r="C126" s="152" t="s">
        <v>373</v>
      </c>
      <c r="D126" s="152" t="s">
        <v>374</v>
      </c>
      <c r="E126" s="152" t="s">
        <v>493</v>
      </c>
      <c r="F126" s="152" t="s">
        <v>357</v>
      </c>
      <c r="G126" s="152" t="s">
        <v>375</v>
      </c>
      <c r="H126" s="152" t="s">
        <v>364</v>
      </c>
      <c r="I126" s="152" t="s">
        <v>360</v>
      </c>
      <c r="J126" s="152" t="s">
        <v>493</v>
      </c>
    </row>
    <row r="127" customHeight="1" spans="1:10">
      <c r="A127" s="151" t="s">
        <v>332</v>
      </c>
      <c r="B127" s="152" t="s">
        <v>494</v>
      </c>
      <c r="C127" s="152" t="s">
        <v>354</v>
      </c>
      <c r="D127" s="152" t="s">
        <v>355</v>
      </c>
      <c r="E127" s="152" t="s">
        <v>356</v>
      </c>
      <c r="F127" s="152" t="s">
        <v>357</v>
      </c>
      <c r="G127" s="152" t="s">
        <v>358</v>
      </c>
      <c r="H127" s="152" t="s">
        <v>359</v>
      </c>
      <c r="I127" s="152" t="s">
        <v>360</v>
      </c>
      <c r="J127" s="152" t="s">
        <v>356</v>
      </c>
    </row>
    <row r="128" customHeight="1" spans="1:10">
      <c r="A128" s="151"/>
      <c r="B128" s="152" t="s">
        <v>494</v>
      </c>
      <c r="C128" s="152" t="s">
        <v>354</v>
      </c>
      <c r="D128" s="152" t="s">
        <v>361</v>
      </c>
      <c r="E128" s="152" t="s">
        <v>362</v>
      </c>
      <c r="F128" s="152" t="s">
        <v>357</v>
      </c>
      <c r="G128" s="152" t="s">
        <v>363</v>
      </c>
      <c r="H128" s="152" t="s">
        <v>364</v>
      </c>
      <c r="I128" s="152" t="s">
        <v>360</v>
      </c>
      <c r="J128" s="152" t="s">
        <v>362</v>
      </c>
    </row>
    <row r="129" customHeight="1" spans="1:10">
      <c r="A129" s="151"/>
      <c r="B129" s="152" t="s">
        <v>494</v>
      </c>
      <c r="C129" s="152" t="s">
        <v>354</v>
      </c>
      <c r="D129" s="152" t="s">
        <v>365</v>
      </c>
      <c r="E129" s="152" t="s">
        <v>366</v>
      </c>
      <c r="F129" s="152" t="s">
        <v>367</v>
      </c>
      <c r="G129" s="152" t="s">
        <v>495</v>
      </c>
      <c r="H129" s="152" t="s">
        <v>369</v>
      </c>
      <c r="I129" s="152" t="s">
        <v>360</v>
      </c>
      <c r="J129" s="152" t="s">
        <v>366</v>
      </c>
    </row>
    <row r="130" customHeight="1" spans="1:10">
      <c r="A130" s="151"/>
      <c r="B130" s="152" t="s">
        <v>494</v>
      </c>
      <c r="C130" s="152" t="s">
        <v>370</v>
      </c>
      <c r="D130" s="152" t="s">
        <v>371</v>
      </c>
      <c r="E130" s="152" t="s">
        <v>372</v>
      </c>
      <c r="F130" s="152" t="s">
        <v>357</v>
      </c>
      <c r="G130" s="152" t="s">
        <v>92</v>
      </c>
      <c r="H130" s="152" t="s">
        <v>364</v>
      </c>
      <c r="I130" s="152" t="s">
        <v>360</v>
      </c>
      <c r="J130" s="152" t="s">
        <v>372</v>
      </c>
    </row>
    <row r="131" customHeight="1" spans="1:10">
      <c r="A131" s="151"/>
      <c r="B131" s="152" t="s">
        <v>494</v>
      </c>
      <c r="C131" s="152" t="s">
        <v>373</v>
      </c>
      <c r="D131" s="152" t="s">
        <v>374</v>
      </c>
      <c r="E131" s="152" t="s">
        <v>374</v>
      </c>
      <c r="F131" s="152" t="s">
        <v>357</v>
      </c>
      <c r="G131" s="152" t="s">
        <v>375</v>
      </c>
      <c r="H131" s="152" t="s">
        <v>364</v>
      </c>
      <c r="I131" s="152" t="s">
        <v>360</v>
      </c>
      <c r="J131" s="152" t="s">
        <v>374</v>
      </c>
    </row>
    <row r="132" customHeight="1" spans="1:10">
      <c r="A132" s="151" t="s">
        <v>277</v>
      </c>
      <c r="B132" s="152" t="s">
        <v>496</v>
      </c>
      <c r="C132" s="152" t="s">
        <v>354</v>
      </c>
      <c r="D132" s="152" t="s">
        <v>355</v>
      </c>
      <c r="E132" s="152" t="s">
        <v>497</v>
      </c>
      <c r="F132" s="152" t="s">
        <v>357</v>
      </c>
      <c r="G132" s="152" t="s">
        <v>498</v>
      </c>
      <c r="H132" s="152" t="s">
        <v>499</v>
      </c>
      <c r="I132" s="152" t="s">
        <v>360</v>
      </c>
      <c r="J132" s="152" t="s">
        <v>497</v>
      </c>
    </row>
    <row r="133" customHeight="1" spans="1:10">
      <c r="A133" s="151"/>
      <c r="B133" s="152" t="s">
        <v>496</v>
      </c>
      <c r="C133" s="152" t="s">
        <v>354</v>
      </c>
      <c r="D133" s="152" t="s">
        <v>355</v>
      </c>
      <c r="E133" s="152" t="s">
        <v>500</v>
      </c>
      <c r="F133" s="152" t="s">
        <v>357</v>
      </c>
      <c r="G133" s="152" t="s">
        <v>87</v>
      </c>
      <c r="H133" s="152" t="s">
        <v>501</v>
      </c>
      <c r="I133" s="152" t="s">
        <v>360</v>
      </c>
      <c r="J133" s="152" t="s">
        <v>500</v>
      </c>
    </row>
    <row r="134" customHeight="1" spans="1:10">
      <c r="A134" s="151"/>
      <c r="B134" s="152" t="s">
        <v>496</v>
      </c>
      <c r="C134" s="152" t="s">
        <v>354</v>
      </c>
      <c r="D134" s="152" t="s">
        <v>361</v>
      </c>
      <c r="E134" s="152" t="s">
        <v>388</v>
      </c>
      <c r="F134" s="152" t="s">
        <v>357</v>
      </c>
      <c r="G134" s="152" t="s">
        <v>375</v>
      </c>
      <c r="H134" s="152" t="s">
        <v>364</v>
      </c>
      <c r="I134" s="152" t="s">
        <v>360</v>
      </c>
      <c r="J134" s="152" t="s">
        <v>388</v>
      </c>
    </row>
    <row r="135" customHeight="1" spans="1:10">
      <c r="A135" s="151"/>
      <c r="B135" s="152" t="s">
        <v>496</v>
      </c>
      <c r="C135" s="152" t="s">
        <v>354</v>
      </c>
      <c r="D135" s="152" t="s">
        <v>361</v>
      </c>
      <c r="E135" s="152" t="s">
        <v>502</v>
      </c>
      <c r="F135" s="152" t="s">
        <v>357</v>
      </c>
      <c r="G135" s="152" t="s">
        <v>379</v>
      </c>
      <c r="H135" s="152" t="s">
        <v>364</v>
      </c>
      <c r="I135" s="152" t="s">
        <v>360</v>
      </c>
      <c r="J135" s="152" t="s">
        <v>502</v>
      </c>
    </row>
    <row r="136" customHeight="1" spans="1:10">
      <c r="A136" s="151"/>
      <c r="B136" s="152" t="s">
        <v>496</v>
      </c>
      <c r="C136" s="152" t="s">
        <v>354</v>
      </c>
      <c r="D136" s="152" t="s">
        <v>361</v>
      </c>
      <c r="E136" s="152" t="s">
        <v>503</v>
      </c>
      <c r="F136" s="152" t="s">
        <v>393</v>
      </c>
      <c r="G136" s="152" t="s">
        <v>379</v>
      </c>
      <c r="H136" s="152" t="s">
        <v>364</v>
      </c>
      <c r="I136" s="152" t="s">
        <v>360</v>
      </c>
      <c r="J136" s="152" t="s">
        <v>503</v>
      </c>
    </row>
    <row r="137" customHeight="1" spans="1:10">
      <c r="A137" s="151"/>
      <c r="B137" s="152" t="s">
        <v>496</v>
      </c>
      <c r="C137" s="152" t="s">
        <v>354</v>
      </c>
      <c r="D137" s="152" t="s">
        <v>361</v>
      </c>
      <c r="E137" s="152" t="s">
        <v>504</v>
      </c>
      <c r="F137" s="152" t="s">
        <v>357</v>
      </c>
      <c r="G137" s="152" t="s">
        <v>375</v>
      </c>
      <c r="H137" s="152" t="s">
        <v>364</v>
      </c>
      <c r="I137" s="152" t="s">
        <v>360</v>
      </c>
      <c r="J137" s="152" t="s">
        <v>504</v>
      </c>
    </row>
    <row r="138" customHeight="1" spans="1:10">
      <c r="A138" s="151"/>
      <c r="B138" s="152" t="s">
        <v>496</v>
      </c>
      <c r="C138" s="152" t="s">
        <v>354</v>
      </c>
      <c r="D138" s="152" t="s">
        <v>391</v>
      </c>
      <c r="E138" s="152" t="s">
        <v>505</v>
      </c>
      <c r="F138" s="152" t="s">
        <v>393</v>
      </c>
      <c r="G138" s="152" t="s">
        <v>94</v>
      </c>
      <c r="H138" s="152" t="s">
        <v>412</v>
      </c>
      <c r="I138" s="152" t="s">
        <v>360</v>
      </c>
      <c r="J138" s="152" t="s">
        <v>505</v>
      </c>
    </row>
    <row r="139" customHeight="1" spans="1:10">
      <c r="A139" s="151"/>
      <c r="B139" s="152" t="s">
        <v>496</v>
      </c>
      <c r="C139" s="152" t="s">
        <v>354</v>
      </c>
      <c r="D139" s="152" t="s">
        <v>391</v>
      </c>
      <c r="E139" s="152" t="s">
        <v>506</v>
      </c>
      <c r="F139" s="152" t="s">
        <v>393</v>
      </c>
      <c r="G139" s="152" t="s">
        <v>94</v>
      </c>
      <c r="H139" s="152" t="s">
        <v>412</v>
      </c>
      <c r="I139" s="152" t="s">
        <v>360</v>
      </c>
      <c r="J139" s="152" t="s">
        <v>506</v>
      </c>
    </row>
    <row r="140" customHeight="1" spans="1:10">
      <c r="A140" s="151"/>
      <c r="B140" s="152" t="s">
        <v>496</v>
      </c>
      <c r="C140" s="152" t="s">
        <v>354</v>
      </c>
      <c r="D140" s="152" t="s">
        <v>391</v>
      </c>
      <c r="E140" s="152" t="s">
        <v>455</v>
      </c>
      <c r="F140" s="152" t="s">
        <v>357</v>
      </c>
      <c r="G140" s="152" t="s">
        <v>456</v>
      </c>
      <c r="H140" s="152" t="s">
        <v>364</v>
      </c>
      <c r="I140" s="152" t="s">
        <v>360</v>
      </c>
      <c r="J140" s="152" t="s">
        <v>455</v>
      </c>
    </row>
    <row r="141" customHeight="1" spans="1:10">
      <c r="A141" s="151"/>
      <c r="B141" s="152" t="s">
        <v>496</v>
      </c>
      <c r="C141" s="152" t="s">
        <v>354</v>
      </c>
      <c r="D141" s="152" t="s">
        <v>391</v>
      </c>
      <c r="E141" s="152" t="s">
        <v>457</v>
      </c>
      <c r="F141" s="152" t="s">
        <v>357</v>
      </c>
      <c r="G141" s="152" t="s">
        <v>458</v>
      </c>
      <c r="H141" s="152" t="s">
        <v>364</v>
      </c>
      <c r="I141" s="152" t="s">
        <v>360</v>
      </c>
      <c r="J141" s="152" t="s">
        <v>457</v>
      </c>
    </row>
    <row r="142" customHeight="1" spans="1:10">
      <c r="A142" s="151"/>
      <c r="B142" s="152" t="s">
        <v>496</v>
      </c>
      <c r="C142" s="152" t="s">
        <v>354</v>
      </c>
      <c r="D142" s="152" t="s">
        <v>391</v>
      </c>
      <c r="E142" s="152" t="s">
        <v>459</v>
      </c>
      <c r="F142" s="152" t="s">
        <v>357</v>
      </c>
      <c r="G142" s="152" t="s">
        <v>460</v>
      </c>
      <c r="H142" s="152" t="s">
        <v>364</v>
      </c>
      <c r="I142" s="152" t="s">
        <v>360</v>
      </c>
      <c r="J142" s="152" t="s">
        <v>459</v>
      </c>
    </row>
    <row r="143" customHeight="1" spans="1:10">
      <c r="A143" s="151"/>
      <c r="B143" s="152" t="s">
        <v>496</v>
      </c>
      <c r="C143" s="152" t="s">
        <v>354</v>
      </c>
      <c r="D143" s="152" t="s">
        <v>391</v>
      </c>
      <c r="E143" s="152" t="s">
        <v>461</v>
      </c>
      <c r="F143" s="152" t="s">
        <v>357</v>
      </c>
      <c r="G143" s="152" t="s">
        <v>379</v>
      </c>
      <c r="H143" s="152" t="s">
        <v>364</v>
      </c>
      <c r="I143" s="152" t="s">
        <v>360</v>
      </c>
      <c r="J143" s="152" t="s">
        <v>461</v>
      </c>
    </row>
    <row r="144" customHeight="1" spans="1:10">
      <c r="A144" s="151"/>
      <c r="B144" s="152" t="s">
        <v>496</v>
      </c>
      <c r="C144" s="152" t="s">
        <v>354</v>
      </c>
      <c r="D144" s="152" t="s">
        <v>365</v>
      </c>
      <c r="E144" s="152" t="s">
        <v>366</v>
      </c>
      <c r="F144" s="152" t="s">
        <v>367</v>
      </c>
      <c r="G144" s="152" t="s">
        <v>507</v>
      </c>
      <c r="H144" s="152" t="s">
        <v>369</v>
      </c>
      <c r="I144" s="152" t="s">
        <v>360</v>
      </c>
      <c r="J144" s="152" t="s">
        <v>366</v>
      </c>
    </row>
    <row r="145" customHeight="1" spans="1:10">
      <c r="A145" s="151"/>
      <c r="B145" s="152" t="s">
        <v>496</v>
      </c>
      <c r="C145" s="152" t="s">
        <v>370</v>
      </c>
      <c r="D145" s="152" t="s">
        <v>508</v>
      </c>
      <c r="E145" s="152" t="s">
        <v>509</v>
      </c>
      <c r="F145" s="152" t="s">
        <v>357</v>
      </c>
      <c r="G145" s="152" t="s">
        <v>510</v>
      </c>
      <c r="H145" s="152" t="s">
        <v>369</v>
      </c>
      <c r="I145" s="152" t="s">
        <v>360</v>
      </c>
      <c r="J145" s="152" t="s">
        <v>509</v>
      </c>
    </row>
    <row r="146" customHeight="1" spans="1:10">
      <c r="A146" s="151"/>
      <c r="B146" s="152" t="s">
        <v>496</v>
      </c>
      <c r="C146" s="152" t="s">
        <v>370</v>
      </c>
      <c r="D146" s="152" t="s">
        <v>371</v>
      </c>
      <c r="E146" s="152" t="s">
        <v>511</v>
      </c>
      <c r="F146" s="152" t="s">
        <v>357</v>
      </c>
      <c r="G146" s="152" t="s">
        <v>397</v>
      </c>
      <c r="H146" s="152" t="s">
        <v>364</v>
      </c>
      <c r="I146" s="152" t="s">
        <v>360</v>
      </c>
      <c r="J146" s="152" t="s">
        <v>511</v>
      </c>
    </row>
    <row r="147" customHeight="1" spans="1:10">
      <c r="A147" s="151"/>
      <c r="B147" s="152" t="s">
        <v>496</v>
      </c>
      <c r="C147" s="152" t="s">
        <v>370</v>
      </c>
      <c r="D147" s="152" t="s">
        <v>371</v>
      </c>
      <c r="E147" s="152" t="s">
        <v>512</v>
      </c>
      <c r="F147" s="152" t="s">
        <v>357</v>
      </c>
      <c r="G147" s="152" t="s">
        <v>513</v>
      </c>
      <c r="H147" s="152" t="s">
        <v>364</v>
      </c>
      <c r="I147" s="152" t="s">
        <v>360</v>
      </c>
      <c r="J147" s="152" t="s">
        <v>512</v>
      </c>
    </row>
    <row r="148" customHeight="1" spans="1:10">
      <c r="A148" s="151"/>
      <c r="B148" s="152" t="s">
        <v>496</v>
      </c>
      <c r="C148" s="152" t="s">
        <v>373</v>
      </c>
      <c r="D148" s="152" t="s">
        <v>374</v>
      </c>
      <c r="E148" s="152" t="s">
        <v>514</v>
      </c>
      <c r="F148" s="152" t="s">
        <v>357</v>
      </c>
      <c r="G148" s="152" t="s">
        <v>375</v>
      </c>
      <c r="H148" s="152" t="s">
        <v>364</v>
      </c>
      <c r="I148" s="152" t="s">
        <v>360</v>
      </c>
      <c r="J148" s="152" t="s">
        <v>514</v>
      </c>
    </row>
  </sheetData>
  <autoFilter xmlns:etc="http://www.wps.cn/officeDocument/2017/etCustomData" ref="A5:J148" etc:filterBottomFollowUsedRange="0">
    <extLst/>
  </autoFilter>
  <mergeCells count="36">
    <mergeCell ref="A3:J3"/>
    <mergeCell ref="A4:H4"/>
    <mergeCell ref="A7:A11"/>
    <mergeCell ref="A12:A26"/>
    <mergeCell ref="A27:A36"/>
    <mergeCell ref="A37:A41"/>
    <mergeCell ref="A42:A46"/>
    <mergeCell ref="A47:A51"/>
    <mergeCell ref="A52:A56"/>
    <mergeCell ref="A57:A68"/>
    <mergeCell ref="A69:A73"/>
    <mergeCell ref="A74:A78"/>
    <mergeCell ref="A79:A83"/>
    <mergeCell ref="A84:A96"/>
    <mergeCell ref="A97:A101"/>
    <mergeCell ref="A102:A115"/>
    <mergeCell ref="A116:A126"/>
    <mergeCell ref="A127:A131"/>
    <mergeCell ref="A132:A148"/>
    <mergeCell ref="B7:B11"/>
    <mergeCell ref="B12:B26"/>
    <mergeCell ref="B27:B36"/>
    <mergeCell ref="B37:B41"/>
    <mergeCell ref="B42:B46"/>
    <mergeCell ref="B47:B51"/>
    <mergeCell ref="B52:B56"/>
    <mergeCell ref="B57:B68"/>
    <mergeCell ref="B69:B73"/>
    <mergeCell ref="B74:B78"/>
    <mergeCell ref="B79:B83"/>
    <mergeCell ref="B84:B96"/>
    <mergeCell ref="B97:B101"/>
    <mergeCell ref="B102:B115"/>
    <mergeCell ref="B116:B126"/>
    <mergeCell ref="B127:B131"/>
    <mergeCell ref="B132:B148"/>
  </mergeCells>
  <printOptions horizontalCentered="1"/>
  <pageMargins left="0.96" right="0.96" top="0.72" bottom="0.72"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对下转移支付预算表09-1</vt:lpstr>
      <vt:lpstr>对下转移支付绩效目标表09-2</vt:lpstr>
      <vt:lpstr>新增资产配置表10</vt:lpstr>
      <vt:lpstr>上级转移支付补助项目支出预算表11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程海堃</cp:lastModifiedBy>
  <dcterms:created xsi:type="dcterms:W3CDTF">2025-02-06T07:09:00Z</dcterms:created>
  <dcterms:modified xsi:type="dcterms:W3CDTF">2025-02-21T01:50:08Z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D74F00E54FCE431F80182DD73892B365_13</vt:lpwstr>
  </property>
  <property fmtid="{D5CDD505-2E9C-101B-9397-08002B2CF9AE}" pid="3" name="KSOProductBuildVer">
    <vt:lpwstr>2052-12.1.0.19302</vt:lpwstr>
  </property>
</Properties>
</file>