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'部门项目支出绩效目标表05-2'!$A$5:$J$155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<sst xmlns="http://schemas.openxmlformats.org/spreadsheetml/2006/main" count="2930" uniqueCount="620">
  <si>
    <t>预算01-1表</t>
  </si>
  <si>
    <t>单位名称：昆明市西山区福海社区卫生服务中心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</si>
  <si>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</si>
  <si>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</si>
  <si>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</si>
  <si>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</si>
  <si>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</si>
  <si>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</si>
  <si>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</si>
  <si>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</si>
  <si>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</si>
  <si>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</si>
  <si>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</si>
  <si>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</si>
  <si>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</si>
  <si>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</si>
  <si>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</si>
  <si>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</si>
  <si>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</si>
  <si>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</si>
  <si>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</si>
  <si>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</si>
  <si>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</si>
  <si>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</si>
  <si>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</si>
  <si>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</si>
  <si>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</si>
  <si>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</si>
  <si>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</si>
  <si>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</si>
  <si>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</si>
  <si>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</si>
  <si>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</si>
  <si>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</si>
  <si>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</si>
  <si>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</si>
  <si>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</si>
  <si>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</si>
  <si>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</si>
  <si>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</si>
  <si>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</si>
  <si>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</si>
  <si>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</si>
  <si>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</si>
  <si>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</si>
  <si>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</si>
  <si>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</si>
  <si>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</si>
  <si>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</si>
  <si>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</si>
  <si>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</si>
  <si>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</si>
  <si>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</si>
  <si>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</si>
  <si>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</si>
  <si>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</si>
  <si>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</si>
  <si>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</si>
  <si>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</si>
  <si>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</si>
  <si>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</si>
  <si>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</si>
  <si>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</si>
  <si>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</si>
  <si>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</si>
  <si>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</si>
  <si>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</si>
  <si>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</si>
  <si>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</si>
  <si>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</si>
  <si>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131009</t>
  </si>
  <si>
    <t>昆明市西山区福海社区卫生服务中心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</si>
  <si>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</si>
  <si>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</si>
  <si>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</si>
  <si>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</si>
  <si>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</si>
  <si>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</si>
  <si>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</si>
  <si>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</si>
  <si>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</si>
  <si>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</si>
  <si>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</si>
  <si>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</si>
  <si>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</si>
  <si>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</si>
  <si>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</si>
  <si>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</si>
  <si>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</si>
  <si>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</si>
  <si>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</si>
  <si>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</si>
  <si>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</si>
  <si>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</si>
  <si>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</si>
  <si>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</si>
  <si>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</si>
  <si>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</si>
  <si>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</si>
  <si>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</si>
  <si>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</si>
  <si>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</si>
  <si>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</si>
  <si>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</si>
  <si>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</si>
  <si>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</si>
  <si>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</si>
  <si>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</si>
  <si>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21001</t>
  </si>
  <si>
    <t>卫生健康管理事务</t>
  </si>
  <si>
    <t>2100199</t>
  </si>
  <si>
    <t>其他卫生健康管理事务支出</t>
  </si>
  <si>
    <t>21003</t>
  </si>
  <si>
    <t>基层医疗卫生机构</t>
  </si>
  <si>
    <t>2100301</t>
  </si>
  <si>
    <t>城市社区卫生机构</t>
  </si>
  <si>
    <t>21004</t>
  </si>
  <si>
    <t>公共卫生</t>
  </si>
  <si>
    <t>2100408</t>
  </si>
  <si>
    <t>基本公共卫生服务</t>
  </si>
  <si>
    <t>2100409</t>
  </si>
  <si>
    <t>重大公共卫生服务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</si>
  <si>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</si>
  <si>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</si>
  <si>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</si>
  <si>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</si>
  <si>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</si>
  <si>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</si>
  <si>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</si>
  <si>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</si>
  <si>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</si>
  <si>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</si>
  <si>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</si>
  <si>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</si>
  <si>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</si>
  <si>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</si>
  <si>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</si>
  <si>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</si>
  <si>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</si>
  <si>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</si>
  <si>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</si>
  <si>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</si>
  <si>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</si>
  <si>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</si>
  <si>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</si>
  <si>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</si>
  <si>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</si>
  <si>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</si>
  <si>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</si>
  <si>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</si>
  <si>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</si>
  <si>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</si>
  <si>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</si>
  <si>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</si>
  <si>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</si>
  <si>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</si>
  <si>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</si>
  <si>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</si>
  <si>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</si>
  <si>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</si>
  <si>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</si>
  <si>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</si>
  <si>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</si>
  <si>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</si>
  <si>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</si>
  <si>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</si>
  <si>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</si>
  <si>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</si>
  <si>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</si>
  <si>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</si>
  <si>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</si>
  <si>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</si>
  <si>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</si>
  <si>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</si>
  <si>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</si>
  <si>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</si>
  <si>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</si>
  <si>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</si>
  <si>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</si>
  <si>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</si>
  <si>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</si>
  <si>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</si>
  <si>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</si>
  <si>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</si>
  <si>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</si>
  <si>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</si>
  <si>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</si>
  <si>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</si>
  <si>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</si>
  <si>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</si>
  <si>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</si>
  <si>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</si>
  <si>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</si>
  <si>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</si>
  <si>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</si>
  <si>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</si>
  <si>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</si>
  <si>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</si>
  <si>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</si>
  <si>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</si>
  <si>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</si>
  <si>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</si>
  <si>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</si>
  <si>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</si>
  <si>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530112210000000002675</t>
  </si>
  <si>
    <t>退休人员生活补助</t>
  </si>
  <si>
    <t>30305</t>
  </si>
  <si>
    <t>生活补助</t>
  </si>
  <si>
    <t>530112210000000002673</t>
  </si>
  <si>
    <t>30113</t>
  </si>
  <si>
    <t>530112210000000002676</t>
  </si>
  <si>
    <t>度假区职能划转临聘人员保险</t>
  </si>
  <si>
    <t>30199</t>
  </si>
  <si>
    <t>其他工资福利支出</t>
  </si>
  <si>
    <t>度假区职能划转临聘人员工资</t>
  </si>
  <si>
    <t>530112210000000002671</t>
  </si>
  <si>
    <t>事业基本工资</t>
  </si>
  <si>
    <t>30101</t>
  </si>
  <si>
    <t>基本工资</t>
  </si>
  <si>
    <t>事业津贴补贴</t>
  </si>
  <si>
    <t>30102</t>
  </si>
  <si>
    <t>津贴补贴</t>
  </si>
  <si>
    <t>事业年终一次性奖金</t>
  </si>
  <si>
    <t>30103</t>
  </si>
  <si>
    <t>奖金</t>
  </si>
  <si>
    <t>奖励性绩效工资</t>
  </si>
  <si>
    <t>30107</t>
  </si>
  <si>
    <t>绩效工资</t>
  </si>
  <si>
    <t>基础性绩效工资</t>
  </si>
  <si>
    <t>530112210000000002674</t>
  </si>
  <si>
    <t>事业政府综合目标奖</t>
  </si>
  <si>
    <t>事业绩效奖励（2017提高部分）</t>
  </si>
  <si>
    <t>530112210000000002672</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</si>
  <si>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</si>
  <si>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</si>
  <si>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</si>
  <si>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</si>
  <si>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</si>
  <si>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</si>
  <si>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</si>
  <si>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</si>
  <si>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</si>
  <si>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</si>
  <si>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</si>
  <si>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</si>
  <si>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</si>
  <si>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</si>
  <si>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预算05-1表</t>
  </si>
  <si>
    <t>项目分类</t>
  </si>
  <si>
    <t>项目单位</t>
  </si>
  <si>
    <t>经济科目编码</t>
  </si>
  <si>
    <t>经济科目名称</t>
  </si>
  <si>
    <t>本年拨款</t>
  </si>
  <si>
    <t>其中：本次下达</t>
  </si>
  <si>
    <t>民生类</t>
  </si>
  <si>
    <t>530112231100001325031</t>
  </si>
  <si>
    <t>西山区福海社区卫生服务中心基本公共卫生服务项目区级补助资金</t>
  </si>
  <si>
    <t>30226</t>
  </si>
  <si>
    <t>劳务费</t>
  </si>
  <si>
    <t>专项业务类</t>
  </si>
  <si>
    <t>530112231100001422325</t>
  </si>
  <si>
    <t>疾病预防控制（重精以奖代补）县区专项资金</t>
  </si>
  <si>
    <t>530112231100001641571</t>
  </si>
  <si>
    <t>度假区基本公共卫生服务项目区级补助资金</t>
  </si>
  <si>
    <t>其他公用支出</t>
  </si>
  <si>
    <t>530112251100003706537</t>
  </si>
  <si>
    <t>（自有资金）公用经费</t>
  </si>
  <si>
    <t>30205</t>
  </si>
  <si>
    <t>水费</t>
  </si>
  <si>
    <t>30239</t>
  </si>
  <si>
    <t>其他交通费用</t>
  </si>
  <si>
    <t>30207</t>
  </si>
  <si>
    <t>邮电费</t>
  </si>
  <si>
    <t>30202</t>
  </si>
  <si>
    <t>印刷费</t>
  </si>
  <si>
    <t>30229</t>
  </si>
  <si>
    <t>福利费</t>
  </si>
  <si>
    <t>30206</t>
  </si>
  <si>
    <t>电费</t>
  </si>
  <si>
    <t>30201</t>
  </si>
  <si>
    <t>办公费</t>
  </si>
  <si>
    <t>30211</t>
  </si>
  <si>
    <t>差旅费</t>
  </si>
  <si>
    <t>530112251100003706759</t>
  </si>
  <si>
    <t>（自有资金）编外人员经费</t>
  </si>
  <si>
    <t>公车购置及运维费</t>
  </si>
  <si>
    <t>530112251100003721650</t>
  </si>
  <si>
    <t>（自有资金）公务用车运行维护经费</t>
  </si>
  <si>
    <t>30231</t>
  </si>
  <si>
    <t>公务用车运行维护费</t>
  </si>
  <si>
    <t>工会经费</t>
  </si>
  <si>
    <t>530112251100003721757</t>
  </si>
  <si>
    <t>（自有资金）工会经费</t>
  </si>
  <si>
    <t>30228</t>
  </si>
  <si>
    <t>530112251100003722028</t>
  </si>
  <si>
    <t>西山区福海社区卫生服务中心预防性健康体检区级工作经费</t>
  </si>
  <si>
    <t>30227</t>
  </si>
  <si>
    <t>委托业务费</t>
  </si>
  <si>
    <t>31003</t>
  </si>
  <si>
    <t>专用设备购置</t>
  </si>
  <si>
    <t>30213</t>
  </si>
  <si>
    <t>维修（护）费</t>
  </si>
  <si>
    <t>30218</t>
  </si>
  <si>
    <t>专用材料费</t>
  </si>
  <si>
    <t>31002</t>
  </si>
  <si>
    <t>办公设备购置</t>
  </si>
  <si>
    <t>530112251100003722047</t>
  </si>
  <si>
    <t>度假区职能划转艾滋病防治工作经费</t>
  </si>
  <si>
    <t>530112251100003722112</t>
  </si>
  <si>
    <t>度假区职能划转预防性健康体检工作经费</t>
  </si>
  <si>
    <t>530112251100003722138</t>
  </si>
  <si>
    <t>西山区福海社区卫生服务中心艾滋病防治区级工作经费</t>
  </si>
  <si>
    <t>事业人员支出工资</t>
  </si>
  <si>
    <t>530112251100003733229</t>
  </si>
  <si>
    <t>（自有资金）在编人员经费</t>
  </si>
  <si>
    <t>530112251100003733373</t>
  </si>
  <si>
    <t>西山区福海社区卫生服务中心卫生应急经费</t>
  </si>
  <si>
    <t>530112251100003740551</t>
  </si>
  <si>
    <t>（自有资金）残保金经费</t>
  </si>
  <si>
    <t>30299</t>
  </si>
  <si>
    <t>其他商品和服务支出</t>
  </si>
  <si>
    <t>530112251100003764227</t>
  </si>
  <si>
    <t>（自有资金）专用材料经费</t>
  </si>
  <si>
    <t>530112251100003764229</t>
  </si>
  <si>
    <t>（自有资金）第三方服务项目经费</t>
  </si>
  <si>
    <t>530112251100003764246</t>
  </si>
  <si>
    <t>（自有资金）设备购置经费</t>
  </si>
  <si>
    <t>530112251100003764259</t>
  </si>
  <si>
    <t>（自有资金）装修改造经费</t>
  </si>
  <si>
    <t>预算05-2表</t>
  </si>
  <si>
    <t>项目年度绩效目标</t>
  </si>
  <si>
    <t>一级指标</t>
  </si>
  <si>
    <t>二级指标</t>
  </si>
  <si>
    <t>三级指标</t>
  </si>
  <si>
    <t>指标性质</t>
  </si>
  <si>
    <t>指标值</t>
  </si>
  <si>
    <t>度量单位</t>
  </si>
  <si>
    <t>指标属性</t>
  </si>
  <si>
    <t>指标内容</t>
  </si>
  <si>
    <t>通过开展免费艾滋病检测工作，免费艾滋病抽血检测人数达到58658人，免费提供艾滋病咨询人数达到58658人，宣传资料发放数达到223004次，主题活动举办次数达到4次，实现艾滋病防治工作完成率达到90%，艾滋病患者上报率达到100%，一季度资金支付进度达到30%，二季度资金支付进度达到60%，三季度资金支付进度达到80%，四季度资金支付进度达到100%，艾滋病防治总成本不超过48000元，不断提高辖区群众健康水平，保障辖区卫生健康事业持续发展，免费艾滋病检测对象满意度达到95%。</t>
  </si>
  <si>
    <t>产出指标</t>
  </si>
  <si>
    <t>数量指标</t>
  </si>
  <si>
    <t>免费艾滋病抽血检测人数</t>
  </si>
  <si>
    <t>&gt;=</t>
  </si>
  <si>
    <t>58658</t>
  </si>
  <si>
    <t>人</t>
  </si>
  <si>
    <t>定量指标</t>
  </si>
  <si>
    <t>免费提供艾滋病咨询人数</t>
  </si>
  <si>
    <t>宣传资料发放数</t>
  </si>
  <si>
    <t>223004</t>
  </si>
  <si>
    <t>次</t>
  </si>
  <si>
    <t>主题活动举办次数</t>
  </si>
  <si>
    <t>质量指标</t>
  </si>
  <si>
    <t>艾滋病防治工作完成率</t>
  </si>
  <si>
    <t>90</t>
  </si>
  <si>
    <t>%</t>
  </si>
  <si>
    <t>艾滋病患者上报率</t>
  </si>
  <si>
    <t>=</t>
  </si>
  <si>
    <t>100</t>
  </si>
  <si>
    <t>时效指标</t>
  </si>
  <si>
    <t>艾滋病防治工作任务完成及时率</t>
  </si>
  <si>
    <t>成本指标</t>
  </si>
  <si>
    <t>经济成本指标</t>
  </si>
  <si>
    <t>&lt;=</t>
  </si>
  <si>
    <t>48000</t>
  </si>
  <si>
    <t>元</t>
  </si>
  <si>
    <t>艾滋病防治总成本</t>
  </si>
  <si>
    <t>效益指标</t>
  </si>
  <si>
    <t>社会效益</t>
  </si>
  <si>
    <t>提高辖区群众健康水平</t>
  </si>
  <si>
    <t>不断提高</t>
  </si>
  <si>
    <t>定性指标</t>
  </si>
  <si>
    <t>可持续影响</t>
  </si>
  <si>
    <t>保障辖区卫生健康事业持续发展</t>
  </si>
  <si>
    <t>有效提高</t>
  </si>
  <si>
    <t>满意度指标</t>
  </si>
  <si>
    <t>服务对象满意度</t>
  </si>
  <si>
    <t>免费艾滋病检测对象满意度</t>
  </si>
  <si>
    <t>95</t>
  </si>
  <si>
    <t>通过开展免费艾滋病检测工作，免费艾滋病抽血检测人数达到223004人，免费提供艾滋病咨询人数达到223004人，宣传资料发放数达到223004次，主题活动举办次数达到4次，实现艾滋病防治工作完成率达到90%，艾滋病患者上报率达到100%，一季度资金支付进度达到30%，二季度资金支付进度达到60%，三季度资金支付进度达到80%，四季度资金支付进度达到100%，艾滋病防治总成本不超过200000元，不断提高辖区群众健康水平，保障辖区卫生健康事业持续发展，免费艾滋病检测对象满意度达到95%。</t>
  </si>
  <si>
    <t>200000</t>
  </si>
  <si>
    <t>提供基本医疗服务及基本公共卫生服务人口数达到223004人，基本医疗服务及基本公共卫生服务工作完成率达到90%，经济成本支出不超过304万元，提高辖区群众健康水平达到10%，服务对象满意度达到95%</t>
  </si>
  <si>
    <t>提供基本医疗服务及基本公共卫生服务人口数</t>
  </si>
  <si>
    <t>基本医疗服务及基本公共卫生服务工作完成率</t>
  </si>
  <si>
    <t>3040000</t>
  </si>
  <si>
    <t>通过开展免费预防性健康体检工作，免费预防性健康体检工作人数达到100223人，办理健康证人数达到50000人，免费甲肝、丙肝检验人数达到50000人，免费放射检查人数达到50000人，免费HIV检查人数达到50000人，实现预防性健康体检工作完成率达到90%，一季度资金支付进度达到30%，二季度资金支付进度达到60%，三季度资金支付进度达到80%，四季度资金支付进度达到100%，预防性体检工作总成本不超过479650元，群众政策知晓率达到85%，保障辖区卫生健康事业持续发展，接受免费预防性体检服务对象满意度达到95%。</t>
  </si>
  <si>
    <t>提供免费预防性健康体检工作人数</t>
  </si>
  <si>
    <t>9593</t>
  </si>
  <si>
    <t>办理健康证人数</t>
  </si>
  <si>
    <t>50000</t>
  </si>
  <si>
    <t>免费甲肝、丙肝检验人数</t>
  </si>
  <si>
    <t>免费放射检查人数</t>
  </si>
  <si>
    <t>免费HIV检查人数</t>
  </si>
  <si>
    <t>预防性健康体检工作完成率</t>
  </si>
  <si>
    <t>预防性健康体检任务完成及时率</t>
  </si>
  <si>
    <t>479650</t>
  </si>
  <si>
    <t>预防性体检工作总成本</t>
  </si>
  <si>
    <t>群众政策知晓率</t>
  </si>
  <si>
    <t>85</t>
  </si>
  <si>
    <t>辖区群众健康水平</t>
  </si>
  <si>
    <t>接受免费预防性体检服务对象满意度</t>
  </si>
  <si>
    <t>提供基本医疗服务及基本公共卫生服务人口数达到223004人，基本医疗服务及基本公共卫生服务工作完成率达到90%，经济成本支出不超过37.3万元，提高辖区群众健康水平达到10%，服务对象满意度达到95%</t>
  </si>
  <si>
    <t>357000</t>
  </si>
  <si>
    <t>提供基本医疗服务及基本公共卫生服务人口数达到223004人，基本医疗服务及基本公共卫生服务完成率达到90%，经济成本支出不超过22190180元，提高辖区群众健康水平不低于10%，服务对象满意度不低于95%</t>
  </si>
  <si>
    <t>基本医疗服务及基本公共卫生服务完成率</t>
  </si>
  <si>
    <t>22190180</t>
  </si>
  <si>
    <t>提供基本医疗服务及基本公共卫生服务人口数达到223004人，基本医疗服务及基本公共卫生服务完成率达到90%，经济成本支出不超过4996500元，提高辖区群众健康水平不低于10%，服务对象满意度不低于95%</t>
  </si>
  <si>
    <t>4996500</t>
  </si>
  <si>
    <t>提供基本医疗服务及基本公共卫生服务人口数达到223004人，基本医疗服务及基本公共卫生服务完成率达到90%，经济成本支出不超过608000元，提高辖区群众健康水平不低于10%，服务对象满意度不低于95%</t>
  </si>
  <si>
    <t>608000</t>
  </si>
  <si>
    <t>基本医疗服务及基本公共卫生服务人口数达到224003人，基本医疗服务及基本公共卫生服务工作完成率达到90%，经济成本支出不超过7万元，提高辖区群众健康水平达到10%，服务对象满意度达到95%</t>
  </si>
  <si>
    <t>基本医疗服务及基本公共卫生服务服务人口数</t>
  </si>
  <si>
    <t>224003</t>
  </si>
  <si>
    <t>70000</t>
  </si>
  <si>
    <t>提供基本医疗服务及基本公共卫生服务人口数达到223004人，基本医疗服务及基本公共卫生服务工作完成率达到90%，经济成本支出不超过1.4万元，提高辖区群众健康水平达到10%，服务对象满意度达到95%</t>
  </si>
  <si>
    <t>14000</t>
  </si>
  <si>
    <t>提供基本医疗服务及基本公共卫生服务人口数达到223004人，基本医疗服务及基本公共卫生服务工作完成率达到90%，经济成本支出不超过12万元，提高辖区群众健康水平达到10%，服务对象满意度达到95%</t>
  </si>
  <si>
    <t>120000</t>
  </si>
  <si>
    <t>通过免费为辖区群众提供0-6岁儿童健康管理、孕产妇健康管理、老年人健康管理、慢性病健康管理（高血压、糖尿病患者健康管理服务）、重性精神病患者健康管理等12项基本公卫服务工作。辖区基本公共卫生服务管理人口数达到223004人，结核病患者管理人数达到100人，新生儿访视和儿童健康管理人数达到3000人，孕产妇健康管理人数达到3000人，健康教育覆盖人数达到22300人，传染病报告处理人数达到100人，居民健康档案建档人数达到223004人，实现基本公共卫生工作完成率达到90%，基本公共卫生工作考核得分达到90分，一季度资金支付进度达到30%，二季度资金支付进度达到60%，三季度资金支付进度达到80%，四季度资金支付进度达到100%，总成本不超过1682903.04元，群众政策知晓率达到85%，保障辖区卫生健康事业持续发展，接受基本公共卫生服务对象满意度满意度达到95%。</t>
  </si>
  <si>
    <t>辖区基本公共卫生服务管理人口数</t>
  </si>
  <si>
    <t>结核病患者管理人数</t>
  </si>
  <si>
    <t>新生儿访视和儿童健康管理人数</t>
  </si>
  <si>
    <t>3000</t>
  </si>
  <si>
    <t>孕产妇健康管理人数</t>
  </si>
  <si>
    <t>健康教育覆盖人数</t>
  </si>
  <si>
    <t>22300</t>
  </si>
  <si>
    <t>传染病报告处理人数</t>
  </si>
  <si>
    <t>居民健康档案建档人数</t>
  </si>
  <si>
    <t>基本公共卫生工作完成率</t>
  </si>
  <si>
    <t>基本公共卫生工作考核得分</t>
  </si>
  <si>
    <t>分</t>
  </si>
  <si>
    <t>一季度资金支付进度</t>
  </si>
  <si>
    <t>30</t>
  </si>
  <si>
    <t>二季度资金支付进度</t>
  </si>
  <si>
    <t>60</t>
  </si>
  <si>
    <t>三季度资金支付进度</t>
  </si>
  <si>
    <t>80</t>
  </si>
  <si>
    <t>四季度资金支付进度</t>
  </si>
  <si>
    <t>1682903.04</t>
  </si>
  <si>
    <t>基本公共卫生服务工作总成本</t>
  </si>
  <si>
    <t>保障辖区卫生健康事业发展</t>
  </si>
  <si>
    <t>持续发展</t>
  </si>
  <si>
    <t>接受基本公共卫生服务对象满意度</t>
  </si>
  <si>
    <t>提供基本医疗服务及基本公共卫生服务人口数达到223004人，基本医疗服务及基本公共卫生服务完成率达到90%，经济成本支出不超过319200元，提高辖区群众健康水平不低于10%，服务对象满意度不低于95%</t>
  </si>
  <si>
    <t>319200</t>
  </si>
  <si>
    <t>通过开展卫生应急保障工作，卫生应急保障工作覆盖人口数达到223004人，每日安排卫生应急总值班人数达到2人，每日安排应急保障车辆数达到1辆，每年卫生应急保障工作保障天数达到365天，实现卫生应急保障工作完成率达到90%，突发应急事件处置率达到100%，一季度资金支付进度达到30%，二季度资金支付进度达到60%，三季度资金支付进度达到80%，四季度资金支付进度达到100%，卫生应急保障工作总成本不超过48000元，不断提高辖区群众健康水平，保障辖区卫生健康事业持续发展，卫生应急保障工作保障对象满意度达到95%。</t>
  </si>
  <si>
    <t>卫生应急保障工作覆盖人口数</t>
  </si>
  <si>
    <t>每日安排卫生应急总值班人数</t>
  </si>
  <si>
    <t>每日安排应急保障车辆数</t>
  </si>
  <si>
    <t>1.00</t>
  </si>
  <si>
    <t>辆</t>
  </si>
  <si>
    <t>每年卫生应急保障工作保障天数</t>
  </si>
  <si>
    <t>365</t>
  </si>
  <si>
    <t>天</t>
  </si>
  <si>
    <t>卫生应急保障工作完成率</t>
  </si>
  <si>
    <t>突发应急事件处置率</t>
  </si>
  <si>
    <t>卫生应急保障任务完成及时率</t>
  </si>
  <si>
    <t>5000</t>
  </si>
  <si>
    <t>卫生应急保障总成本</t>
  </si>
  <si>
    <t>卫生应急保障工作保障对象满意度</t>
  </si>
  <si>
    <t>通过开展免费预防性健康体检工作，免费预防性健康体检工作人数达到100223人，办理健康证人数达到50000人，免费甲肝、丙肝检验人数达到50000人，免费放射检查人数达到50000人，免费HIV检查人数达到50000人，实现预防性健康体检工作完成率达到90%，一季度资金支付进度达到30%，二季度资金支付进度达到60%，三季度资金支付进度达到80%，四季度资金支付进度达到100%，预防性体检工作总成本不超过5011150元，群众政策知晓率达到85%，保障辖区卫生健康事业持续发展，接受免费预防性体检服务对象满意度达到95%。</t>
  </si>
  <si>
    <t>100223</t>
  </si>
  <si>
    <t>免费办理健康证人数</t>
  </si>
  <si>
    <t>5011150</t>
  </si>
  <si>
    <t>提供基本医疗服务及基本公共卫生服务人口数达到223004人，基本医疗服务及基本公共卫生服务工作完成率达到90%，经济成本支出不超过90万元，提高辖区群众健康水平达到10%，服务对象满意度达到95%</t>
  </si>
  <si>
    <t>900000</t>
  </si>
  <si>
    <t>通过开展重性精神病日常管理，每年全额发放重精以奖代补补助，重性精神病患者管理人数达到16人，重性精神病患者管理考核得分达到90分，实现重性精神病患者管理工作完成率达到90%，一季度资金支付进度达到30%，二季度资金支付进度达到60%，三季度资金支付进度达到80%，四季度资金支付进度达到100%，总成本不超过34560元，群众政策知晓率达到85%，保障辖区卫生健康事业持续发展，重性精神病患者及家属满意度达到95%。</t>
  </si>
  <si>
    <t>重性精神病患者管理人数</t>
  </si>
  <si>
    <t>16</t>
  </si>
  <si>
    <t>重性精神病患者管理考核得分</t>
  </si>
  <si>
    <t>重性精神病患者管理工作完成率</t>
  </si>
  <si>
    <t>34560</t>
  </si>
  <si>
    <t>重型精神病患者管理总成本</t>
  </si>
  <si>
    <t>重性精神病患者及家属满意度</t>
  </si>
  <si>
    <t>通过免费为辖区群众提供0-6岁儿童健康管理、孕产妇健康管理、老年人健康管理、慢性病健康管理（高血压、糖尿病患者健康管理服务）、重性精神病患者健康管理等12项基本公卫服务工作。辖区基本公共卫生服务管理人口数达到223004人，结核病患者管理人数达到100人，新生儿访视和儿童健康管理人数达到3000人，孕产妇健康管理人数达到3000人，健康教育覆盖人数达到22300人，传染病报告处理人数达到100人，居民健康档案建档人数达到223004人，实现基本公共卫生工作完成率达到90%，基本公共卫生工作考核得分达到90分，一季度资金支付进度达到30%，二季度资金支付进度达到60%，三季度资金支付进度达到80%，四季度资金支付进度达到100%，总成本不超过600657.92元，群众政策知晓率达到85%，保障辖区卫生健康事业持续发展，接受基本公共卫生服务对象满意度满意度达到95%。</t>
  </si>
  <si>
    <t>基本公共卫生服务工作任务完成及时率</t>
  </si>
  <si>
    <t>600657.92</t>
  </si>
  <si>
    <t>预算06表</t>
  </si>
  <si>
    <t>政府性基金预算支出预算表</t>
  </si>
  <si>
    <t>单位名称：昆明市发展和改革委员会</t>
  </si>
  <si>
    <t>政府性基金预算支出</t>
  </si>
  <si>
    <t>空表说明：昆明市西山区福海社区卫生服务中心无政府性基金预算支出，此表无数据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</si>
  <si>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</si>
  <si>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</si>
  <si>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</si>
  <si>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</si>
  <si>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</si>
  <si>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</si>
  <si>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</si>
  <si>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</si>
  <si>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</si>
  <si>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</si>
  <si>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</si>
  <si>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租车费采购</t>
  </si>
  <si>
    <t>车辆及其他运输机械租赁服务</t>
  </si>
  <si>
    <t>项</t>
  </si>
  <si>
    <t>复印纸采购医疗分摊</t>
  </si>
  <si>
    <t>复印纸</t>
  </si>
  <si>
    <t>箱</t>
  </si>
  <si>
    <t>印刷服务采购</t>
  </si>
  <si>
    <t>其他印刷服务</t>
  </si>
  <si>
    <t>车辆加油服务医疗分摊</t>
  </si>
  <si>
    <t>车辆加油、添加燃料服务</t>
  </si>
  <si>
    <t>车辆维修服务医疗分摊</t>
  </si>
  <si>
    <t>车辆维修和保养服务</t>
  </si>
  <si>
    <t>车辆保险服务医疗分摊</t>
  </si>
  <si>
    <t>机动车保险服务</t>
  </si>
  <si>
    <t>一体机采购</t>
  </si>
  <si>
    <t>多功能一体机</t>
  </si>
  <si>
    <t>台</t>
  </si>
  <si>
    <t>复印纸采购</t>
  </si>
  <si>
    <t>卫生材料配送服务采购项目</t>
  </si>
  <si>
    <t>其他服务</t>
  </si>
  <si>
    <t>档案柜采购</t>
  </si>
  <si>
    <t>其他柜类</t>
  </si>
  <si>
    <t>组</t>
  </si>
  <si>
    <t>沙发采购</t>
  </si>
  <si>
    <t>其他沙发类</t>
  </si>
  <si>
    <t>办证桌采购</t>
  </si>
  <si>
    <t>其他台、桌类</t>
  </si>
  <si>
    <t>张</t>
  </si>
  <si>
    <t>办证椅采购</t>
  </si>
  <si>
    <t>其他椅凳类</t>
  </si>
  <si>
    <t>把</t>
  </si>
  <si>
    <t>办证电脑采购</t>
  </si>
  <si>
    <t>台式计算机</t>
  </si>
  <si>
    <t>卫生材料配送服务采购</t>
  </si>
  <si>
    <t>卫生应急车辆油费</t>
  </si>
  <si>
    <t>卫生材料及化验试剂配送服务采购</t>
  </si>
  <si>
    <t>中药颗粒配送服务</t>
  </si>
  <si>
    <t>中药饮片配送服务采购</t>
  </si>
  <si>
    <t>保安保洁采购服务医疗分摊</t>
  </si>
  <si>
    <t>物业管理服务</t>
  </si>
  <si>
    <t>餐饮服务采购项目</t>
  </si>
  <si>
    <t>彩色打印机采购项目</t>
  </si>
  <si>
    <t>A4彩色打印机</t>
  </si>
  <si>
    <t>黑白打印机采购项目</t>
  </si>
  <si>
    <t>A4黑白打印机</t>
  </si>
  <si>
    <t>茶几采购项目</t>
  </si>
  <si>
    <t>茶几</t>
  </si>
  <si>
    <t>一体机采购项目</t>
  </si>
  <si>
    <t>病床采购项目</t>
  </si>
  <si>
    <t>其他床类</t>
  </si>
  <si>
    <t>沙发采购项目</t>
  </si>
  <si>
    <t>食堂餐桌采购项目</t>
  </si>
  <si>
    <t>医用桌采购项目</t>
  </si>
  <si>
    <t>候诊椅采购项目</t>
  </si>
  <si>
    <t>条</t>
  </si>
  <si>
    <t>食堂餐椅采购项目</t>
  </si>
  <si>
    <t>实验室凳子采购项目</t>
  </si>
  <si>
    <t>医用椅采购项目</t>
  </si>
  <si>
    <t>台式电脑采购项目</t>
  </si>
  <si>
    <t>投影仪及幕布采购项目</t>
  </si>
  <si>
    <t>投影仪</t>
  </si>
  <si>
    <t>多排CT采购项目</t>
  </si>
  <si>
    <t>医用 X 线诊断设备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</si>
  <si>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</si>
  <si>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</si>
  <si>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</si>
  <si>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</si>
  <si>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</si>
  <si>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</si>
  <si>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</si>
  <si>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</si>
  <si>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空表说明：昆明市西山区福海社区卫生服务中心无政府购买服务预算，此表无数据</t>
  </si>
  <si>
    <t>预算09-1表</t>
  </si>
  <si>
    <t>单位名称（项目）</t>
  </si>
  <si>
    <t>地区</t>
  </si>
  <si>
    <t>空表说明：昆明市西山区福海社区卫生服务中心无对下转移支付预算，此表无数据</t>
  </si>
  <si>
    <t>预算09-2表</t>
  </si>
  <si>
    <t>空表说明：昆明市西山区福海社区卫生服务中心无对下转移支付绩效目标，此表无数据</t>
  </si>
  <si>
    <t xml:space="preserve">预算10表
</t>
  </si>
  <si>
    <t>资产类别</t>
  </si>
  <si>
    <t>资产分类代码.名称</t>
  </si>
  <si>
    <t>资产名称</t>
  </si>
  <si>
    <t>计量单位</t>
  </si>
  <si>
    <t>财政部门批复数（元）</t>
  </si>
  <si>
    <t>单价</t>
  </si>
  <si>
    <t>金额</t>
  </si>
  <si>
    <t>设备</t>
  </si>
  <si>
    <t>A02010105 台式计算机</t>
  </si>
  <si>
    <t>A02020200 投影仪</t>
  </si>
  <si>
    <t>A02020400 多功能一体机</t>
  </si>
  <si>
    <t>A02021003 A4黑白打印机</t>
  </si>
  <si>
    <t>A02021004 A4彩色打印机</t>
  </si>
  <si>
    <t>A02021126 数据录入设备</t>
  </si>
  <si>
    <t>数据录入设备</t>
  </si>
  <si>
    <t>A02320900 中医器械设备</t>
  </si>
  <si>
    <t>中医器械设备</t>
  </si>
  <si>
    <t>A02321200 医用X线诊断设备</t>
  </si>
  <si>
    <t>医用X线诊断设备</t>
  </si>
  <si>
    <t>A02322900 医用低温、冷疗设备</t>
  </si>
  <si>
    <t>医用低温、冷疗设备</t>
  </si>
  <si>
    <t>A02323300 口腔设备及器械</t>
  </si>
  <si>
    <t>口腔设备及器械</t>
  </si>
  <si>
    <t>套</t>
  </si>
  <si>
    <t>A02329900 其他医疗设备</t>
  </si>
  <si>
    <t>其他医疗设备</t>
  </si>
  <si>
    <t>家具和用品</t>
  </si>
  <si>
    <t>A05010199 其他床类</t>
  </si>
  <si>
    <t>A05010201 办公桌</t>
  </si>
  <si>
    <t>办公桌</t>
  </si>
  <si>
    <t>A05010204 茶几</t>
  </si>
  <si>
    <t>A05010299 其他台、桌类</t>
  </si>
  <si>
    <t>A05010301 办公椅</t>
  </si>
  <si>
    <t>办公椅</t>
  </si>
  <si>
    <t>A05010399 其他椅凳类</t>
  </si>
  <si>
    <t>A05010499 其他沙发类</t>
  </si>
  <si>
    <t>A05010502 文件柜</t>
  </si>
  <si>
    <t>文件柜</t>
  </si>
  <si>
    <t>个</t>
  </si>
  <si>
    <t>预算11表</t>
  </si>
  <si>
    <t>上级补助</t>
  </si>
  <si>
    <t>空表说明：昆明市西山区福海社区卫生服务中心无上级转移支付补助项目支出预算，此表无数据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</si>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</sst>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6" fillId="0" borderId="0">
      <alignment vertical="top"/>
      <protection locked="0"/>
    </xf>
  </cellStyleXfs>
  <cellXfs count="28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9" fillId="2" borderId="7" xfId="0" applyFont="1" applyFill="1" applyBorder="1" applyAlignment="1">
      <alignment horizontal="left" vertical="center" wrapText="1"/>
    </xf>
    <xf numFmtId="0" fontId="9" fillId="0" borderId="7" xfId="0" applyFont="1" applyFill="1" applyBorder="1" applyAlignment="1" applyProtection="1">
      <alignment horizontal="left" wrapText="1"/>
      <protection locked="0"/>
    </xf>
    <xf numFmtId="0" fontId="9" fillId="0" borderId="7" xfId="0" applyFont="1" applyFill="1" applyBorder="1" applyAlignment="1">
      <alignment horizontal="left" wrapText="1"/>
    </xf>
    <xf numFmtId="0" fontId="9" fillId="2" borderId="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center" vertical="center" wrapText="1"/>
      <protection locked="0"/>
    </xf>
    <xf numFmtId="3" fontId="9" fillId="2" borderId="7" xfId="0" applyNumberFormat="1" applyFont="1" applyFill="1" applyBorder="1" applyAlignment="1" applyProtection="1">
      <alignment horizontal="right" vertical="center"/>
      <protection locked="0"/>
    </xf>
    <xf numFmtId="4" fontId="9"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49" fontId="5" fillId="0" borderId="7" xfId="53" applyFont="1" applyFill="1" applyAlignment="1">
      <alignment horizontal="left" vertical="center" wrapText="1" indent="1"/>
    </xf>
    <xf numFmtId="49" fontId="5" fillId="0" borderId="7" xfId="53" applyFont="1" applyFill="1">
      <alignment horizontal="left" vertical="center" wrapText="1"/>
    </xf>
    <xf numFmtId="49" fontId="5" fillId="0" borderId="7" xfId="53" applyFont="1" applyFill="1">
      <alignment horizontal="left" vertical="center" wrapText="1"/>
    </xf>
    <xf numFmtId="0" fontId="0" fillId="0" borderId="0" xfId="0" applyFont="1" applyFill="1" applyBorder="1"/>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2" fillId="0" borderId="7" xfId="0" applyFont="1" applyFill="1" applyBorder="1" applyAlignment="1" applyProtection="1">
      <alignment horizontal="center" vertical="center"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Fill="1" applyBorder="1" applyAlignment="1">
      <alignment horizontal="right" vertical="center"/>
    </xf>
    <xf numFmtId="0" fontId="13" fillId="0" borderId="7" xfId="0" applyFont="1" applyFill="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4" sqref="D14:D28"/>
    </sheetView>
  </sheetViews>
  <sheetFormatPr defaultColWidth="8.57272727272727" defaultRowHeight="12.75" customHeight="1" outlineLevelCol="3"/>
  <cols>
    <col min="1" max="4" width="41" style="33" customWidth="1"/>
    <col min="5" max="16384" width="8.57272727272727" style="33"/>
  </cols>
  <sheetData>
    <row r="1" customHeight="1" spans="1:4">
      <c r="A1" s="34"/>
      <c r="B1" s="34"/>
      <c r="C1" s="34"/>
      <c r="D1" s="34"/>
    </row>
    <row r="2" ht="15" customHeight="1" spans="1:4">
      <c r="A2" s="72"/>
      <c r="B2" s="72"/>
      <c r="C2" s="72"/>
      <c r="D2" s="89" t="s">
        <v>0</v>
      </c>
    </row>
    <row r="3" ht="41.25" customHeight="1" spans="1:1">
      <c r="A3" s="67" t="str">
        <f>"2025"&amp;"年部门财务收支预算总表"</f>
        <v>2025年部门财务收支预算总表</v>
      </c>
    </row>
    <row r="4" ht="17.25" customHeight="1" spans="1:4">
      <c r="A4" s="70" t="s">
        <v>1</v>
      </c>
      <c r="B4" s="243"/>
      <c r="D4" s="233" t="s">
        <v>2</v>
      </c>
    </row>
    <row r="5" ht="23.25" customHeight="1" spans="1:4">
      <c r="A5" s="244" t="s">
        <v>3</v>
      </c>
      <c r="B5" s="245"/>
      <c r="C5" s="244" t="s">
        <v>4</v>
      </c>
      <c r="D5" s="245"/>
    </row>
    <row r="6" ht="24" customHeight="1" spans="1:4">
      <c r="A6" s="244" t="s">
        <v>5</v>
      </c>
      <c r="B6" s="244" t="s">
        <v>6</v>
      </c>
      <c r="C6" s="244" t="s">
        <v>7</v>
      </c>
      <c r="D6" s="244" t="s">
        <v>6</v>
      </c>
    </row>
    <row r="7" ht="17.25" customHeight="1" spans="1:4">
      <c r="A7" s="246" t="s">
        <v>8</v>
      </c>
      <c r="B7" s="247">
        <v>16665371.4</v>
      </c>
      <c r="C7" s="246" t="s">
        <v>9</v>
      </c>
      <c r="D7" s="105"/>
    </row>
    <row r="8" ht="17.25" customHeight="1" spans="1:4">
      <c r="A8" s="246" t="s">
        <v>10</v>
      </c>
      <c r="B8" s="247"/>
      <c r="C8" s="246" t="s">
        <v>11</v>
      </c>
      <c r="D8" s="105"/>
    </row>
    <row r="9" ht="17.25" customHeight="1" spans="1:4">
      <c r="A9" s="246" t="s">
        <v>12</v>
      </c>
      <c r="B9" s="247"/>
      <c r="C9" s="279" t="s">
        <v>13</v>
      </c>
      <c r="D9" s="105"/>
    </row>
    <row r="10" ht="17.25" customHeight="1" spans="1:4">
      <c r="A10" s="246" t="s">
        <v>14</v>
      </c>
      <c r="B10" s="247"/>
      <c r="C10" s="279" t="s">
        <v>15</v>
      </c>
      <c r="D10" s="105"/>
    </row>
    <row r="11" ht="17.25" customHeight="1" spans="1:4">
      <c r="A11" s="246" t="s">
        <v>16</v>
      </c>
      <c r="B11" s="247">
        <v>30741489.97</v>
      </c>
      <c r="C11" s="279" t="s">
        <v>17</v>
      </c>
      <c r="D11" s="105"/>
    </row>
    <row r="12" ht="17.25" customHeight="1" spans="1:4">
      <c r="A12" s="246" t="s">
        <v>18</v>
      </c>
      <c r="B12" s="247">
        <v>30741489.97</v>
      </c>
      <c r="C12" s="279" t="s">
        <v>19</v>
      </c>
      <c r="D12" s="105"/>
    </row>
    <row r="13" ht="17.25" customHeight="1" spans="1:4">
      <c r="A13" s="246" t="s">
        <v>20</v>
      </c>
      <c r="B13" s="105"/>
      <c r="C13" s="51" t="s">
        <v>21</v>
      </c>
      <c r="D13" s="105"/>
    </row>
    <row r="14" ht="17.25" customHeight="1" spans="1:4">
      <c r="A14" s="246" t="s">
        <v>22</v>
      </c>
      <c r="B14" s="105"/>
      <c r="C14" s="51" t="s">
        <v>23</v>
      </c>
      <c r="D14" s="247">
        <v>1819668</v>
      </c>
    </row>
    <row r="15" ht="17.25" customHeight="1" spans="1:4">
      <c r="A15" s="246" t="s">
        <v>24</v>
      </c>
      <c r="B15" s="105"/>
      <c r="C15" s="51" t="s">
        <v>25</v>
      </c>
      <c r="D15" s="247">
        <v>44374941.37</v>
      </c>
    </row>
    <row r="16" ht="17.25" customHeight="1" spans="1:4">
      <c r="A16" s="246" t="s">
        <v>26</v>
      </c>
      <c r="B16" s="105"/>
      <c r="C16" s="51" t="s">
        <v>27</v>
      </c>
      <c r="D16" s="247"/>
    </row>
    <row r="17" ht="17.25" customHeight="1" spans="1:4">
      <c r="A17" s="248"/>
      <c r="B17" s="105"/>
      <c r="C17" s="51" t="s">
        <v>28</v>
      </c>
      <c r="D17" s="153"/>
    </row>
    <row r="18" ht="17.25" customHeight="1" spans="1:4">
      <c r="A18" s="249"/>
      <c r="B18" s="105"/>
      <c r="C18" s="51" t="s">
        <v>29</v>
      </c>
      <c r="D18" s="153"/>
    </row>
    <row r="19" ht="17.25" customHeight="1" spans="1:4">
      <c r="A19" s="249"/>
      <c r="B19" s="105"/>
      <c r="C19" s="51" t="s">
        <v>30</v>
      </c>
      <c r="D19" s="153"/>
    </row>
    <row r="20" ht="17.25" customHeight="1" spans="1:4">
      <c r="A20" s="249"/>
      <c r="B20" s="105"/>
      <c r="C20" s="51" t="s">
        <v>31</v>
      </c>
      <c r="D20" s="153"/>
    </row>
    <row r="21" ht="17.25" customHeight="1" spans="1:4">
      <c r="A21" s="249"/>
      <c r="B21" s="105"/>
      <c r="C21" s="51" t="s">
        <v>32</v>
      </c>
      <c r="D21" s="153"/>
    </row>
    <row r="22" ht="17.25" customHeight="1" spans="1:4">
      <c r="A22" s="249"/>
      <c r="B22" s="105"/>
      <c r="C22" s="51" t="s">
        <v>33</v>
      </c>
      <c r="D22" s="153"/>
    </row>
    <row r="23" ht="17.25" customHeight="1" spans="1:4">
      <c r="A23" s="249"/>
      <c r="B23" s="105"/>
      <c r="C23" s="51" t="s">
        <v>34</v>
      </c>
      <c r="D23" s="153"/>
    </row>
    <row r="24" ht="17.25" customHeight="1" spans="1:4">
      <c r="A24" s="249"/>
      <c r="B24" s="105"/>
      <c r="C24" s="51" t="s">
        <v>35</v>
      </c>
      <c r="D24" s="153"/>
    </row>
    <row r="25" ht="17.25" customHeight="1" spans="1:4">
      <c r="A25" s="249"/>
      <c r="B25" s="105"/>
      <c r="C25" s="51" t="s">
        <v>36</v>
      </c>
      <c r="D25" s="153">
        <v>1212252</v>
      </c>
    </row>
    <row r="26" ht="17.25" customHeight="1" spans="1:4">
      <c r="A26" s="249"/>
      <c r="B26" s="105"/>
      <c r="C26" s="51" t="s">
        <v>37</v>
      </c>
      <c r="D26" s="105"/>
    </row>
    <row r="27" ht="17.25" customHeight="1" spans="1:4">
      <c r="A27" s="249"/>
      <c r="B27" s="105"/>
      <c r="C27" s="248" t="s">
        <v>38</v>
      </c>
      <c r="D27" s="105"/>
    </row>
    <row r="28" ht="17.25" customHeight="1" spans="1:4">
      <c r="A28" s="249"/>
      <c r="B28" s="105"/>
      <c r="C28" s="51" t="s">
        <v>39</v>
      </c>
      <c r="D28" s="105"/>
    </row>
    <row r="29" ht="16.5" customHeight="1" spans="1:4">
      <c r="A29" s="249"/>
      <c r="B29" s="105"/>
      <c r="C29" s="51" t="s">
        <v>40</v>
      </c>
      <c r="D29" s="105"/>
    </row>
    <row r="30" ht="16.5" customHeight="1" spans="1:4">
      <c r="A30" s="249"/>
      <c r="B30" s="105"/>
      <c r="C30" s="248" t="s">
        <v>41</v>
      </c>
      <c r="D30" s="105"/>
    </row>
    <row r="31" ht="17.25" customHeight="1" spans="1:4">
      <c r="A31" s="249"/>
      <c r="B31" s="105"/>
      <c r="C31" s="248" t="s">
        <v>42</v>
      </c>
      <c r="D31" s="105"/>
    </row>
    <row r="32" ht="17.25" customHeight="1" spans="1:4">
      <c r="A32" s="249"/>
      <c r="B32" s="105"/>
      <c r="C32" s="51" t="s">
        <v>43</v>
      </c>
      <c r="D32" s="105"/>
    </row>
    <row r="33" ht="16.5" customHeight="1" spans="1:4">
      <c r="A33" s="249" t="s">
        <v>44</v>
      </c>
      <c r="B33" s="280">
        <v>47406861.37</v>
      </c>
      <c r="C33" s="249" t="s">
        <v>45</v>
      </c>
      <c r="D33" s="280">
        <v>47406861.37</v>
      </c>
    </row>
    <row r="34" ht="16.5" customHeight="1" spans="1:4">
      <c r="A34" s="248" t="s">
        <v>46</v>
      </c>
      <c r="B34" s="105"/>
      <c r="C34" s="248" t="s">
        <v>47</v>
      </c>
      <c r="D34" s="105"/>
    </row>
    <row r="35" ht="16.5" customHeight="1" spans="1:4">
      <c r="A35" s="51" t="s">
        <v>48</v>
      </c>
      <c r="B35" s="105"/>
      <c r="C35" s="51" t="s">
        <v>48</v>
      </c>
      <c r="D35" s="105"/>
    </row>
    <row r="36" ht="16.5" customHeight="1" spans="1:4">
      <c r="A36" s="51" t="s">
        <v>49</v>
      </c>
      <c r="B36" s="105"/>
      <c r="C36" s="51" t="s">
        <v>50</v>
      </c>
      <c r="D36" s="105"/>
    </row>
    <row r="37" ht="16.5" customHeight="1" spans="1:4">
      <c r="A37" s="250" t="s">
        <v>51</v>
      </c>
      <c r="B37" s="280">
        <v>47406861.37</v>
      </c>
      <c r="C37" s="250" t="s">
        <v>52</v>
      </c>
      <c r="D37" s="280">
        <v>47406861.37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5" sqref="D15"/>
    </sheetView>
  </sheetViews>
  <sheetFormatPr defaultColWidth="8.57272727272727" defaultRowHeight="12.75" customHeight="1"/>
  <cols>
    <col min="1" max="1" width="15.8909090909091" style="33" customWidth="1"/>
    <col min="2" max="2" width="35" style="33" customWidth="1"/>
    <col min="3" max="19" width="22" style="33" customWidth="1"/>
    <col min="20" max="16384" width="8.57272727272727" style="33"/>
  </cols>
  <sheetData>
    <row r="1" customHeight="1" spans="1:19">
      <c r="A1" s="34"/>
      <c r="B1" s="34"/>
      <c r="C1" s="34"/>
      <c r="D1" s="34"/>
      <c r="E1" s="34"/>
      <c r="F1" s="34"/>
      <c r="G1" s="34"/>
      <c r="H1" s="34"/>
      <c r="I1" s="34"/>
      <c r="J1" s="34"/>
      <c r="K1" s="34"/>
      <c r="L1" s="34"/>
      <c r="M1" s="34"/>
      <c r="N1" s="34"/>
      <c r="O1" s="34"/>
      <c r="P1" s="34"/>
      <c r="Q1" s="34"/>
      <c r="R1" s="34"/>
      <c r="S1" s="34"/>
    </row>
    <row r="2" ht="17.25" customHeight="1" spans="1:1">
      <c r="A2" s="89" t="s">
        <v>53</v>
      </c>
    </row>
    <row r="3" ht="41.25" customHeight="1" spans="1:1">
      <c r="A3" s="67" t="str">
        <f>"2025"&amp;"年部门收入预算表"</f>
        <v>2025年部门收入预算表</v>
      </c>
    </row>
    <row r="4" ht="17.25" customHeight="1" spans="1:19">
      <c r="A4" s="70" t="s">
        <v>1</v>
      </c>
      <c r="S4" s="72" t="s">
        <v>2</v>
      </c>
    </row>
    <row r="5" ht="21.75" customHeight="1" spans="1:19">
      <c r="A5" s="266" t="s">
        <v>54</v>
      </c>
      <c r="B5" s="267" t="s">
        <v>55</v>
      </c>
      <c r="C5" s="267" t="s">
        <v>56</v>
      </c>
      <c r="D5" s="268" t="s">
        <v>57</v>
      </c>
      <c r="E5" s="268"/>
      <c r="F5" s="268"/>
      <c r="G5" s="268"/>
      <c r="H5" s="268"/>
      <c r="I5" s="175"/>
      <c r="J5" s="268"/>
      <c r="K5" s="268"/>
      <c r="L5" s="268"/>
      <c r="M5" s="268"/>
      <c r="N5" s="274"/>
      <c r="O5" s="268" t="s">
        <v>46</v>
      </c>
      <c r="P5" s="268"/>
      <c r="Q5" s="268"/>
      <c r="R5" s="268"/>
      <c r="S5" s="274"/>
    </row>
    <row r="6" ht="27" customHeight="1" spans="1:19">
      <c r="A6" s="269"/>
      <c r="B6" s="270"/>
      <c r="C6" s="270"/>
      <c r="D6" s="270" t="s">
        <v>58</v>
      </c>
      <c r="E6" s="270" t="s">
        <v>59</v>
      </c>
      <c r="F6" s="270" t="s">
        <v>60</v>
      </c>
      <c r="G6" s="270" t="s">
        <v>61</v>
      </c>
      <c r="H6" s="270" t="s">
        <v>62</v>
      </c>
      <c r="I6" s="275" t="s">
        <v>63</v>
      </c>
      <c r="J6" s="276"/>
      <c r="K6" s="276"/>
      <c r="L6" s="276"/>
      <c r="M6" s="276"/>
      <c r="N6" s="277"/>
      <c r="O6" s="270" t="s">
        <v>58</v>
      </c>
      <c r="P6" s="270" t="s">
        <v>59</v>
      </c>
      <c r="Q6" s="270" t="s">
        <v>60</v>
      </c>
      <c r="R6" s="270" t="s">
        <v>61</v>
      </c>
      <c r="S6" s="270" t="s">
        <v>64</v>
      </c>
    </row>
    <row r="7" ht="30" customHeight="1" spans="1:19">
      <c r="A7" s="271"/>
      <c r="B7" s="272"/>
      <c r="C7" s="273"/>
      <c r="D7" s="273"/>
      <c r="E7" s="273"/>
      <c r="F7" s="273"/>
      <c r="G7" s="273"/>
      <c r="H7" s="273"/>
      <c r="I7" s="95" t="s">
        <v>58</v>
      </c>
      <c r="J7" s="277" t="s">
        <v>65</v>
      </c>
      <c r="K7" s="277" t="s">
        <v>66</v>
      </c>
      <c r="L7" s="277" t="s">
        <v>67</v>
      </c>
      <c r="M7" s="277" t="s">
        <v>68</v>
      </c>
      <c r="N7" s="277" t="s">
        <v>69</v>
      </c>
      <c r="O7" s="278"/>
      <c r="P7" s="278"/>
      <c r="Q7" s="278"/>
      <c r="R7" s="278"/>
      <c r="S7" s="273"/>
    </row>
    <row r="8" ht="15" customHeight="1" spans="1:19">
      <c r="A8" s="85">
        <v>1</v>
      </c>
      <c r="B8" s="85">
        <v>2</v>
      </c>
      <c r="C8" s="85">
        <v>3</v>
      </c>
      <c r="D8" s="85">
        <v>4</v>
      </c>
      <c r="E8" s="85">
        <v>5</v>
      </c>
      <c r="F8" s="85">
        <v>6</v>
      </c>
      <c r="G8" s="85">
        <v>7</v>
      </c>
      <c r="H8" s="85">
        <v>8</v>
      </c>
      <c r="I8" s="95">
        <v>9</v>
      </c>
      <c r="J8" s="85">
        <v>10</v>
      </c>
      <c r="K8" s="85">
        <v>11</v>
      </c>
      <c r="L8" s="85">
        <v>12</v>
      </c>
      <c r="M8" s="85">
        <v>13</v>
      </c>
      <c r="N8" s="85">
        <v>14</v>
      </c>
      <c r="O8" s="85">
        <v>15</v>
      </c>
      <c r="P8" s="85">
        <v>16</v>
      </c>
      <c r="Q8" s="85">
        <v>17</v>
      </c>
      <c r="R8" s="85">
        <v>18</v>
      </c>
      <c r="S8" s="85">
        <v>19</v>
      </c>
    </row>
    <row r="9" ht="18" customHeight="1" spans="1:19">
      <c r="A9" s="195" t="s">
        <v>70</v>
      </c>
      <c r="B9" s="195" t="s">
        <v>71</v>
      </c>
      <c r="C9" s="155">
        <v>47406861.37</v>
      </c>
      <c r="D9" s="155">
        <v>16665371.4</v>
      </c>
      <c r="E9" s="155">
        <v>16665371.4</v>
      </c>
      <c r="F9" s="155"/>
      <c r="G9" s="155"/>
      <c r="H9" s="155"/>
      <c r="I9" s="155">
        <v>30741489.97</v>
      </c>
      <c r="J9" s="155">
        <v>30741489.97</v>
      </c>
      <c r="K9" s="105"/>
      <c r="L9" s="105"/>
      <c r="M9" s="105"/>
      <c r="N9" s="105"/>
      <c r="O9" s="105"/>
      <c r="P9" s="105"/>
      <c r="Q9" s="105"/>
      <c r="R9" s="105"/>
      <c r="S9" s="105"/>
    </row>
    <row r="10" ht="18" customHeight="1" spans="1:19">
      <c r="A10" s="73" t="s">
        <v>56</v>
      </c>
      <c r="B10" s="229"/>
      <c r="C10" s="155">
        <v>47406861.37</v>
      </c>
      <c r="D10" s="155">
        <v>16665371.4</v>
      </c>
      <c r="E10" s="155">
        <v>16665371.4</v>
      </c>
      <c r="F10" s="155"/>
      <c r="G10" s="155"/>
      <c r="H10" s="155"/>
      <c r="I10" s="155">
        <v>30741489.97</v>
      </c>
      <c r="J10" s="155">
        <v>30741489.97</v>
      </c>
      <c r="K10" s="105"/>
      <c r="L10" s="105"/>
      <c r="M10" s="105"/>
      <c r="N10" s="105"/>
      <c r="O10" s="105"/>
      <c r="P10" s="105"/>
      <c r="Q10" s="105"/>
      <c r="R10" s="105"/>
      <c r="S10" s="10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C1" workbookViewId="0">
      <pane ySplit="1" topLeftCell="A2" activePane="bottomLeft" state="frozen"/>
      <selection/>
      <selection pane="bottomLeft" activeCell="F28" sqref="F28:J28"/>
    </sheetView>
  </sheetViews>
  <sheetFormatPr defaultColWidth="8.57272727272727" defaultRowHeight="12.75" customHeight="1"/>
  <cols>
    <col min="1" max="1" width="14.2818181818182" style="33" customWidth="1"/>
    <col min="2" max="2" width="37.5727272727273" style="33" customWidth="1"/>
    <col min="3" max="8" width="24.5727272727273" style="33" customWidth="1"/>
    <col min="9" max="9" width="26.7090909090909" style="33" customWidth="1"/>
    <col min="10" max="11" width="24.4272727272727" style="33" customWidth="1"/>
    <col min="12" max="15" width="24.5727272727273" style="33" customWidth="1"/>
    <col min="16" max="16384" width="8.57272727272727" style="33"/>
  </cols>
  <sheetData>
    <row r="1" customHeight="1" spans="1:15">
      <c r="A1" s="34"/>
      <c r="B1" s="34"/>
      <c r="C1" s="34"/>
      <c r="D1" s="34"/>
      <c r="E1" s="34"/>
      <c r="F1" s="34"/>
      <c r="G1" s="34"/>
      <c r="H1" s="34"/>
      <c r="I1" s="34"/>
      <c r="J1" s="34"/>
      <c r="K1" s="34"/>
      <c r="L1" s="34"/>
      <c r="M1" s="34"/>
      <c r="N1" s="34"/>
      <c r="O1" s="34"/>
    </row>
    <row r="2" ht="17.25" customHeight="1" spans="1:1">
      <c r="A2" s="72" t="s">
        <v>72</v>
      </c>
    </row>
    <row r="3" ht="41.25" customHeight="1" spans="1:1">
      <c r="A3" s="67" t="str">
        <f>"2025"&amp;"年部门支出预算表"</f>
        <v>2025年部门支出预算表</v>
      </c>
    </row>
    <row r="4" ht="17.25" customHeight="1" spans="1:15">
      <c r="A4" s="70" t="s">
        <v>1</v>
      </c>
      <c r="O4" s="72" t="s">
        <v>2</v>
      </c>
    </row>
    <row r="5" ht="27" customHeight="1" spans="1:15">
      <c r="A5" s="252" t="s">
        <v>73</v>
      </c>
      <c r="B5" s="252" t="s">
        <v>74</v>
      </c>
      <c r="C5" s="252" t="s">
        <v>56</v>
      </c>
      <c r="D5" s="253" t="s">
        <v>59</v>
      </c>
      <c r="E5" s="254"/>
      <c r="F5" s="255"/>
      <c r="G5" s="256" t="s">
        <v>60</v>
      </c>
      <c r="H5" s="256" t="s">
        <v>61</v>
      </c>
      <c r="I5" s="256" t="s">
        <v>75</v>
      </c>
      <c r="J5" s="253" t="s">
        <v>63</v>
      </c>
      <c r="K5" s="254"/>
      <c r="L5" s="254"/>
      <c r="M5" s="254"/>
      <c r="N5" s="264"/>
      <c r="O5" s="265"/>
    </row>
    <row r="6" ht="42" customHeight="1" spans="1:15">
      <c r="A6" s="257"/>
      <c r="B6" s="257"/>
      <c r="C6" s="258"/>
      <c r="D6" s="259" t="s">
        <v>58</v>
      </c>
      <c r="E6" s="259" t="s">
        <v>76</v>
      </c>
      <c r="F6" s="259" t="s">
        <v>77</v>
      </c>
      <c r="G6" s="258"/>
      <c r="H6" s="258"/>
      <c r="I6" s="257"/>
      <c r="J6" s="259" t="s">
        <v>58</v>
      </c>
      <c r="K6" s="244" t="s">
        <v>78</v>
      </c>
      <c r="L6" s="244" t="s">
        <v>79</v>
      </c>
      <c r="M6" s="244" t="s">
        <v>80</v>
      </c>
      <c r="N6" s="244" t="s">
        <v>81</v>
      </c>
      <c r="O6" s="244" t="s">
        <v>82</v>
      </c>
    </row>
    <row r="7" ht="18" customHeight="1" spans="1:15">
      <c r="A7" s="76" t="s">
        <v>83</v>
      </c>
      <c r="B7" s="76" t="s">
        <v>84</v>
      </c>
      <c r="C7" s="76" t="s">
        <v>85</v>
      </c>
      <c r="D7" s="230" t="s">
        <v>86</v>
      </c>
      <c r="E7" s="230" t="s">
        <v>87</v>
      </c>
      <c r="F7" s="230" t="s">
        <v>88</v>
      </c>
      <c r="G7" s="230" t="s">
        <v>89</v>
      </c>
      <c r="H7" s="230" t="s">
        <v>90</v>
      </c>
      <c r="I7" s="230" t="s">
        <v>91</v>
      </c>
      <c r="J7" s="230" t="s">
        <v>92</v>
      </c>
      <c r="K7" s="230" t="s">
        <v>93</v>
      </c>
      <c r="L7" s="230" t="s">
        <v>94</v>
      </c>
      <c r="M7" s="230" t="s">
        <v>95</v>
      </c>
      <c r="N7" s="76" t="s">
        <v>96</v>
      </c>
      <c r="O7" s="230" t="s">
        <v>97</v>
      </c>
    </row>
    <row r="8" ht="18" customHeight="1" spans="1:15">
      <c r="A8" s="260" t="s">
        <v>98</v>
      </c>
      <c r="B8" s="260" t="s">
        <v>99</v>
      </c>
      <c r="C8" s="153">
        <v>1819668</v>
      </c>
      <c r="D8" s="155">
        <v>1819668</v>
      </c>
      <c r="E8" s="155">
        <v>1819668</v>
      </c>
      <c r="F8" s="155"/>
      <c r="G8" s="155"/>
      <c r="H8" s="155"/>
      <c r="I8" s="155"/>
      <c r="J8" s="155"/>
      <c r="K8" s="155"/>
      <c r="L8" s="230"/>
      <c r="M8" s="230"/>
      <c r="N8" s="76"/>
      <c r="O8" s="230"/>
    </row>
    <row r="9" ht="18" customHeight="1" spans="1:15">
      <c r="A9" s="261" t="s">
        <v>100</v>
      </c>
      <c r="B9" s="261" t="s">
        <v>101</v>
      </c>
      <c r="C9" s="153">
        <v>1819668</v>
      </c>
      <c r="D9" s="155">
        <v>1819668</v>
      </c>
      <c r="E9" s="155">
        <v>1819668</v>
      </c>
      <c r="F9" s="155"/>
      <c r="G9" s="155"/>
      <c r="H9" s="155"/>
      <c r="I9" s="155"/>
      <c r="J9" s="155"/>
      <c r="K9" s="155"/>
      <c r="L9" s="230"/>
      <c r="M9" s="230"/>
      <c r="N9" s="76"/>
      <c r="O9" s="230"/>
    </row>
    <row r="10" ht="18" customHeight="1" spans="1:15">
      <c r="A10" s="262" t="s">
        <v>102</v>
      </c>
      <c r="B10" s="262" t="s">
        <v>103</v>
      </c>
      <c r="C10" s="153">
        <v>1432068</v>
      </c>
      <c r="D10" s="155">
        <v>1432068</v>
      </c>
      <c r="E10" s="155">
        <v>1432068</v>
      </c>
      <c r="F10" s="155"/>
      <c r="G10" s="155"/>
      <c r="H10" s="155"/>
      <c r="I10" s="155"/>
      <c r="J10" s="155"/>
      <c r="K10" s="155"/>
      <c r="L10" s="230"/>
      <c r="M10" s="230"/>
      <c r="N10" s="76"/>
      <c r="O10" s="230"/>
    </row>
    <row r="11" ht="18" customHeight="1" spans="1:15">
      <c r="A11" s="262" t="s">
        <v>104</v>
      </c>
      <c r="B11" s="262" t="s">
        <v>105</v>
      </c>
      <c r="C11" s="153">
        <v>387600</v>
      </c>
      <c r="D11" s="155">
        <v>387600</v>
      </c>
      <c r="E11" s="155">
        <v>387600</v>
      </c>
      <c r="F11" s="155"/>
      <c r="G11" s="155"/>
      <c r="H11" s="155"/>
      <c r="I11" s="155"/>
      <c r="J11" s="155"/>
      <c r="K11" s="155"/>
      <c r="L11" s="230"/>
      <c r="M11" s="230"/>
      <c r="N11" s="76"/>
      <c r="O11" s="230"/>
    </row>
    <row r="12" ht="18" customHeight="1" spans="1:15">
      <c r="A12" s="260" t="s">
        <v>106</v>
      </c>
      <c r="B12" s="260" t="s">
        <v>107</v>
      </c>
      <c r="C12" s="153">
        <v>44374941.37</v>
      </c>
      <c r="D12" s="155">
        <v>13633451.4</v>
      </c>
      <c r="E12" s="155">
        <v>10178935.44</v>
      </c>
      <c r="F12" s="155">
        <v>3454515.96</v>
      </c>
      <c r="G12" s="155"/>
      <c r="H12" s="155"/>
      <c r="I12" s="155"/>
      <c r="J12" s="155">
        <v>30741489.97</v>
      </c>
      <c r="K12" s="155">
        <v>30741489.97</v>
      </c>
      <c r="L12" s="230"/>
      <c r="M12" s="230"/>
      <c r="N12" s="76"/>
      <c r="O12" s="230"/>
    </row>
    <row r="13" ht="18" customHeight="1" spans="1:15">
      <c r="A13" s="261" t="s">
        <v>108</v>
      </c>
      <c r="B13" s="261" t="s">
        <v>109</v>
      </c>
      <c r="C13" s="153">
        <v>34560</v>
      </c>
      <c r="D13" s="155">
        <v>34560</v>
      </c>
      <c r="E13" s="155"/>
      <c r="F13" s="155">
        <v>34560</v>
      </c>
      <c r="G13" s="155"/>
      <c r="H13" s="155"/>
      <c r="I13" s="155"/>
      <c r="J13" s="155"/>
      <c r="K13" s="155"/>
      <c r="L13" s="230"/>
      <c r="M13" s="230"/>
      <c r="N13" s="76"/>
      <c r="O13" s="230"/>
    </row>
    <row r="14" ht="18" customHeight="1" spans="1:15">
      <c r="A14" s="262" t="s">
        <v>110</v>
      </c>
      <c r="B14" s="262" t="s">
        <v>111</v>
      </c>
      <c r="C14" s="153">
        <v>34560</v>
      </c>
      <c r="D14" s="155">
        <v>34560</v>
      </c>
      <c r="E14" s="155"/>
      <c r="F14" s="155">
        <v>34560</v>
      </c>
      <c r="G14" s="155"/>
      <c r="H14" s="155"/>
      <c r="I14" s="155"/>
      <c r="J14" s="155"/>
      <c r="K14" s="155"/>
      <c r="L14" s="230"/>
      <c r="M14" s="230"/>
      <c r="N14" s="76"/>
      <c r="O14" s="230"/>
    </row>
    <row r="15" ht="18" customHeight="1" spans="1:15">
      <c r="A15" s="261" t="s">
        <v>112</v>
      </c>
      <c r="B15" s="261" t="s">
        <v>113</v>
      </c>
      <c r="C15" s="153">
        <v>39759162.69</v>
      </c>
      <c r="D15" s="155">
        <v>9017672.72</v>
      </c>
      <c r="E15" s="155">
        <v>9016672.72</v>
      </c>
      <c r="F15" s="155">
        <v>1000</v>
      </c>
      <c r="G15" s="155"/>
      <c r="H15" s="155"/>
      <c r="I15" s="155"/>
      <c r="J15" s="155">
        <v>30741489.97</v>
      </c>
      <c r="K15" s="155">
        <v>30741489.97</v>
      </c>
      <c r="L15" s="230"/>
      <c r="M15" s="230"/>
      <c r="N15" s="76"/>
      <c r="O15" s="230"/>
    </row>
    <row r="16" ht="18" customHeight="1" spans="1:15">
      <c r="A16" s="262" t="s">
        <v>114</v>
      </c>
      <c r="B16" s="262" t="s">
        <v>115</v>
      </c>
      <c r="C16" s="153">
        <v>39759162.69</v>
      </c>
      <c r="D16" s="155">
        <v>9017672.72</v>
      </c>
      <c r="E16" s="155">
        <v>9016672.72</v>
      </c>
      <c r="F16" s="155">
        <v>1000</v>
      </c>
      <c r="G16" s="155"/>
      <c r="H16" s="155"/>
      <c r="I16" s="155"/>
      <c r="J16" s="155">
        <v>30741489.97</v>
      </c>
      <c r="K16" s="155">
        <v>30741489.97</v>
      </c>
      <c r="L16" s="230"/>
      <c r="M16" s="230"/>
      <c r="N16" s="76"/>
      <c r="O16" s="230"/>
    </row>
    <row r="17" ht="18" customHeight="1" spans="1:15">
      <c r="A17" s="261" t="s">
        <v>116</v>
      </c>
      <c r="B17" s="261" t="s">
        <v>117</v>
      </c>
      <c r="C17" s="153">
        <v>3418955.96</v>
      </c>
      <c r="D17" s="155">
        <v>3418955.96</v>
      </c>
      <c r="E17" s="155"/>
      <c r="F17" s="155">
        <v>3418955.96</v>
      </c>
      <c r="G17" s="155"/>
      <c r="H17" s="155"/>
      <c r="I17" s="155"/>
      <c r="J17" s="155"/>
      <c r="K17" s="155"/>
      <c r="L17" s="230"/>
      <c r="M17" s="230"/>
      <c r="N17" s="76"/>
      <c r="O17" s="230"/>
    </row>
    <row r="18" ht="18" customHeight="1" spans="1:15">
      <c r="A18" s="262" t="s">
        <v>118</v>
      </c>
      <c r="B18" s="262" t="s">
        <v>119</v>
      </c>
      <c r="C18" s="153">
        <v>2283560.96</v>
      </c>
      <c r="D18" s="155">
        <v>2283560.96</v>
      </c>
      <c r="E18" s="155"/>
      <c r="F18" s="155">
        <v>2283560.96</v>
      </c>
      <c r="G18" s="155"/>
      <c r="H18" s="155"/>
      <c r="I18" s="155"/>
      <c r="J18" s="155"/>
      <c r="K18" s="155"/>
      <c r="L18" s="230"/>
      <c r="M18" s="230"/>
      <c r="N18" s="76"/>
      <c r="O18" s="230"/>
    </row>
    <row r="19" ht="18" customHeight="1" spans="1:15">
      <c r="A19" s="262" t="s">
        <v>120</v>
      </c>
      <c r="B19" s="262" t="s">
        <v>121</v>
      </c>
      <c r="C19" s="153">
        <v>248000</v>
      </c>
      <c r="D19" s="155">
        <v>248000</v>
      </c>
      <c r="E19" s="155"/>
      <c r="F19" s="155">
        <v>248000</v>
      </c>
      <c r="G19" s="155"/>
      <c r="H19" s="155"/>
      <c r="I19" s="155"/>
      <c r="J19" s="155"/>
      <c r="K19" s="155"/>
      <c r="L19" s="230"/>
      <c r="M19" s="230"/>
      <c r="N19" s="76"/>
      <c r="O19" s="230"/>
    </row>
    <row r="20" ht="18" customHeight="1" spans="1:15">
      <c r="A20" s="262" t="s">
        <v>122</v>
      </c>
      <c r="B20" s="262" t="s">
        <v>123</v>
      </c>
      <c r="C20" s="153">
        <v>887395</v>
      </c>
      <c r="D20" s="155">
        <v>887395</v>
      </c>
      <c r="E20" s="155"/>
      <c r="F20" s="155">
        <v>887395</v>
      </c>
      <c r="G20" s="155"/>
      <c r="H20" s="155"/>
      <c r="I20" s="155"/>
      <c r="J20" s="155"/>
      <c r="K20" s="155"/>
      <c r="L20" s="230"/>
      <c r="M20" s="230"/>
      <c r="N20" s="76"/>
      <c r="O20" s="230"/>
    </row>
    <row r="21" ht="18" customHeight="1" spans="1:15">
      <c r="A21" s="261" t="s">
        <v>124</v>
      </c>
      <c r="B21" s="261" t="s">
        <v>125</v>
      </c>
      <c r="C21" s="153">
        <v>1162262.72</v>
      </c>
      <c r="D21" s="155">
        <v>1162262.72</v>
      </c>
      <c r="E21" s="155">
        <v>1162262.72</v>
      </c>
      <c r="F21" s="155"/>
      <c r="G21" s="155"/>
      <c r="H21" s="155"/>
      <c r="I21" s="155"/>
      <c r="J21" s="155"/>
      <c r="K21" s="155"/>
      <c r="L21" s="230"/>
      <c r="M21" s="230"/>
      <c r="N21" s="76"/>
      <c r="O21" s="230"/>
    </row>
    <row r="22" ht="18" customHeight="1" spans="1:15">
      <c r="A22" s="262" t="s">
        <v>126</v>
      </c>
      <c r="B22" s="262" t="s">
        <v>127</v>
      </c>
      <c r="C22" s="153">
        <v>655728</v>
      </c>
      <c r="D22" s="155">
        <v>655728</v>
      </c>
      <c r="E22" s="155">
        <v>655728</v>
      </c>
      <c r="F22" s="155"/>
      <c r="G22" s="155"/>
      <c r="H22" s="155"/>
      <c r="I22" s="155"/>
      <c r="J22" s="155"/>
      <c r="K22" s="155"/>
      <c r="L22" s="230"/>
      <c r="M22" s="230"/>
      <c r="N22" s="76"/>
      <c r="O22" s="230"/>
    </row>
    <row r="23" ht="18" customHeight="1" spans="1:15">
      <c r="A23" s="262" t="s">
        <v>128</v>
      </c>
      <c r="B23" s="262" t="s">
        <v>129</v>
      </c>
      <c r="C23" s="153">
        <v>432725</v>
      </c>
      <c r="D23" s="155">
        <v>432725</v>
      </c>
      <c r="E23" s="155">
        <v>432725</v>
      </c>
      <c r="F23" s="155"/>
      <c r="G23" s="155"/>
      <c r="H23" s="155"/>
      <c r="I23" s="155"/>
      <c r="J23" s="155"/>
      <c r="K23" s="155"/>
      <c r="L23" s="230"/>
      <c r="M23" s="230"/>
      <c r="N23" s="76"/>
      <c r="O23" s="230"/>
    </row>
    <row r="24" ht="18" customHeight="1" spans="1:15">
      <c r="A24" s="262" t="s">
        <v>130</v>
      </c>
      <c r="B24" s="262" t="s">
        <v>131</v>
      </c>
      <c r="C24" s="153">
        <v>73809.72</v>
      </c>
      <c r="D24" s="155">
        <v>73809.72</v>
      </c>
      <c r="E24" s="155">
        <v>73809.72</v>
      </c>
      <c r="F24" s="155"/>
      <c r="G24" s="155"/>
      <c r="H24" s="155"/>
      <c r="I24" s="155"/>
      <c r="J24" s="155"/>
      <c r="K24" s="155"/>
      <c r="L24" s="230"/>
      <c r="M24" s="230"/>
      <c r="N24" s="76"/>
      <c r="O24" s="230"/>
    </row>
    <row r="25" ht="18" customHeight="1" spans="1:15">
      <c r="A25" s="260" t="s">
        <v>132</v>
      </c>
      <c r="B25" s="260" t="s">
        <v>133</v>
      </c>
      <c r="C25" s="153">
        <v>1212252</v>
      </c>
      <c r="D25" s="155">
        <v>1212252</v>
      </c>
      <c r="E25" s="155">
        <v>1212252</v>
      </c>
      <c r="F25" s="155"/>
      <c r="G25" s="155"/>
      <c r="H25" s="155"/>
      <c r="I25" s="155"/>
      <c r="J25" s="155"/>
      <c r="K25" s="155"/>
      <c r="L25" s="230"/>
      <c r="M25" s="230"/>
      <c r="N25" s="76"/>
      <c r="O25" s="230"/>
    </row>
    <row r="26" ht="18" customHeight="1" spans="1:15">
      <c r="A26" s="261" t="s">
        <v>134</v>
      </c>
      <c r="B26" s="261" t="s">
        <v>135</v>
      </c>
      <c r="C26" s="153">
        <v>1212252</v>
      </c>
      <c r="D26" s="155">
        <v>1212252</v>
      </c>
      <c r="E26" s="155">
        <v>1212252</v>
      </c>
      <c r="F26" s="155"/>
      <c r="G26" s="155"/>
      <c r="H26" s="155"/>
      <c r="I26" s="155"/>
      <c r="J26" s="155"/>
      <c r="K26" s="155"/>
      <c r="L26" s="230"/>
      <c r="M26" s="230"/>
      <c r="N26" s="76"/>
      <c r="O26" s="230"/>
    </row>
    <row r="27" ht="18" customHeight="1" spans="1:15">
      <c r="A27" s="262" t="s">
        <v>136</v>
      </c>
      <c r="B27" s="262" t="s">
        <v>137</v>
      </c>
      <c r="C27" s="153">
        <v>1212252</v>
      </c>
      <c r="D27" s="155">
        <v>1212252</v>
      </c>
      <c r="E27" s="155">
        <v>1212252</v>
      </c>
      <c r="F27" s="155"/>
      <c r="G27" s="155"/>
      <c r="H27" s="155"/>
      <c r="I27" s="155"/>
      <c r="J27" s="155"/>
      <c r="K27" s="155"/>
      <c r="L27" s="230"/>
      <c r="M27" s="230"/>
      <c r="N27" s="76"/>
      <c r="O27" s="230"/>
    </row>
    <row r="28" ht="21" customHeight="1" spans="1:15">
      <c r="A28" s="263" t="s">
        <v>56</v>
      </c>
      <c r="B28" s="56"/>
      <c r="C28" s="155">
        <v>47406861.37</v>
      </c>
      <c r="D28" s="155">
        <v>16665371.4</v>
      </c>
      <c r="E28" s="155">
        <v>13210855.44</v>
      </c>
      <c r="F28" s="155">
        <v>3454515.96</v>
      </c>
      <c r="G28" s="155"/>
      <c r="H28" s="155"/>
      <c r="I28" s="155"/>
      <c r="J28" s="155">
        <v>30741489.97</v>
      </c>
      <c r="K28" s="155">
        <v>30741489.97</v>
      </c>
      <c r="L28" s="105"/>
      <c r="M28" s="105"/>
      <c r="N28" s="105"/>
      <c r="O28" s="105"/>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D14" sqref="D14:D28"/>
    </sheetView>
  </sheetViews>
  <sheetFormatPr defaultColWidth="8.57272727272727" defaultRowHeight="12.75" customHeight="1" outlineLevelCol="3"/>
  <cols>
    <col min="1" max="4" width="35.5727272727273" style="33" customWidth="1"/>
    <col min="5" max="16384" width="8.57272727272727" style="33"/>
  </cols>
  <sheetData>
    <row r="1" customHeight="1" spans="1:4">
      <c r="A1" s="34"/>
      <c r="B1" s="34"/>
      <c r="C1" s="34"/>
      <c r="D1" s="34"/>
    </row>
    <row r="2" ht="15" customHeight="1" spans="1:4">
      <c r="A2" s="68"/>
      <c r="B2" s="72"/>
      <c r="C2" s="72"/>
      <c r="D2" s="72" t="s">
        <v>138</v>
      </c>
    </row>
    <row r="3" ht="41.25" customHeight="1" spans="1:1">
      <c r="A3" s="67" t="str">
        <f>"2025"&amp;"年部门财政拨款收支预算总表"</f>
        <v>2025年部门财政拨款收支预算总表</v>
      </c>
    </row>
    <row r="4" ht="17.25" customHeight="1" spans="1:4">
      <c r="A4" s="70" t="s">
        <v>1</v>
      </c>
      <c r="B4" s="243"/>
      <c r="D4" s="72" t="s">
        <v>2</v>
      </c>
    </row>
    <row r="5" ht="17.25" customHeight="1" spans="1:4">
      <c r="A5" s="244" t="s">
        <v>3</v>
      </c>
      <c r="B5" s="245"/>
      <c r="C5" s="244" t="s">
        <v>4</v>
      </c>
      <c r="D5" s="245"/>
    </row>
    <row r="6" ht="18.75" customHeight="1" spans="1:4">
      <c r="A6" s="244" t="s">
        <v>5</v>
      </c>
      <c r="B6" s="244" t="s">
        <v>6</v>
      </c>
      <c r="C6" s="244" t="s">
        <v>7</v>
      </c>
      <c r="D6" s="244" t="s">
        <v>6</v>
      </c>
    </row>
    <row r="7" ht="16.5" customHeight="1" spans="1:4">
      <c r="A7" s="246" t="s">
        <v>139</v>
      </c>
      <c r="B7" s="247">
        <v>16665371.4</v>
      </c>
      <c r="C7" s="246" t="s">
        <v>140</v>
      </c>
      <c r="D7" s="247">
        <v>16665371.4</v>
      </c>
    </row>
    <row r="8" ht="16.5" customHeight="1" spans="1:4">
      <c r="A8" s="246" t="s">
        <v>141</v>
      </c>
      <c r="B8" s="247">
        <v>16665371.4</v>
      </c>
      <c r="C8" s="246" t="s">
        <v>142</v>
      </c>
      <c r="D8" s="247"/>
    </row>
    <row r="9" ht="16.5" customHeight="1" spans="1:4">
      <c r="A9" s="246" t="s">
        <v>143</v>
      </c>
      <c r="B9" s="105"/>
      <c r="C9" s="246" t="s">
        <v>144</v>
      </c>
      <c r="D9" s="247"/>
    </row>
    <row r="10" ht="16.5" customHeight="1" spans="1:4">
      <c r="A10" s="246" t="s">
        <v>145</v>
      </c>
      <c r="B10" s="105"/>
      <c r="C10" s="246" t="s">
        <v>146</v>
      </c>
      <c r="D10" s="247"/>
    </row>
    <row r="11" ht="16.5" customHeight="1" spans="1:4">
      <c r="A11" s="246" t="s">
        <v>147</v>
      </c>
      <c r="B11" s="105"/>
      <c r="C11" s="246" t="s">
        <v>148</v>
      </c>
      <c r="D11" s="247"/>
    </row>
    <row r="12" ht="16.5" customHeight="1" spans="1:4">
      <c r="A12" s="246" t="s">
        <v>141</v>
      </c>
      <c r="B12" s="105"/>
      <c r="C12" s="246" t="s">
        <v>149</v>
      </c>
      <c r="D12" s="247"/>
    </row>
    <row r="13" ht="16.5" customHeight="1" spans="1:4">
      <c r="A13" s="248" t="s">
        <v>143</v>
      </c>
      <c r="B13" s="105"/>
      <c r="C13" s="94" t="s">
        <v>150</v>
      </c>
      <c r="D13" s="153"/>
    </row>
    <row r="14" ht="16.5" customHeight="1" spans="1:4">
      <c r="A14" s="248" t="s">
        <v>145</v>
      </c>
      <c r="B14" s="105"/>
      <c r="C14" s="94" t="s">
        <v>151</v>
      </c>
      <c r="D14" s="153"/>
    </row>
    <row r="15" ht="16.5" customHeight="1" spans="1:4">
      <c r="A15" s="249"/>
      <c r="B15" s="105"/>
      <c r="C15" s="94" t="s">
        <v>152</v>
      </c>
      <c r="D15" s="153">
        <v>1819668</v>
      </c>
    </row>
    <row r="16" ht="16.5" customHeight="1" spans="1:4">
      <c r="A16" s="249"/>
      <c r="B16" s="105"/>
      <c r="C16" s="94" t="s">
        <v>153</v>
      </c>
      <c r="D16" s="153">
        <v>13633451.4</v>
      </c>
    </row>
    <row r="17" ht="16.5" customHeight="1" spans="1:4">
      <c r="A17" s="249"/>
      <c r="B17" s="105"/>
      <c r="C17" s="94" t="s">
        <v>154</v>
      </c>
      <c r="D17" s="153"/>
    </row>
    <row r="18" ht="16.5" customHeight="1" spans="1:4">
      <c r="A18" s="249"/>
      <c r="B18" s="105"/>
      <c r="C18" s="94" t="s">
        <v>155</v>
      </c>
      <c r="D18" s="153"/>
    </row>
    <row r="19" ht="16.5" customHeight="1" spans="1:4">
      <c r="A19" s="249"/>
      <c r="B19" s="105"/>
      <c r="C19" s="94" t="s">
        <v>156</v>
      </c>
      <c r="D19" s="153"/>
    </row>
    <row r="20" ht="16.5" customHeight="1" spans="1:4">
      <c r="A20" s="249"/>
      <c r="B20" s="105"/>
      <c r="C20" s="94" t="s">
        <v>157</v>
      </c>
      <c r="D20" s="153"/>
    </row>
    <row r="21" ht="16.5" customHeight="1" spans="1:4">
      <c r="A21" s="249"/>
      <c r="B21" s="105"/>
      <c r="C21" s="94" t="s">
        <v>158</v>
      </c>
      <c r="D21" s="153"/>
    </row>
    <row r="22" ht="16.5" customHeight="1" spans="1:4">
      <c r="A22" s="249"/>
      <c r="B22" s="105"/>
      <c r="C22" s="94" t="s">
        <v>159</v>
      </c>
      <c r="D22" s="153"/>
    </row>
    <row r="23" ht="16.5" customHeight="1" spans="1:4">
      <c r="A23" s="249"/>
      <c r="B23" s="105"/>
      <c r="C23" s="94" t="s">
        <v>160</v>
      </c>
      <c r="D23" s="153"/>
    </row>
    <row r="24" ht="16.5" customHeight="1" spans="1:4">
      <c r="A24" s="249"/>
      <c r="B24" s="105"/>
      <c r="C24" s="94" t="s">
        <v>161</v>
      </c>
      <c r="D24" s="153"/>
    </row>
    <row r="25" ht="16.5" customHeight="1" spans="1:4">
      <c r="A25" s="249"/>
      <c r="B25" s="105"/>
      <c r="C25" s="94" t="s">
        <v>162</v>
      </c>
      <c r="D25" s="153"/>
    </row>
    <row r="26" ht="16.5" customHeight="1" spans="1:4">
      <c r="A26" s="249"/>
      <c r="B26" s="105"/>
      <c r="C26" s="94" t="s">
        <v>163</v>
      </c>
      <c r="D26" s="153">
        <v>1212252</v>
      </c>
    </row>
    <row r="27" ht="16.5" customHeight="1" spans="1:4">
      <c r="A27" s="249"/>
      <c r="B27" s="105"/>
      <c r="C27" s="94" t="s">
        <v>164</v>
      </c>
      <c r="D27" s="105"/>
    </row>
    <row r="28" ht="16.5" customHeight="1" spans="1:4">
      <c r="A28" s="249"/>
      <c r="B28" s="105"/>
      <c r="C28" s="94" t="s">
        <v>165</v>
      </c>
      <c r="D28" s="105"/>
    </row>
    <row r="29" ht="16.5" customHeight="1" spans="1:4">
      <c r="A29" s="249"/>
      <c r="B29" s="105"/>
      <c r="C29" s="94" t="s">
        <v>166</v>
      </c>
      <c r="D29" s="105"/>
    </row>
    <row r="30" ht="16.5" customHeight="1" spans="1:4">
      <c r="A30" s="249"/>
      <c r="B30" s="105"/>
      <c r="C30" s="94" t="s">
        <v>167</v>
      </c>
      <c r="D30" s="105"/>
    </row>
    <row r="31" ht="16.5" customHeight="1" spans="1:4">
      <c r="A31" s="249"/>
      <c r="B31" s="105"/>
      <c r="C31" s="94" t="s">
        <v>168</v>
      </c>
      <c r="D31" s="105"/>
    </row>
    <row r="32" ht="16.5" customHeight="1" spans="1:4">
      <c r="A32" s="249"/>
      <c r="B32" s="105"/>
      <c r="C32" s="248" t="s">
        <v>169</v>
      </c>
      <c r="D32" s="105"/>
    </row>
    <row r="33" ht="16.5" customHeight="1" spans="1:4">
      <c r="A33" s="249"/>
      <c r="B33" s="105"/>
      <c r="C33" s="248" t="s">
        <v>170</v>
      </c>
      <c r="D33" s="105"/>
    </row>
    <row r="34" ht="16.5" customHeight="1" spans="1:4">
      <c r="A34" s="249"/>
      <c r="B34" s="105"/>
      <c r="C34" s="50" t="s">
        <v>171</v>
      </c>
      <c r="D34" s="105"/>
    </row>
    <row r="35" ht="15" customHeight="1" spans="1:4">
      <c r="A35" s="250" t="s">
        <v>51</v>
      </c>
      <c r="B35" s="251">
        <v>16665371.4</v>
      </c>
      <c r="C35" s="250" t="s">
        <v>52</v>
      </c>
      <c r="D35" s="251">
        <v>16665371.4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F32" sqref="F32"/>
    </sheetView>
  </sheetViews>
  <sheetFormatPr defaultColWidth="9.14545454545454" defaultRowHeight="14.25" customHeight="1" outlineLevelCol="6"/>
  <cols>
    <col min="1" max="1" width="20.1454545454545" style="33" customWidth="1"/>
    <col min="2" max="2" width="44" style="33" customWidth="1"/>
    <col min="3" max="7" width="24.1454545454545" style="33" customWidth="1"/>
    <col min="8" max="16384" width="9.14545454545454" style="33"/>
  </cols>
  <sheetData>
    <row r="1" customHeight="1" spans="1:7">
      <c r="A1" s="34"/>
      <c r="B1" s="34"/>
      <c r="C1" s="34"/>
      <c r="D1" s="34"/>
      <c r="E1" s="34"/>
      <c r="F1" s="34"/>
      <c r="G1" s="34"/>
    </row>
    <row r="2" customHeight="1" spans="4:7">
      <c r="D2" s="232"/>
      <c r="F2" s="96"/>
      <c r="G2" s="233" t="s">
        <v>172</v>
      </c>
    </row>
    <row r="3" ht="41.25" customHeight="1" spans="1:7">
      <c r="A3" s="168" t="str">
        <f>"2025"&amp;"年一般公共预算支出预算表（按功能科目分类）"</f>
        <v>2025年一般公共预算支出预算表（按功能科目分类）</v>
      </c>
      <c r="B3" s="168"/>
      <c r="C3" s="168"/>
      <c r="D3" s="168"/>
      <c r="E3" s="168"/>
      <c r="F3" s="168"/>
      <c r="G3" s="168"/>
    </row>
    <row r="4" ht="18" customHeight="1" spans="1:7">
      <c r="A4" s="37" t="s">
        <v>1</v>
      </c>
      <c r="F4" s="164"/>
      <c r="G4" s="233" t="s">
        <v>2</v>
      </c>
    </row>
    <row r="5" ht="20.25" customHeight="1" spans="1:7">
      <c r="A5" s="234" t="s">
        <v>173</v>
      </c>
      <c r="B5" s="235"/>
      <c r="C5" s="169" t="s">
        <v>56</v>
      </c>
      <c r="D5" s="236" t="s">
        <v>76</v>
      </c>
      <c r="E5" s="60"/>
      <c r="F5" s="61"/>
      <c r="G5" s="237" t="s">
        <v>77</v>
      </c>
    </row>
    <row r="6" ht="20.25" customHeight="1" spans="1:7">
      <c r="A6" s="238" t="s">
        <v>73</v>
      </c>
      <c r="B6" s="238" t="s">
        <v>74</v>
      </c>
      <c r="C6" s="48"/>
      <c r="D6" s="174" t="s">
        <v>58</v>
      </c>
      <c r="E6" s="174" t="s">
        <v>174</v>
      </c>
      <c r="F6" s="174" t="s">
        <v>175</v>
      </c>
      <c r="G6" s="239"/>
    </row>
    <row r="7" ht="15" customHeight="1" spans="1:7">
      <c r="A7" s="85" t="s">
        <v>83</v>
      </c>
      <c r="B7" s="85" t="s">
        <v>84</v>
      </c>
      <c r="C7" s="85" t="s">
        <v>85</v>
      </c>
      <c r="D7" s="85" t="s">
        <v>86</v>
      </c>
      <c r="E7" s="85" t="s">
        <v>87</v>
      </c>
      <c r="F7" s="85" t="s">
        <v>88</v>
      </c>
      <c r="G7" s="85" t="s">
        <v>89</v>
      </c>
    </row>
    <row r="8" ht="15" customHeight="1" spans="1:7">
      <c r="A8" s="50" t="s">
        <v>98</v>
      </c>
      <c r="B8" s="50" t="s">
        <v>99</v>
      </c>
      <c r="C8" s="53">
        <v>1819668</v>
      </c>
      <c r="D8" s="52">
        <v>1819668</v>
      </c>
      <c r="E8" s="52">
        <v>1819668</v>
      </c>
      <c r="F8" s="52"/>
      <c r="G8" s="52"/>
    </row>
    <row r="9" ht="15" customHeight="1" spans="1:7">
      <c r="A9" s="240" t="s">
        <v>100</v>
      </c>
      <c r="B9" s="240" t="s">
        <v>101</v>
      </c>
      <c r="C9" s="53">
        <v>1819668</v>
      </c>
      <c r="D9" s="52">
        <v>1819668</v>
      </c>
      <c r="E9" s="52">
        <v>1819668</v>
      </c>
      <c r="F9" s="52"/>
      <c r="G9" s="52"/>
    </row>
    <row r="10" ht="15" customHeight="1" spans="1:7">
      <c r="A10" s="241" t="s">
        <v>102</v>
      </c>
      <c r="B10" s="241" t="s">
        <v>103</v>
      </c>
      <c r="C10" s="53">
        <v>1432068</v>
      </c>
      <c r="D10" s="52">
        <v>1432068</v>
      </c>
      <c r="E10" s="52">
        <v>1432068</v>
      </c>
      <c r="F10" s="52"/>
      <c r="G10" s="52"/>
    </row>
    <row r="11" ht="15" customHeight="1" spans="1:7">
      <c r="A11" s="241" t="s">
        <v>104</v>
      </c>
      <c r="B11" s="241" t="s">
        <v>105</v>
      </c>
      <c r="C11" s="53">
        <v>387600</v>
      </c>
      <c r="D11" s="52">
        <v>387600</v>
      </c>
      <c r="E11" s="52">
        <v>387600</v>
      </c>
      <c r="F11" s="52"/>
      <c r="G11" s="52"/>
    </row>
    <row r="12" ht="15" customHeight="1" spans="1:7">
      <c r="A12" s="50" t="s">
        <v>106</v>
      </c>
      <c r="B12" s="50" t="s">
        <v>107</v>
      </c>
      <c r="C12" s="53">
        <v>13633451.4</v>
      </c>
      <c r="D12" s="52">
        <v>10178935.44</v>
      </c>
      <c r="E12" s="52">
        <v>10178935.44</v>
      </c>
      <c r="F12" s="52"/>
      <c r="G12" s="52">
        <v>3454515.96</v>
      </c>
    </row>
    <row r="13" ht="15" customHeight="1" spans="1:7">
      <c r="A13" s="240" t="s">
        <v>108</v>
      </c>
      <c r="B13" s="240" t="s">
        <v>109</v>
      </c>
      <c r="C13" s="53">
        <v>34560</v>
      </c>
      <c r="D13" s="52"/>
      <c r="E13" s="52"/>
      <c r="F13" s="52"/>
      <c r="G13" s="52">
        <v>34560</v>
      </c>
    </row>
    <row r="14" ht="15" customHeight="1" spans="1:7">
      <c r="A14" s="241" t="s">
        <v>110</v>
      </c>
      <c r="B14" s="241" t="s">
        <v>111</v>
      </c>
      <c r="C14" s="53">
        <v>34560</v>
      </c>
      <c r="D14" s="52"/>
      <c r="E14" s="52"/>
      <c r="F14" s="52"/>
      <c r="G14" s="52">
        <v>34560</v>
      </c>
    </row>
    <row r="15" ht="15" customHeight="1" spans="1:7">
      <c r="A15" s="240" t="s">
        <v>112</v>
      </c>
      <c r="B15" s="240" t="s">
        <v>113</v>
      </c>
      <c r="C15" s="53">
        <v>9017672.72</v>
      </c>
      <c r="D15" s="52">
        <v>9016672.72</v>
      </c>
      <c r="E15" s="52">
        <v>9016672.72</v>
      </c>
      <c r="F15" s="52"/>
      <c r="G15" s="52">
        <v>1000</v>
      </c>
    </row>
    <row r="16" ht="15" customHeight="1" spans="1:7">
      <c r="A16" s="241" t="s">
        <v>114</v>
      </c>
      <c r="B16" s="241" t="s">
        <v>115</v>
      </c>
      <c r="C16" s="53">
        <v>9017672.72</v>
      </c>
      <c r="D16" s="52">
        <v>9016672.72</v>
      </c>
      <c r="E16" s="52">
        <v>9016672.72</v>
      </c>
      <c r="F16" s="52"/>
      <c r="G16" s="52">
        <v>1000</v>
      </c>
    </row>
    <row r="17" ht="15" customHeight="1" spans="1:7">
      <c r="A17" s="240" t="s">
        <v>116</v>
      </c>
      <c r="B17" s="240" t="s">
        <v>117</v>
      </c>
      <c r="C17" s="53">
        <v>3418955.96</v>
      </c>
      <c r="D17" s="52"/>
      <c r="E17" s="52"/>
      <c r="F17" s="52"/>
      <c r="G17" s="52">
        <v>3418955.96</v>
      </c>
    </row>
    <row r="18" ht="15" customHeight="1" spans="1:7">
      <c r="A18" s="241" t="s">
        <v>118</v>
      </c>
      <c r="B18" s="241" t="s">
        <v>119</v>
      </c>
      <c r="C18" s="53">
        <v>2283560.96</v>
      </c>
      <c r="D18" s="52"/>
      <c r="E18" s="52"/>
      <c r="F18" s="52"/>
      <c r="G18" s="52">
        <v>2283560.96</v>
      </c>
    </row>
    <row r="19" ht="15" customHeight="1" spans="1:7">
      <c r="A19" s="241" t="s">
        <v>120</v>
      </c>
      <c r="B19" s="241" t="s">
        <v>121</v>
      </c>
      <c r="C19" s="53">
        <v>248000</v>
      </c>
      <c r="D19" s="52"/>
      <c r="E19" s="52"/>
      <c r="F19" s="52"/>
      <c r="G19" s="52">
        <v>248000</v>
      </c>
    </row>
    <row r="20" ht="15" customHeight="1" spans="1:7">
      <c r="A20" s="241" t="s">
        <v>122</v>
      </c>
      <c r="B20" s="241" t="s">
        <v>123</v>
      </c>
      <c r="C20" s="53">
        <v>887395</v>
      </c>
      <c r="D20" s="52"/>
      <c r="E20" s="52"/>
      <c r="F20" s="52"/>
      <c r="G20" s="52">
        <v>887395</v>
      </c>
    </row>
    <row r="21" ht="15" customHeight="1" spans="1:7">
      <c r="A21" s="240" t="s">
        <v>124</v>
      </c>
      <c r="B21" s="240" t="s">
        <v>125</v>
      </c>
      <c r="C21" s="53">
        <v>1162262.72</v>
      </c>
      <c r="D21" s="52">
        <v>1162262.72</v>
      </c>
      <c r="E21" s="52">
        <v>1162262.72</v>
      </c>
      <c r="F21" s="52"/>
      <c r="G21" s="52"/>
    </row>
    <row r="22" ht="15" customHeight="1" spans="1:7">
      <c r="A22" s="241" t="s">
        <v>126</v>
      </c>
      <c r="B22" s="241" t="s">
        <v>127</v>
      </c>
      <c r="C22" s="53">
        <v>655728</v>
      </c>
      <c r="D22" s="52">
        <v>655728</v>
      </c>
      <c r="E22" s="52">
        <v>655728</v>
      </c>
      <c r="F22" s="52"/>
      <c r="G22" s="52"/>
    </row>
    <row r="23" ht="15" customHeight="1" spans="1:7">
      <c r="A23" s="241" t="s">
        <v>128</v>
      </c>
      <c r="B23" s="241" t="s">
        <v>129</v>
      </c>
      <c r="C23" s="53">
        <v>432725</v>
      </c>
      <c r="D23" s="52">
        <v>432725</v>
      </c>
      <c r="E23" s="52">
        <v>432725</v>
      </c>
      <c r="F23" s="52"/>
      <c r="G23" s="52"/>
    </row>
    <row r="24" ht="15" customHeight="1" spans="1:7">
      <c r="A24" s="241" t="s">
        <v>130</v>
      </c>
      <c r="B24" s="241" t="s">
        <v>131</v>
      </c>
      <c r="C24" s="53">
        <v>73809.72</v>
      </c>
      <c r="D24" s="52">
        <v>73809.72</v>
      </c>
      <c r="E24" s="52">
        <v>73809.72</v>
      </c>
      <c r="F24" s="52"/>
      <c r="G24" s="52"/>
    </row>
    <row r="25" ht="15" customHeight="1" spans="1:7">
      <c r="A25" s="50" t="s">
        <v>132</v>
      </c>
      <c r="B25" s="50" t="s">
        <v>133</v>
      </c>
      <c r="C25" s="53">
        <v>1212252</v>
      </c>
      <c r="D25" s="52">
        <v>1212252</v>
      </c>
      <c r="E25" s="52">
        <v>1212252</v>
      </c>
      <c r="F25" s="52"/>
      <c r="G25" s="52"/>
    </row>
    <row r="26" ht="15" customHeight="1" spans="1:7">
      <c r="A26" s="240" t="s">
        <v>134</v>
      </c>
      <c r="B26" s="240" t="s">
        <v>135</v>
      </c>
      <c r="C26" s="53">
        <v>1212252</v>
      </c>
      <c r="D26" s="52">
        <v>1212252</v>
      </c>
      <c r="E26" s="52">
        <v>1212252</v>
      </c>
      <c r="F26" s="52"/>
      <c r="G26" s="52"/>
    </row>
    <row r="27" ht="15" customHeight="1" spans="1:7">
      <c r="A27" s="241" t="s">
        <v>136</v>
      </c>
      <c r="B27" s="241" t="s">
        <v>137</v>
      </c>
      <c r="C27" s="53">
        <v>1212252</v>
      </c>
      <c r="D27" s="52">
        <v>1212252</v>
      </c>
      <c r="E27" s="52">
        <v>1212252</v>
      </c>
      <c r="F27" s="52"/>
      <c r="G27" s="52"/>
    </row>
    <row r="28" ht="18" customHeight="1" spans="1:7">
      <c r="A28" s="103" t="s">
        <v>176</v>
      </c>
      <c r="B28" s="242" t="s">
        <v>176</v>
      </c>
      <c r="C28" s="53">
        <v>16665371.4</v>
      </c>
      <c r="D28" s="52">
        <v>13210855.44</v>
      </c>
      <c r="E28" s="53">
        <v>13210855.44</v>
      </c>
      <c r="F28" s="53"/>
      <c r="G28" s="53">
        <v>3454515.96</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8" sqref="D18"/>
    </sheetView>
  </sheetViews>
  <sheetFormatPr defaultColWidth="10.4272727272727" defaultRowHeight="14.25" customHeight="1" outlineLevelRow="7" outlineLevelCol="5"/>
  <cols>
    <col min="1" max="6" width="28.1454545454545" style="33" customWidth="1"/>
    <col min="7" max="16384" width="10.4272727272727" style="33"/>
  </cols>
  <sheetData>
    <row r="1" customHeight="1" spans="1:6">
      <c r="A1" s="34"/>
      <c r="B1" s="34"/>
      <c r="C1" s="34"/>
      <c r="D1" s="34"/>
      <c r="E1" s="34"/>
      <c r="F1" s="34"/>
    </row>
    <row r="2" customHeight="1" spans="1:6">
      <c r="A2" s="69"/>
      <c r="B2" s="69"/>
      <c r="C2" s="69"/>
      <c r="D2" s="69"/>
      <c r="E2" s="68"/>
      <c r="F2" s="225" t="s">
        <v>177</v>
      </c>
    </row>
    <row r="3" ht="41.25" customHeight="1" spans="1:6">
      <c r="A3" s="226" t="str">
        <f>"2025"&amp;"年一般公共预算“三公”经费支出预算表"</f>
        <v>2025年一般公共预算“三公”经费支出预算表</v>
      </c>
      <c r="B3" s="69"/>
      <c r="C3" s="69"/>
      <c r="D3" s="69"/>
      <c r="E3" s="68"/>
      <c r="F3" s="69"/>
    </row>
    <row r="4" customHeight="1" spans="1:6">
      <c r="A4" s="227" t="s">
        <v>1</v>
      </c>
      <c r="B4" s="228"/>
      <c r="D4" s="69"/>
      <c r="E4" s="68"/>
      <c r="F4" s="89" t="s">
        <v>2</v>
      </c>
    </row>
    <row r="5" ht="27" customHeight="1" spans="1:6">
      <c r="A5" s="73" t="s">
        <v>178</v>
      </c>
      <c r="B5" s="73" t="s">
        <v>179</v>
      </c>
      <c r="C5" s="73" t="s">
        <v>180</v>
      </c>
      <c r="D5" s="73"/>
      <c r="E5" s="62"/>
      <c r="F5" s="73" t="s">
        <v>181</v>
      </c>
    </row>
    <row r="6" ht="28.5" customHeight="1" spans="1:6">
      <c r="A6" s="229"/>
      <c r="B6" s="75"/>
      <c r="C6" s="62" t="s">
        <v>58</v>
      </c>
      <c r="D6" s="62" t="s">
        <v>182</v>
      </c>
      <c r="E6" s="62" t="s">
        <v>183</v>
      </c>
      <c r="F6" s="74"/>
    </row>
    <row r="7" ht="17.25" customHeight="1" spans="1:6">
      <c r="A7" s="230" t="s">
        <v>83</v>
      </c>
      <c r="B7" s="230" t="s">
        <v>84</v>
      </c>
      <c r="C7" s="230" t="s">
        <v>85</v>
      </c>
      <c r="D7" s="230" t="s">
        <v>86</v>
      </c>
      <c r="E7" s="230" t="s">
        <v>87</v>
      </c>
      <c r="F7" s="230" t="s">
        <v>88</v>
      </c>
    </row>
    <row r="8" ht="17.25" customHeight="1" spans="1:6">
      <c r="A8" s="231">
        <v>1000</v>
      </c>
      <c r="B8" s="153"/>
      <c r="C8" s="155">
        <v>1000</v>
      </c>
      <c r="D8" s="155"/>
      <c r="E8" s="155">
        <v>1000</v>
      </c>
      <c r="F8" s="10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8"/>
  <sheetViews>
    <sheetView showZeros="0" workbookViewId="0">
      <pane ySplit="1" topLeftCell="A2" activePane="bottomLeft" state="frozen"/>
      <selection/>
      <selection pane="bottomLeft" activeCell="E14" sqref="E14"/>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06"/>
      <c r="B1" s="106"/>
      <c r="C1" s="106"/>
      <c r="D1" s="106"/>
      <c r="E1" s="106"/>
      <c r="F1" s="106"/>
      <c r="G1" s="106"/>
      <c r="H1" s="106"/>
      <c r="I1" s="106"/>
      <c r="J1" s="106"/>
      <c r="K1" s="106"/>
      <c r="L1" s="106"/>
      <c r="M1" s="106"/>
      <c r="N1" s="106"/>
      <c r="O1" s="106"/>
      <c r="P1" s="106"/>
      <c r="Q1" s="106"/>
      <c r="R1" s="106"/>
      <c r="S1" s="106"/>
      <c r="T1" s="106"/>
      <c r="U1" s="106"/>
      <c r="V1" s="106"/>
      <c r="W1" s="106"/>
      <c r="X1" s="106"/>
    </row>
    <row r="2" ht="13.5" customHeight="1" spans="2:24">
      <c r="B2" s="187"/>
      <c r="C2" s="211"/>
      <c r="E2" s="212"/>
      <c r="F2" s="212"/>
      <c r="G2" s="212"/>
      <c r="H2" s="212"/>
      <c r="I2" s="108"/>
      <c r="J2" s="108"/>
      <c r="K2" s="108"/>
      <c r="L2" s="108"/>
      <c r="M2" s="108"/>
      <c r="N2" s="108"/>
      <c r="R2" s="108"/>
      <c r="V2" s="211"/>
      <c r="X2" s="159" t="s">
        <v>184</v>
      </c>
    </row>
    <row r="3" ht="45.75" customHeight="1" spans="1:24">
      <c r="A3" s="110" t="str">
        <f>"2025"&amp;"年部门基本支出预算表"</f>
        <v>2025年部门基本支出预算表</v>
      </c>
      <c r="B3" s="146"/>
      <c r="C3" s="110"/>
      <c r="D3" s="110"/>
      <c r="E3" s="110"/>
      <c r="F3" s="110"/>
      <c r="G3" s="110"/>
      <c r="H3" s="110"/>
      <c r="I3" s="110"/>
      <c r="J3" s="110"/>
      <c r="K3" s="110"/>
      <c r="L3" s="110"/>
      <c r="M3" s="110"/>
      <c r="N3" s="110"/>
      <c r="O3" s="146"/>
      <c r="P3" s="146"/>
      <c r="Q3" s="146"/>
      <c r="R3" s="110"/>
      <c r="S3" s="110"/>
      <c r="T3" s="110"/>
      <c r="U3" s="110"/>
      <c r="V3" s="110"/>
      <c r="W3" s="110"/>
      <c r="X3" s="110"/>
    </row>
    <row r="4" ht="18.75" customHeight="1" spans="1:24">
      <c r="A4" s="156" t="s">
        <v>1</v>
      </c>
      <c r="B4" s="189"/>
      <c r="C4" s="213"/>
      <c r="D4" s="213"/>
      <c r="E4" s="213"/>
      <c r="F4" s="213"/>
      <c r="G4" s="213"/>
      <c r="H4" s="213"/>
      <c r="I4" s="113"/>
      <c r="J4" s="113"/>
      <c r="K4" s="113"/>
      <c r="L4" s="113"/>
      <c r="M4" s="113"/>
      <c r="N4" s="113"/>
      <c r="O4" s="148"/>
      <c r="P4" s="148"/>
      <c r="Q4" s="148"/>
      <c r="R4" s="113"/>
      <c r="V4" s="211"/>
      <c r="X4" s="159" t="s">
        <v>2</v>
      </c>
    </row>
    <row r="5" ht="18" customHeight="1" spans="1:24">
      <c r="A5" s="190" t="s">
        <v>185</v>
      </c>
      <c r="B5" s="190" t="s">
        <v>186</v>
      </c>
      <c r="C5" s="190" t="s">
        <v>187</v>
      </c>
      <c r="D5" s="190" t="s">
        <v>188</v>
      </c>
      <c r="E5" s="190" t="s">
        <v>189</v>
      </c>
      <c r="F5" s="190" t="s">
        <v>190</v>
      </c>
      <c r="G5" s="190" t="s">
        <v>191</v>
      </c>
      <c r="H5" s="190" t="s">
        <v>192</v>
      </c>
      <c r="I5" s="219" t="s">
        <v>193</v>
      </c>
      <c r="J5" s="142" t="s">
        <v>193</v>
      </c>
      <c r="K5" s="142"/>
      <c r="L5" s="142"/>
      <c r="M5" s="142"/>
      <c r="N5" s="142"/>
      <c r="O5" s="202"/>
      <c r="P5" s="202"/>
      <c r="Q5" s="202"/>
      <c r="R5" s="134" t="s">
        <v>62</v>
      </c>
      <c r="S5" s="142" t="s">
        <v>63</v>
      </c>
      <c r="T5" s="142"/>
      <c r="U5" s="142"/>
      <c r="V5" s="142"/>
      <c r="W5" s="142"/>
      <c r="X5" s="143"/>
    </row>
    <row r="6" ht="18" customHeight="1" spans="1:24">
      <c r="A6" s="191"/>
      <c r="B6" s="192"/>
      <c r="C6" s="214"/>
      <c r="D6" s="191"/>
      <c r="E6" s="191"/>
      <c r="F6" s="191"/>
      <c r="G6" s="191"/>
      <c r="H6" s="191"/>
      <c r="I6" s="220" t="s">
        <v>194</v>
      </c>
      <c r="J6" s="219" t="s">
        <v>59</v>
      </c>
      <c r="K6" s="142"/>
      <c r="L6" s="142"/>
      <c r="M6" s="142"/>
      <c r="N6" s="143"/>
      <c r="O6" s="201" t="s">
        <v>195</v>
      </c>
      <c r="P6" s="202"/>
      <c r="Q6" s="203"/>
      <c r="R6" s="190" t="s">
        <v>62</v>
      </c>
      <c r="S6" s="219" t="s">
        <v>63</v>
      </c>
      <c r="T6" s="134" t="s">
        <v>65</v>
      </c>
      <c r="U6" s="142" t="s">
        <v>63</v>
      </c>
      <c r="V6" s="134" t="s">
        <v>67</v>
      </c>
      <c r="W6" s="134" t="s">
        <v>68</v>
      </c>
      <c r="X6" s="224" t="s">
        <v>69</v>
      </c>
    </row>
    <row r="7" ht="19.5" customHeight="1" spans="1:24">
      <c r="A7" s="192"/>
      <c r="B7" s="192"/>
      <c r="C7" s="192"/>
      <c r="D7" s="192"/>
      <c r="E7" s="192"/>
      <c r="F7" s="192"/>
      <c r="G7" s="192"/>
      <c r="H7" s="192"/>
      <c r="I7" s="192"/>
      <c r="J7" s="221" t="s">
        <v>196</v>
      </c>
      <c r="K7" s="190" t="s">
        <v>197</v>
      </c>
      <c r="L7" s="190" t="s">
        <v>198</v>
      </c>
      <c r="M7" s="190" t="s">
        <v>199</v>
      </c>
      <c r="N7" s="190" t="s">
        <v>200</v>
      </c>
      <c r="O7" s="190" t="s">
        <v>59</v>
      </c>
      <c r="P7" s="190" t="s">
        <v>60</v>
      </c>
      <c r="Q7" s="190" t="s">
        <v>61</v>
      </c>
      <c r="R7" s="192"/>
      <c r="S7" s="190" t="s">
        <v>58</v>
      </c>
      <c r="T7" s="190" t="s">
        <v>65</v>
      </c>
      <c r="U7" s="190" t="s">
        <v>201</v>
      </c>
      <c r="V7" s="190" t="s">
        <v>67</v>
      </c>
      <c r="W7" s="190" t="s">
        <v>68</v>
      </c>
      <c r="X7" s="190" t="s">
        <v>69</v>
      </c>
    </row>
    <row r="8" ht="37.5" customHeight="1" spans="1:24">
      <c r="A8" s="215"/>
      <c r="B8" s="124"/>
      <c r="C8" s="215"/>
      <c r="D8" s="215"/>
      <c r="E8" s="215"/>
      <c r="F8" s="215"/>
      <c r="G8" s="215"/>
      <c r="H8" s="215"/>
      <c r="I8" s="215"/>
      <c r="J8" s="222" t="s">
        <v>58</v>
      </c>
      <c r="K8" s="193" t="s">
        <v>202</v>
      </c>
      <c r="L8" s="193" t="s">
        <v>198</v>
      </c>
      <c r="M8" s="193" t="s">
        <v>199</v>
      </c>
      <c r="N8" s="193" t="s">
        <v>200</v>
      </c>
      <c r="O8" s="193" t="s">
        <v>198</v>
      </c>
      <c r="P8" s="193" t="s">
        <v>199</v>
      </c>
      <c r="Q8" s="193" t="s">
        <v>200</v>
      </c>
      <c r="R8" s="193" t="s">
        <v>62</v>
      </c>
      <c r="S8" s="193" t="s">
        <v>58</v>
      </c>
      <c r="T8" s="193" t="s">
        <v>65</v>
      </c>
      <c r="U8" s="193" t="s">
        <v>201</v>
      </c>
      <c r="V8" s="193" t="s">
        <v>67</v>
      </c>
      <c r="W8" s="193" t="s">
        <v>68</v>
      </c>
      <c r="X8" s="193" t="s">
        <v>69</v>
      </c>
    </row>
    <row r="9" customHeight="1" spans="1:24">
      <c r="A9" s="209">
        <v>1</v>
      </c>
      <c r="B9" s="209">
        <v>2</v>
      </c>
      <c r="C9" s="209">
        <v>3</v>
      </c>
      <c r="D9" s="209">
        <v>4</v>
      </c>
      <c r="E9" s="209">
        <v>5</v>
      </c>
      <c r="F9" s="209">
        <v>6</v>
      </c>
      <c r="G9" s="209">
        <v>7</v>
      </c>
      <c r="H9" s="209">
        <v>8</v>
      </c>
      <c r="I9" s="209">
        <v>9</v>
      </c>
      <c r="J9" s="209">
        <v>10</v>
      </c>
      <c r="K9" s="209">
        <v>11</v>
      </c>
      <c r="L9" s="209">
        <v>12</v>
      </c>
      <c r="M9" s="209">
        <v>13</v>
      </c>
      <c r="N9" s="209">
        <v>14</v>
      </c>
      <c r="O9" s="209">
        <v>15</v>
      </c>
      <c r="P9" s="209">
        <v>16</v>
      </c>
      <c r="Q9" s="209">
        <v>17</v>
      </c>
      <c r="R9" s="209">
        <v>18</v>
      </c>
      <c r="S9" s="209">
        <v>19</v>
      </c>
      <c r="T9" s="209">
        <v>20</v>
      </c>
      <c r="U9" s="209">
        <v>21</v>
      </c>
      <c r="V9" s="209">
        <v>22</v>
      </c>
      <c r="W9" s="209">
        <v>23</v>
      </c>
      <c r="X9" s="209">
        <v>24</v>
      </c>
    </row>
    <row r="10" customHeight="1" spans="1:24">
      <c r="A10" s="216" t="s">
        <v>203</v>
      </c>
      <c r="B10" s="216" t="s">
        <v>71</v>
      </c>
      <c r="C10" s="281" t="s">
        <v>204</v>
      </c>
      <c r="D10" s="216" t="s">
        <v>205</v>
      </c>
      <c r="E10" s="216" t="s">
        <v>104</v>
      </c>
      <c r="F10" s="216" t="s">
        <v>105</v>
      </c>
      <c r="G10" s="216" t="s">
        <v>206</v>
      </c>
      <c r="H10" s="216" t="s">
        <v>207</v>
      </c>
      <c r="I10" s="223">
        <v>273600</v>
      </c>
      <c r="J10" s="223"/>
      <c r="K10" s="223"/>
      <c r="L10" s="223"/>
      <c r="M10" s="223">
        <v>273600</v>
      </c>
      <c r="N10" s="223"/>
      <c r="O10" s="223"/>
      <c r="P10" s="223"/>
      <c r="Q10" s="223"/>
      <c r="R10" s="223"/>
      <c r="S10" s="223"/>
      <c r="T10" s="223"/>
      <c r="U10" s="223"/>
      <c r="V10" s="223"/>
      <c r="W10" s="223"/>
      <c r="X10" s="223"/>
    </row>
    <row r="11" customHeight="1" spans="1:24">
      <c r="A11" s="216" t="s">
        <v>203</v>
      </c>
      <c r="B11" s="216" t="s">
        <v>71</v>
      </c>
      <c r="C11" s="281" t="s">
        <v>204</v>
      </c>
      <c r="D11" s="216" t="s">
        <v>205</v>
      </c>
      <c r="E11" s="216" t="s">
        <v>104</v>
      </c>
      <c r="F11" s="216" t="s">
        <v>105</v>
      </c>
      <c r="G11" s="216" t="s">
        <v>206</v>
      </c>
      <c r="H11" s="216" t="s">
        <v>207</v>
      </c>
      <c r="I11" s="223">
        <v>114000</v>
      </c>
      <c r="J11" s="223"/>
      <c r="K11" s="223"/>
      <c r="L11" s="223"/>
      <c r="M11" s="223">
        <v>114000</v>
      </c>
      <c r="N11" s="223"/>
      <c r="O11" s="223"/>
      <c r="P11" s="223"/>
      <c r="Q11" s="223"/>
      <c r="R11" s="223"/>
      <c r="S11" s="223"/>
      <c r="T11" s="223"/>
      <c r="U11" s="223"/>
      <c r="V11" s="223"/>
      <c r="W11" s="223"/>
      <c r="X11" s="223"/>
    </row>
    <row r="12" customHeight="1" spans="1:24">
      <c r="A12" s="216" t="s">
        <v>203</v>
      </c>
      <c r="B12" s="216" t="s">
        <v>71</v>
      </c>
      <c r="C12" s="281" t="s">
        <v>208</v>
      </c>
      <c r="D12" s="216" t="s">
        <v>137</v>
      </c>
      <c r="E12" s="216" t="s">
        <v>136</v>
      </c>
      <c r="F12" s="216" t="s">
        <v>137</v>
      </c>
      <c r="G12" s="216" t="s">
        <v>209</v>
      </c>
      <c r="H12" s="216" t="s">
        <v>137</v>
      </c>
      <c r="I12" s="223">
        <v>1212252</v>
      </c>
      <c r="J12" s="223"/>
      <c r="K12" s="223"/>
      <c r="L12" s="223"/>
      <c r="M12" s="223">
        <v>1212252</v>
      </c>
      <c r="N12" s="223"/>
      <c r="O12" s="223"/>
      <c r="P12" s="223"/>
      <c r="Q12" s="223"/>
      <c r="R12" s="223"/>
      <c r="S12" s="223"/>
      <c r="T12" s="223"/>
      <c r="U12" s="223"/>
      <c r="V12" s="223"/>
      <c r="W12" s="223"/>
      <c r="X12" s="223"/>
    </row>
    <row r="13" customHeight="1" spans="1:24">
      <c r="A13" s="216" t="s">
        <v>203</v>
      </c>
      <c r="B13" s="216" t="s">
        <v>71</v>
      </c>
      <c r="C13" s="281" t="s">
        <v>210</v>
      </c>
      <c r="D13" s="216" t="s">
        <v>211</v>
      </c>
      <c r="E13" s="216" t="s">
        <v>114</v>
      </c>
      <c r="F13" s="216" t="s">
        <v>115</v>
      </c>
      <c r="G13" s="216" t="s">
        <v>212</v>
      </c>
      <c r="H13" s="216" t="s">
        <v>213</v>
      </c>
      <c r="I13" s="223">
        <v>71736</v>
      </c>
      <c r="J13" s="223"/>
      <c r="K13" s="223"/>
      <c r="L13" s="223"/>
      <c r="M13" s="223">
        <v>71736</v>
      </c>
      <c r="N13" s="223"/>
      <c r="O13" s="223"/>
      <c r="P13" s="223"/>
      <c r="Q13" s="223"/>
      <c r="R13" s="223"/>
      <c r="S13" s="223"/>
      <c r="T13" s="223"/>
      <c r="U13" s="223"/>
      <c r="V13" s="223"/>
      <c r="W13" s="223"/>
      <c r="X13" s="223"/>
    </row>
    <row r="14" customHeight="1" spans="1:24">
      <c r="A14" s="216" t="s">
        <v>203</v>
      </c>
      <c r="B14" s="216" t="s">
        <v>71</v>
      </c>
      <c r="C14" s="281" t="s">
        <v>210</v>
      </c>
      <c r="D14" s="216" t="s">
        <v>214</v>
      </c>
      <c r="E14" s="216" t="s">
        <v>114</v>
      </c>
      <c r="F14" s="216" t="s">
        <v>115</v>
      </c>
      <c r="G14" s="216" t="s">
        <v>212</v>
      </c>
      <c r="H14" s="216" t="s">
        <v>213</v>
      </c>
      <c r="I14" s="223">
        <v>337428</v>
      </c>
      <c r="J14" s="223"/>
      <c r="K14" s="223"/>
      <c r="L14" s="223"/>
      <c r="M14" s="223">
        <v>337428</v>
      </c>
      <c r="N14" s="223"/>
      <c r="O14" s="223"/>
      <c r="P14" s="223"/>
      <c r="Q14" s="223"/>
      <c r="R14" s="223"/>
      <c r="S14" s="223"/>
      <c r="T14" s="223"/>
      <c r="U14" s="223"/>
      <c r="V14" s="223"/>
      <c r="W14" s="223"/>
      <c r="X14" s="223"/>
    </row>
    <row r="15" customHeight="1" spans="1:24">
      <c r="A15" s="216" t="s">
        <v>203</v>
      </c>
      <c r="B15" s="216" t="s">
        <v>71</v>
      </c>
      <c r="C15" s="281" t="s">
        <v>215</v>
      </c>
      <c r="D15" s="216" t="s">
        <v>216</v>
      </c>
      <c r="E15" s="216" t="s">
        <v>114</v>
      </c>
      <c r="F15" s="216" t="s">
        <v>115</v>
      </c>
      <c r="G15" s="216" t="s">
        <v>217</v>
      </c>
      <c r="H15" s="216" t="s">
        <v>218</v>
      </c>
      <c r="I15" s="223">
        <v>2820780</v>
      </c>
      <c r="J15" s="223"/>
      <c r="K15" s="223"/>
      <c r="L15" s="223"/>
      <c r="M15" s="223">
        <v>2820780</v>
      </c>
      <c r="N15" s="223"/>
      <c r="O15" s="223"/>
      <c r="P15" s="223"/>
      <c r="Q15" s="223"/>
      <c r="R15" s="223"/>
      <c r="S15" s="223"/>
      <c r="T15" s="223"/>
      <c r="U15" s="223"/>
      <c r="V15" s="223"/>
      <c r="W15" s="223"/>
      <c r="X15" s="223"/>
    </row>
    <row r="16" customHeight="1" spans="1:24">
      <c r="A16" s="216" t="s">
        <v>203</v>
      </c>
      <c r="B16" s="216" t="s">
        <v>71</v>
      </c>
      <c r="C16" s="281" t="s">
        <v>215</v>
      </c>
      <c r="D16" s="216" t="s">
        <v>219</v>
      </c>
      <c r="E16" s="216" t="s">
        <v>114</v>
      </c>
      <c r="F16" s="216" t="s">
        <v>115</v>
      </c>
      <c r="G16" s="216" t="s">
        <v>220</v>
      </c>
      <c r="H16" s="216" t="s">
        <v>221</v>
      </c>
      <c r="I16" s="223">
        <v>1471044</v>
      </c>
      <c r="J16" s="223"/>
      <c r="K16" s="223"/>
      <c r="L16" s="223"/>
      <c r="M16" s="223">
        <v>1471044</v>
      </c>
      <c r="N16" s="223"/>
      <c r="O16" s="223"/>
      <c r="P16" s="223"/>
      <c r="Q16" s="223"/>
      <c r="R16" s="223"/>
      <c r="S16" s="223"/>
      <c r="T16" s="223"/>
      <c r="U16" s="223"/>
      <c r="V16" s="223"/>
      <c r="W16" s="223"/>
      <c r="X16" s="223"/>
    </row>
    <row r="17" customHeight="1" spans="1:24">
      <c r="A17" s="216" t="s">
        <v>203</v>
      </c>
      <c r="B17" s="216" t="s">
        <v>71</v>
      </c>
      <c r="C17" s="281" t="s">
        <v>215</v>
      </c>
      <c r="D17" s="216" t="s">
        <v>222</v>
      </c>
      <c r="E17" s="216" t="s">
        <v>114</v>
      </c>
      <c r="F17" s="216" t="s">
        <v>115</v>
      </c>
      <c r="G17" s="216" t="s">
        <v>223</v>
      </c>
      <c r="H17" s="216" t="s">
        <v>224</v>
      </c>
      <c r="I17" s="223">
        <v>235065</v>
      </c>
      <c r="J17" s="223"/>
      <c r="K17" s="223"/>
      <c r="L17" s="223"/>
      <c r="M17" s="223">
        <v>235065</v>
      </c>
      <c r="N17" s="223"/>
      <c r="O17" s="223"/>
      <c r="P17" s="223"/>
      <c r="Q17" s="223"/>
      <c r="R17" s="223"/>
      <c r="S17" s="223"/>
      <c r="T17" s="223"/>
      <c r="U17" s="223"/>
      <c r="V17" s="223"/>
      <c r="W17" s="223"/>
      <c r="X17" s="223"/>
    </row>
    <row r="18" customHeight="1" spans="1:24">
      <c r="A18" s="216" t="s">
        <v>203</v>
      </c>
      <c r="B18" s="216" t="s">
        <v>71</v>
      </c>
      <c r="C18" s="281" t="s">
        <v>215</v>
      </c>
      <c r="D18" s="216" t="s">
        <v>225</v>
      </c>
      <c r="E18" s="216" t="s">
        <v>114</v>
      </c>
      <c r="F18" s="216" t="s">
        <v>115</v>
      </c>
      <c r="G18" s="216" t="s">
        <v>226</v>
      </c>
      <c r="H18" s="216" t="s">
        <v>227</v>
      </c>
      <c r="I18" s="223">
        <v>716700</v>
      </c>
      <c r="J18" s="223"/>
      <c r="K18" s="223"/>
      <c r="L18" s="223"/>
      <c r="M18" s="223">
        <v>716700</v>
      </c>
      <c r="N18" s="223"/>
      <c r="O18" s="223"/>
      <c r="P18" s="223"/>
      <c r="Q18" s="223"/>
      <c r="R18" s="223"/>
      <c r="S18" s="223"/>
      <c r="T18" s="223"/>
      <c r="U18" s="223"/>
      <c r="V18" s="223"/>
      <c r="W18" s="223"/>
      <c r="X18" s="223"/>
    </row>
    <row r="19" customHeight="1" spans="1:24">
      <c r="A19" s="216" t="s">
        <v>203</v>
      </c>
      <c r="B19" s="216" t="s">
        <v>71</v>
      </c>
      <c r="C19" s="281" t="s">
        <v>215</v>
      </c>
      <c r="D19" s="216" t="s">
        <v>228</v>
      </c>
      <c r="E19" s="216" t="s">
        <v>114</v>
      </c>
      <c r="F19" s="216" t="s">
        <v>115</v>
      </c>
      <c r="G19" s="216" t="s">
        <v>226</v>
      </c>
      <c r="H19" s="216" t="s">
        <v>227</v>
      </c>
      <c r="I19" s="223">
        <v>1365492</v>
      </c>
      <c r="J19" s="223"/>
      <c r="K19" s="223"/>
      <c r="L19" s="223"/>
      <c r="M19" s="223">
        <v>1365492</v>
      </c>
      <c r="N19" s="223"/>
      <c r="O19" s="223"/>
      <c r="P19" s="223"/>
      <c r="Q19" s="223"/>
      <c r="R19" s="223"/>
      <c r="S19" s="223"/>
      <c r="T19" s="223"/>
      <c r="U19" s="223"/>
      <c r="V19" s="223"/>
      <c r="W19" s="223"/>
      <c r="X19" s="223"/>
    </row>
    <row r="20" customHeight="1" spans="1:24">
      <c r="A20" s="216" t="s">
        <v>203</v>
      </c>
      <c r="B20" s="216" t="s">
        <v>71</v>
      </c>
      <c r="C20" s="281" t="s">
        <v>229</v>
      </c>
      <c r="D20" s="216" t="s">
        <v>230</v>
      </c>
      <c r="E20" s="216" t="s">
        <v>114</v>
      </c>
      <c r="F20" s="216" t="s">
        <v>115</v>
      </c>
      <c r="G20" s="216" t="s">
        <v>223</v>
      </c>
      <c r="H20" s="216" t="s">
        <v>224</v>
      </c>
      <c r="I20" s="223">
        <v>1330000</v>
      </c>
      <c r="J20" s="223"/>
      <c r="K20" s="223"/>
      <c r="L20" s="223"/>
      <c r="M20" s="223">
        <v>1330000</v>
      </c>
      <c r="N20" s="223"/>
      <c r="O20" s="223"/>
      <c r="P20" s="223"/>
      <c r="Q20" s="223"/>
      <c r="R20" s="223"/>
      <c r="S20" s="223"/>
      <c r="T20" s="223"/>
      <c r="U20" s="223"/>
      <c r="V20" s="223"/>
      <c r="W20" s="223"/>
      <c r="X20" s="223"/>
    </row>
    <row r="21" customHeight="1" spans="1:24">
      <c r="A21" s="216" t="s">
        <v>203</v>
      </c>
      <c r="B21" s="216" t="s">
        <v>71</v>
      </c>
      <c r="C21" s="281" t="s">
        <v>229</v>
      </c>
      <c r="D21" s="216" t="s">
        <v>231</v>
      </c>
      <c r="E21" s="216" t="s">
        <v>114</v>
      </c>
      <c r="F21" s="216" t="s">
        <v>115</v>
      </c>
      <c r="G21" s="216" t="s">
        <v>226</v>
      </c>
      <c r="H21" s="216" t="s">
        <v>227</v>
      </c>
      <c r="I21" s="223">
        <v>638400</v>
      </c>
      <c r="J21" s="223"/>
      <c r="K21" s="223"/>
      <c r="L21" s="223"/>
      <c r="M21" s="223">
        <v>638400</v>
      </c>
      <c r="N21" s="223"/>
      <c r="O21" s="223"/>
      <c r="P21" s="223"/>
      <c r="Q21" s="223"/>
      <c r="R21" s="223"/>
      <c r="S21" s="223"/>
      <c r="T21" s="223"/>
      <c r="U21" s="223"/>
      <c r="V21" s="223"/>
      <c r="W21" s="223"/>
      <c r="X21" s="223"/>
    </row>
    <row r="22" customHeight="1" spans="1:24">
      <c r="A22" s="216" t="s">
        <v>203</v>
      </c>
      <c r="B22" s="216" t="s">
        <v>71</v>
      </c>
      <c r="C22" s="281" t="s">
        <v>232</v>
      </c>
      <c r="D22" s="216" t="s">
        <v>233</v>
      </c>
      <c r="E22" s="216" t="s">
        <v>102</v>
      </c>
      <c r="F22" s="216" t="s">
        <v>103</v>
      </c>
      <c r="G22" s="216" t="s">
        <v>234</v>
      </c>
      <c r="H22" s="216" t="s">
        <v>235</v>
      </c>
      <c r="I22" s="223">
        <v>1432068</v>
      </c>
      <c r="J22" s="223"/>
      <c r="K22" s="223"/>
      <c r="L22" s="223"/>
      <c r="M22" s="223">
        <v>1432068</v>
      </c>
      <c r="N22" s="223"/>
      <c r="O22" s="223"/>
      <c r="P22" s="223"/>
      <c r="Q22" s="223"/>
      <c r="R22" s="223"/>
      <c r="S22" s="223"/>
      <c r="T22" s="223"/>
      <c r="U22" s="223"/>
      <c r="V22" s="223"/>
      <c r="W22" s="223"/>
      <c r="X22" s="223"/>
    </row>
    <row r="23" customHeight="1" spans="1:24">
      <c r="A23" s="216" t="s">
        <v>203</v>
      </c>
      <c r="B23" s="216" t="s">
        <v>71</v>
      </c>
      <c r="C23" s="281" t="s">
        <v>232</v>
      </c>
      <c r="D23" s="216" t="s">
        <v>236</v>
      </c>
      <c r="E23" s="216" t="s">
        <v>126</v>
      </c>
      <c r="F23" s="216" t="s">
        <v>127</v>
      </c>
      <c r="G23" s="216" t="s">
        <v>237</v>
      </c>
      <c r="H23" s="216" t="s">
        <v>238</v>
      </c>
      <c r="I23" s="223">
        <v>655728</v>
      </c>
      <c r="J23" s="223"/>
      <c r="K23" s="223"/>
      <c r="L23" s="223"/>
      <c r="M23" s="223">
        <v>655728</v>
      </c>
      <c r="N23" s="223"/>
      <c r="O23" s="223"/>
      <c r="P23" s="223"/>
      <c r="Q23" s="223"/>
      <c r="R23" s="223"/>
      <c r="S23" s="223"/>
      <c r="T23" s="223"/>
      <c r="U23" s="223"/>
      <c r="V23" s="223"/>
      <c r="W23" s="223"/>
      <c r="X23" s="223"/>
    </row>
    <row r="24" customHeight="1" spans="1:24">
      <c r="A24" s="216" t="s">
        <v>203</v>
      </c>
      <c r="B24" s="216" t="s">
        <v>71</v>
      </c>
      <c r="C24" s="281" t="s">
        <v>232</v>
      </c>
      <c r="D24" s="216" t="s">
        <v>239</v>
      </c>
      <c r="E24" s="216" t="s">
        <v>128</v>
      </c>
      <c r="F24" s="216" t="s">
        <v>129</v>
      </c>
      <c r="G24" s="216" t="s">
        <v>240</v>
      </c>
      <c r="H24" s="216" t="s">
        <v>241</v>
      </c>
      <c r="I24" s="223">
        <v>432725</v>
      </c>
      <c r="J24" s="223"/>
      <c r="K24" s="223"/>
      <c r="L24" s="223"/>
      <c r="M24" s="223">
        <v>432725</v>
      </c>
      <c r="N24" s="223"/>
      <c r="O24" s="223"/>
      <c r="P24" s="223"/>
      <c r="Q24" s="223"/>
      <c r="R24" s="223"/>
      <c r="S24" s="223"/>
      <c r="T24" s="223"/>
      <c r="U24" s="223"/>
      <c r="V24" s="223"/>
      <c r="W24" s="223"/>
      <c r="X24" s="223"/>
    </row>
    <row r="25" customHeight="1" spans="1:24">
      <c r="A25" s="216" t="s">
        <v>203</v>
      </c>
      <c r="B25" s="216" t="s">
        <v>71</v>
      </c>
      <c r="C25" s="281" t="s">
        <v>232</v>
      </c>
      <c r="D25" s="216" t="s">
        <v>242</v>
      </c>
      <c r="E25" s="216" t="s">
        <v>114</v>
      </c>
      <c r="F25" s="216" t="s">
        <v>115</v>
      </c>
      <c r="G25" s="216" t="s">
        <v>243</v>
      </c>
      <c r="H25" s="216" t="s">
        <v>244</v>
      </c>
      <c r="I25" s="223">
        <v>30027.72</v>
      </c>
      <c r="J25" s="223"/>
      <c r="K25" s="223"/>
      <c r="L25" s="223"/>
      <c r="M25" s="223">
        <v>30027.72</v>
      </c>
      <c r="N25" s="223"/>
      <c r="O25" s="223"/>
      <c r="P25" s="223"/>
      <c r="Q25" s="223"/>
      <c r="R25" s="223"/>
      <c r="S25" s="223"/>
      <c r="T25" s="223"/>
      <c r="U25" s="223"/>
      <c r="V25" s="223"/>
      <c r="W25" s="223"/>
      <c r="X25" s="223"/>
    </row>
    <row r="26" customHeight="1" spans="1:24">
      <c r="A26" s="216" t="s">
        <v>203</v>
      </c>
      <c r="B26" s="216" t="s">
        <v>71</v>
      </c>
      <c r="C26" s="281" t="s">
        <v>232</v>
      </c>
      <c r="D26" s="216" t="s">
        <v>245</v>
      </c>
      <c r="E26" s="216" t="s">
        <v>130</v>
      </c>
      <c r="F26" s="216" t="s">
        <v>131</v>
      </c>
      <c r="G26" s="216" t="s">
        <v>243</v>
      </c>
      <c r="H26" s="216" t="s">
        <v>244</v>
      </c>
      <c r="I26" s="223">
        <v>28494.72</v>
      </c>
      <c r="J26" s="223"/>
      <c r="K26" s="223"/>
      <c r="L26" s="223"/>
      <c r="M26" s="223">
        <v>28494.72</v>
      </c>
      <c r="N26" s="223"/>
      <c r="O26" s="223"/>
      <c r="P26" s="223"/>
      <c r="Q26" s="223"/>
      <c r="R26" s="223"/>
      <c r="S26" s="223"/>
      <c r="T26" s="223"/>
      <c r="U26" s="223"/>
      <c r="V26" s="223"/>
      <c r="W26" s="223"/>
      <c r="X26" s="223"/>
    </row>
    <row r="27" customHeight="1" spans="1:24">
      <c r="A27" s="216" t="s">
        <v>203</v>
      </c>
      <c r="B27" s="216" t="s">
        <v>71</v>
      </c>
      <c r="C27" s="281" t="s">
        <v>232</v>
      </c>
      <c r="D27" s="216" t="s">
        <v>246</v>
      </c>
      <c r="E27" s="216" t="s">
        <v>130</v>
      </c>
      <c r="F27" s="216" t="s">
        <v>131</v>
      </c>
      <c r="G27" s="216" t="s">
        <v>243</v>
      </c>
      <c r="H27" s="216" t="s">
        <v>244</v>
      </c>
      <c r="I27" s="223">
        <v>45315</v>
      </c>
      <c r="J27" s="223"/>
      <c r="K27" s="223"/>
      <c r="L27" s="223"/>
      <c r="M27" s="223">
        <v>45315</v>
      </c>
      <c r="N27" s="223"/>
      <c r="O27" s="223"/>
      <c r="P27" s="223"/>
      <c r="Q27" s="223"/>
      <c r="R27" s="223"/>
      <c r="S27" s="223"/>
      <c r="T27" s="223"/>
      <c r="U27" s="223"/>
      <c r="V27" s="223"/>
      <c r="W27" s="223"/>
      <c r="X27" s="223"/>
    </row>
    <row r="28" ht="17.25" customHeight="1" spans="1:24">
      <c r="A28" s="197" t="s">
        <v>176</v>
      </c>
      <c r="B28" s="198"/>
      <c r="C28" s="217"/>
      <c r="D28" s="217"/>
      <c r="E28" s="217"/>
      <c r="F28" s="217"/>
      <c r="G28" s="217"/>
      <c r="H28" s="218"/>
      <c r="I28" s="223">
        <v>13210855.44</v>
      </c>
      <c r="J28" s="223"/>
      <c r="K28" s="138"/>
      <c r="L28" s="138"/>
      <c r="M28" s="223">
        <v>13210855.44</v>
      </c>
      <c r="N28" s="138"/>
      <c r="O28" s="138"/>
      <c r="P28" s="138"/>
      <c r="Q28" s="138"/>
      <c r="R28" s="138"/>
      <c r="S28" s="138"/>
      <c r="T28" s="138"/>
      <c r="U28" s="138"/>
      <c r="V28" s="138"/>
      <c r="W28" s="138"/>
      <c r="X28" s="138"/>
    </row>
  </sheetData>
  <mergeCells count="31">
    <mergeCell ref="A3:X3"/>
    <mergeCell ref="A4:H4"/>
    <mergeCell ref="I5:X5"/>
    <mergeCell ref="J6:N6"/>
    <mergeCell ref="O6:Q6"/>
    <mergeCell ref="S6:X6"/>
    <mergeCell ref="A28:H2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
  <sheetViews>
    <sheetView showZeros="0" topLeftCell="K1" workbookViewId="0">
      <pane ySplit="1" topLeftCell="A2" activePane="bottomLeft" state="frozen"/>
      <selection/>
      <selection pane="bottomLeft" activeCell="I43" sqref="I43"/>
    </sheetView>
  </sheetViews>
  <sheetFormatPr defaultColWidth="9.14545454545454" defaultRowHeight="14.25" customHeight="1"/>
  <cols>
    <col min="1" max="1" width="12.6272727272727" customWidth="1"/>
    <col min="2" max="2" width="20.8727272727273" customWidth="1"/>
    <col min="3" max="3" width="70.3727272727273" customWidth="1"/>
    <col min="4" max="4" width="27.1272727272727"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106"/>
      <c r="B1" s="106"/>
      <c r="C1" s="106"/>
      <c r="D1" s="106"/>
      <c r="E1" s="106"/>
      <c r="F1" s="106"/>
      <c r="G1" s="106"/>
      <c r="H1" s="106"/>
      <c r="I1" s="106"/>
      <c r="J1" s="106"/>
      <c r="K1" s="106"/>
      <c r="L1" s="106"/>
      <c r="M1" s="106"/>
      <c r="N1" s="106"/>
      <c r="O1" s="106"/>
      <c r="P1" s="106"/>
      <c r="Q1" s="106"/>
      <c r="R1" s="106"/>
      <c r="S1" s="106"/>
      <c r="T1" s="106"/>
      <c r="U1" s="106"/>
      <c r="V1" s="106"/>
      <c r="W1" s="106"/>
    </row>
    <row r="2" ht="13.5" customHeight="1" spans="2:23">
      <c r="B2" s="187"/>
      <c r="E2" s="188"/>
      <c r="F2" s="188"/>
      <c r="G2" s="188"/>
      <c r="H2" s="188"/>
      <c r="U2" s="187"/>
      <c r="W2" s="210" t="s">
        <v>247</v>
      </c>
    </row>
    <row r="3" ht="46.5" customHeight="1" spans="1:23">
      <c r="A3" s="146" t="str">
        <f>"2025"&amp;"年部门项目支出预算表"</f>
        <v>2025年部门项目支出预算表</v>
      </c>
      <c r="B3" s="146"/>
      <c r="C3" s="146"/>
      <c r="D3" s="146"/>
      <c r="E3" s="146"/>
      <c r="F3" s="146"/>
      <c r="G3" s="146"/>
      <c r="H3" s="146"/>
      <c r="I3" s="146"/>
      <c r="J3" s="146"/>
      <c r="K3" s="146"/>
      <c r="L3" s="146"/>
      <c r="M3" s="146"/>
      <c r="N3" s="146"/>
      <c r="O3" s="146"/>
      <c r="P3" s="146"/>
      <c r="Q3" s="146"/>
      <c r="R3" s="146"/>
      <c r="S3" s="146"/>
      <c r="T3" s="146"/>
      <c r="U3" s="146"/>
      <c r="V3" s="146"/>
      <c r="W3" s="146"/>
    </row>
    <row r="4" ht="13.5" customHeight="1" spans="1:23">
      <c r="A4" s="156" t="s">
        <v>1</v>
      </c>
      <c r="B4" s="189"/>
      <c r="C4" s="189"/>
      <c r="D4" s="189"/>
      <c r="E4" s="189"/>
      <c r="F4" s="189"/>
      <c r="G4" s="189"/>
      <c r="H4" s="189"/>
      <c r="I4" s="148"/>
      <c r="J4" s="148"/>
      <c r="K4" s="148"/>
      <c r="L4" s="148"/>
      <c r="M4" s="148"/>
      <c r="N4" s="148"/>
      <c r="O4" s="148"/>
      <c r="P4" s="148"/>
      <c r="Q4" s="148"/>
      <c r="U4" s="187"/>
      <c r="W4" s="161" t="s">
        <v>2</v>
      </c>
    </row>
    <row r="5" ht="21.75" customHeight="1" spans="1:23">
      <c r="A5" s="190" t="s">
        <v>248</v>
      </c>
      <c r="B5" s="115" t="s">
        <v>187</v>
      </c>
      <c r="C5" s="190" t="s">
        <v>188</v>
      </c>
      <c r="D5" s="190" t="s">
        <v>249</v>
      </c>
      <c r="E5" s="115" t="s">
        <v>189</v>
      </c>
      <c r="F5" s="115" t="s">
        <v>190</v>
      </c>
      <c r="G5" s="115" t="s">
        <v>250</v>
      </c>
      <c r="H5" s="115" t="s">
        <v>251</v>
      </c>
      <c r="I5" s="200" t="s">
        <v>56</v>
      </c>
      <c r="J5" s="201" t="s">
        <v>252</v>
      </c>
      <c r="K5" s="202"/>
      <c r="L5" s="202"/>
      <c r="M5" s="203"/>
      <c r="N5" s="201" t="s">
        <v>195</v>
      </c>
      <c r="O5" s="202"/>
      <c r="P5" s="203"/>
      <c r="Q5" s="115" t="s">
        <v>62</v>
      </c>
      <c r="R5" s="201" t="s">
        <v>63</v>
      </c>
      <c r="S5" s="202"/>
      <c r="T5" s="202"/>
      <c r="U5" s="202"/>
      <c r="V5" s="202"/>
      <c r="W5" s="203"/>
    </row>
    <row r="6" ht="21.75" customHeight="1" spans="1:23">
      <c r="A6" s="191"/>
      <c r="B6" s="192"/>
      <c r="C6" s="191"/>
      <c r="D6" s="191"/>
      <c r="E6" s="118"/>
      <c r="F6" s="118"/>
      <c r="G6" s="118"/>
      <c r="H6" s="118"/>
      <c r="I6" s="192"/>
      <c r="J6" s="204" t="s">
        <v>59</v>
      </c>
      <c r="K6" s="205"/>
      <c r="L6" s="115" t="s">
        <v>60</v>
      </c>
      <c r="M6" s="115" t="s">
        <v>61</v>
      </c>
      <c r="N6" s="115" t="s">
        <v>59</v>
      </c>
      <c r="O6" s="115" t="s">
        <v>60</v>
      </c>
      <c r="P6" s="115" t="s">
        <v>61</v>
      </c>
      <c r="Q6" s="118"/>
      <c r="R6" s="115" t="s">
        <v>58</v>
      </c>
      <c r="S6" s="115" t="s">
        <v>65</v>
      </c>
      <c r="T6" s="115" t="s">
        <v>201</v>
      </c>
      <c r="U6" s="115" t="s">
        <v>67</v>
      </c>
      <c r="V6" s="115" t="s">
        <v>68</v>
      </c>
      <c r="W6" s="115" t="s">
        <v>69</v>
      </c>
    </row>
    <row r="7" ht="21" customHeight="1" spans="1:23">
      <c r="A7" s="192"/>
      <c r="B7" s="192"/>
      <c r="C7" s="192"/>
      <c r="D7" s="192"/>
      <c r="E7" s="192"/>
      <c r="F7" s="192"/>
      <c r="G7" s="192"/>
      <c r="H7" s="192"/>
      <c r="I7" s="192"/>
      <c r="J7" s="206" t="s">
        <v>58</v>
      </c>
      <c r="K7" s="207"/>
      <c r="L7" s="192"/>
      <c r="M7" s="192"/>
      <c r="N7" s="192"/>
      <c r="O7" s="192"/>
      <c r="P7" s="192"/>
      <c r="Q7" s="192"/>
      <c r="R7" s="192"/>
      <c r="S7" s="192"/>
      <c r="T7" s="192"/>
      <c r="U7" s="192"/>
      <c r="V7" s="192"/>
      <c r="W7" s="192"/>
    </row>
    <row r="8" ht="39.75" customHeight="1" spans="1:23">
      <c r="A8" s="193"/>
      <c r="B8" s="124"/>
      <c r="C8" s="193"/>
      <c r="D8" s="193"/>
      <c r="E8" s="121"/>
      <c r="F8" s="121"/>
      <c r="G8" s="121"/>
      <c r="H8" s="121"/>
      <c r="I8" s="124"/>
      <c r="J8" s="208" t="s">
        <v>58</v>
      </c>
      <c r="K8" s="208" t="s">
        <v>253</v>
      </c>
      <c r="L8" s="121"/>
      <c r="M8" s="121"/>
      <c r="N8" s="121"/>
      <c r="O8" s="121"/>
      <c r="P8" s="121"/>
      <c r="Q8" s="121"/>
      <c r="R8" s="121"/>
      <c r="S8" s="121"/>
      <c r="T8" s="121"/>
      <c r="U8" s="124"/>
      <c r="V8" s="121"/>
      <c r="W8" s="121"/>
    </row>
    <row r="9" ht="15" customHeight="1" spans="1:23">
      <c r="A9" s="194">
        <v>1</v>
      </c>
      <c r="B9" s="194">
        <v>2</v>
      </c>
      <c r="C9" s="194">
        <v>3</v>
      </c>
      <c r="D9" s="194">
        <v>4</v>
      </c>
      <c r="E9" s="194">
        <v>5</v>
      </c>
      <c r="F9" s="194">
        <v>6</v>
      </c>
      <c r="G9" s="194">
        <v>7</v>
      </c>
      <c r="H9" s="194">
        <v>8</v>
      </c>
      <c r="I9" s="194">
        <v>9</v>
      </c>
      <c r="J9" s="194">
        <v>10</v>
      </c>
      <c r="K9" s="194">
        <v>11</v>
      </c>
      <c r="L9" s="209">
        <v>12</v>
      </c>
      <c r="M9" s="209">
        <v>13</v>
      </c>
      <c r="N9" s="209">
        <v>14</v>
      </c>
      <c r="O9" s="209">
        <v>15</v>
      </c>
      <c r="P9" s="209">
        <v>16</v>
      </c>
      <c r="Q9" s="209">
        <v>17</v>
      </c>
      <c r="R9" s="209">
        <v>18</v>
      </c>
      <c r="S9" s="209">
        <v>19</v>
      </c>
      <c r="T9" s="209">
        <v>20</v>
      </c>
      <c r="U9" s="194">
        <v>21</v>
      </c>
      <c r="V9" s="209">
        <v>22</v>
      </c>
      <c r="W9" s="194">
        <v>23</v>
      </c>
    </row>
    <row r="10" ht="15" customHeight="1" spans="1:23">
      <c r="A10" s="195" t="s">
        <v>254</v>
      </c>
      <c r="B10" s="194" t="s">
        <v>255</v>
      </c>
      <c r="C10" s="196" t="s">
        <v>256</v>
      </c>
      <c r="D10" s="196" t="s">
        <v>71</v>
      </c>
      <c r="E10" s="195" t="s">
        <v>118</v>
      </c>
      <c r="F10" s="195" t="s">
        <v>119</v>
      </c>
      <c r="G10" s="195" t="s">
        <v>257</v>
      </c>
      <c r="H10" s="195" t="s">
        <v>258</v>
      </c>
      <c r="I10" s="155">
        <v>1682903.04</v>
      </c>
      <c r="J10" s="155">
        <v>1682903.04</v>
      </c>
      <c r="K10" s="155">
        <v>1682903.04</v>
      </c>
      <c r="L10" s="209"/>
      <c r="M10" s="209"/>
      <c r="N10" s="209"/>
      <c r="O10" s="209"/>
      <c r="P10" s="209"/>
      <c r="Q10" s="209"/>
      <c r="R10" s="155"/>
      <c r="S10" s="155"/>
      <c r="T10" s="209"/>
      <c r="U10" s="194"/>
      <c r="V10" s="209"/>
      <c r="W10" s="194"/>
    </row>
    <row r="11" ht="15" customHeight="1" spans="1:23">
      <c r="A11" s="195" t="s">
        <v>259</v>
      </c>
      <c r="B11" s="194" t="s">
        <v>260</v>
      </c>
      <c r="C11" s="196" t="s">
        <v>261</v>
      </c>
      <c r="D11" s="196" t="s">
        <v>71</v>
      </c>
      <c r="E11" s="195" t="s">
        <v>110</v>
      </c>
      <c r="F11" s="195" t="s">
        <v>111</v>
      </c>
      <c r="G11" s="195" t="s">
        <v>206</v>
      </c>
      <c r="H11" s="195" t="s">
        <v>207</v>
      </c>
      <c r="I11" s="155">
        <v>34560</v>
      </c>
      <c r="J11" s="155">
        <v>34560</v>
      </c>
      <c r="K11" s="155">
        <v>34560</v>
      </c>
      <c r="L11" s="209"/>
      <c r="M11" s="209"/>
      <c r="N11" s="209"/>
      <c r="O11" s="209"/>
      <c r="P11" s="209"/>
      <c r="Q11" s="209"/>
      <c r="R11" s="155"/>
      <c r="S11" s="155"/>
      <c r="T11" s="209"/>
      <c r="U11" s="194"/>
      <c r="V11" s="209"/>
      <c r="W11" s="194"/>
    </row>
    <row r="12" ht="15" customHeight="1" spans="1:23">
      <c r="A12" s="195" t="s">
        <v>254</v>
      </c>
      <c r="B12" s="194" t="s">
        <v>262</v>
      </c>
      <c r="C12" s="196" t="s">
        <v>263</v>
      </c>
      <c r="D12" s="196" t="s">
        <v>71</v>
      </c>
      <c r="E12" s="195" t="s">
        <v>118</v>
      </c>
      <c r="F12" s="195" t="s">
        <v>119</v>
      </c>
      <c r="G12" s="195" t="s">
        <v>257</v>
      </c>
      <c r="H12" s="195" t="s">
        <v>258</v>
      </c>
      <c r="I12" s="155">
        <v>600657.92</v>
      </c>
      <c r="J12" s="155">
        <v>600657.92</v>
      </c>
      <c r="K12" s="155">
        <v>600657.92</v>
      </c>
      <c r="L12" s="209"/>
      <c r="M12" s="209"/>
      <c r="N12" s="209"/>
      <c r="O12" s="209"/>
      <c r="P12" s="209"/>
      <c r="Q12" s="209"/>
      <c r="R12" s="155"/>
      <c r="S12" s="155"/>
      <c r="T12" s="209"/>
      <c r="U12" s="194"/>
      <c r="V12" s="209"/>
      <c r="W12" s="194"/>
    </row>
    <row r="13" ht="15" customHeight="1" spans="1:23">
      <c r="A13" s="195" t="s">
        <v>264</v>
      </c>
      <c r="B13" s="194" t="s">
        <v>265</v>
      </c>
      <c r="C13" s="196" t="s">
        <v>266</v>
      </c>
      <c r="D13" s="196" t="s">
        <v>71</v>
      </c>
      <c r="E13" s="195" t="s">
        <v>114</v>
      </c>
      <c r="F13" s="195" t="s">
        <v>115</v>
      </c>
      <c r="G13" s="195" t="s">
        <v>267</v>
      </c>
      <c r="H13" s="195" t="s">
        <v>268</v>
      </c>
      <c r="I13" s="155">
        <v>10000</v>
      </c>
      <c r="J13" s="155"/>
      <c r="K13" s="155"/>
      <c r="L13" s="209"/>
      <c r="M13" s="209"/>
      <c r="N13" s="209"/>
      <c r="O13" s="209"/>
      <c r="P13" s="209"/>
      <c r="Q13" s="209"/>
      <c r="R13" s="155">
        <v>10000</v>
      </c>
      <c r="S13" s="155">
        <v>10000</v>
      </c>
      <c r="T13" s="209"/>
      <c r="U13" s="194"/>
      <c r="V13" s="209"/>
      <c r="W13" s="194"/>
    </row>
    <row r="14" ht="15" customHeight="1" spans="1:23">
      <c r="A14" s="195" t="s">
        <v>264</v>
      </c>
      <c r="B14" s="194" t="s">
        <v>265</v>
      </c>
      <c r="C14" s="196" t="s">
        <v>266</v>
      </c>
      <c r="D14" s="196" t="s">
        <v>71</v>
      </c>
      <c r="E14" s="195" t="s">
        <v>114</v>
      </c>
      <c r="F14" s="195" t="s">
        <v>115</v>
      </c>
      <c r="G14" s="195" t="s">
        <v>269</v>
      </c>
      <c r="H14" s="195" t="s">
        <v>270</v>
      </c>
      <c r="I14" s="155">
        <v>10000</v>
      </c>
      <c r="J14" s="155"/>
      <c r="K14" s="155"/>
      <c r="L14" s="209"/>
      <c r="M14" s="209"/>
      <c r="N14" s="209"/>
      <c r="O14" s="209"/>
      <c r="P14" s="209"/>
      <c r="Q14" s="209"/>
      <c r="R14" s="155">
        <v>10000</v>
      </c>
      <c r="S14" s="155">
        <v>10000</v>
      </c>
      <c r="T14" s="209"/>
      <c r="U14" s="194"/>
      <c r="V14" s="209"/>
      <c r="W14" s="194"/>
    </row>
    <row r="15" ht="15" customHeight="1" spans="1:23">
      <c r="A15" s="195" t="s">
        <v>264</v>
      </c>
      <c r="B15" s="194" t="s">
        <v>265</v>
      </c>
      <c r="C15" s="196" t="s">
        <v>266</v>
      </c>
      <c r="D15" s="196" t="s">
        <v>71</v>
      </c>
      <c r="E15" s="195" t="s">
        <v>114</v>
      </c>
      <c r="F15" s="195" t="s">
        <v>115</v>
      </c>
      <c r="G15" s="195" t="s">
        <v>271</v>
      </c>
      <c r="H15" s="195" t="s">
        <v>272</v>
      </c>
      <c r="I15" s="155">
        <v>24000</v>
      </c>
      <c r="J15" s="155"/>
      <c r="K15" s="155"/>
      <c r="L15" s="209"/>
      <c r="M15" s="209"/>
      <c r="N15" s="209"/>
      <c r="O15" s="209"/>
      <c r="P15" s="209"/>
      <c r="Q15" s="209"/>
      <c r="R15" s="155">
        <v>24000</v>
      </c>
      <c r="S15" s="155">
        <v>24000</v>
      </c>
      <c r="T15" s="209"/>
      <c r="U15" s="194"/>
      <c r="V15" s="209"/>
      <c r="W15" s="194"/>
    </row>
    <row r="16" ht="15" customHeight="1" spans="1:23">
      <c r="A16" s="195" t="s">
        <v>264</v>
      </c>
      <c r="B16" s="194" t="s">
        <v>265</v>
      </c>
      <c r="C16" s="196" t="s">
        <v>266</v>
      </c>
      <c r="D16" s="196" t="s">
        <v>71</v>
      </c>
      <c r="E16" s="195" t="s">
        <v>114</v>
      </c>
      <c r="F16" s="195" t="s">
        <v>115</v>
      </c>
      <c r="G16" s="195" t="s">
        <v>273</v>
      </c>
      <c r="H16" s="195" t="s">
        <v>274</v>
      </c>
      <c r="I16" s="155">
        <v>50000</v>
      </c>
      <c r="J16" s="155"/>
      <c r="K16" s="155"/>
      <c r="L16" s="209"/>
      <c r="M16" s="209"/>
      <c r="N16" s="209"/>
      <c r="O16" s="209"/>
      <c r="P16" s="209"/>
      <c r="Q16" s="209"/>
      <c r="R16" s="155">
        <v>50000</v>
      </c>
      <c r="S16" s="155">
        <v>50000</v>
      </c>
      <c r="T16" s="209"/>
      <c r="U16" s="194"/>
      <c r="V16" s="209"/>
      <c r="W16" s="194"/>
    </row>
    <row r="17" ht="15" customHeight="1" spans="1:23">
      <c r="A17" s="195" t="s">
        <v>264</v>
      </c>
      <c r="B17" s="194" t="s">
        <v>265</v>
      </c>
      <c r="C17" s="196" t="s">
        <v>266</v>
      </c>
      <c r="D17" s="196" t="s">
        <v>71</v>
      </c>
      <c r="E17" s="195" t="s">
        <v>114</v>
      </c>
      <c r="F17" s="195" t="s">
        <v>115</v>
      </c>
      <c r="G17" s="195" t="s">
        <v>275</v>
      </c>
      <c r="H17" s="195" t="s">
        <v>276</v>
      </c>
      <c r="I17" s="155">
        <v>370000</v>
      </c>
      <c r="J17" s="155"/>
      <c r="K17" s="155"/>
      <c r="L17" s="209"/>
      <c r="M17" s="209"/>
      <c r="N17" s="209"/>
      <c r="O17" s="209"/>
      <c r="P17" s="209"/>
      <c r="Q17" s="209"/>
      <c r="R17" s="155">
        <v>370000</v>
      </c>
      <c r="S17" s="155">
        <v>370000</v>
      </c>
      <c r="T17" s="209"/>
      <c r="U17" s="194"/>
      <c r="V17" s="209"/>
      <c r="W17" s="194"/>
    </row>
    <row r="18" ht="15" customHeight="1" spans="1:23">
      <c r="A18" s="195" t="s">
        <v>264</v>
      </c>
      <c r="B18" s="194" t="s">
        <v>265</v>
      </c>
      <c r="C18" s="196" t="s">
        <v>266</v>
      </c>
      <c r="D18" s="196" t="s">
        <v>71</v>
      </c>
      <c r="E18" s="195" t="s">
        <v>114</v>
      </c>
      <c r="F18" s="195" t="s">
        <v>115</v>
      </c>
      <c r="G18" s="195" t="s">
        <v>277</v>
      </c>
      <c r="H18" s="195" t="s">
        <v>278</v>
      </c>
      <c r="I18" s="155">
        <v>10000</v>
      </c>
      <c r="J18" s="155"/>
      <c r="K18" s="155"/>
      <c r="L18" s="209"/>
      <c r="M18" s="209"/>
      <c r="N18" s="209"/>
      <c r="O18" s="209"/>
      <c r="P18" s="209"/>
      <c r="Q18" s="209"/>
      <c r="R18" s="155">
        <v>10000</v>
      </c>
      <c r="S18" s="155">
        <v>10000</v>
      </c>
      <c r="T18" s="209"/>
      <c r="U18" s="194"/>
      <c r="V18" s="209"/>
      <c r="W18" s="194"/>
    </row>
    <row r="19" ht="15" customHeight="1" spans="1:23">
      <c r="A19" s="195" t="s">
        <v>264</v>
      </c>
      <c r="B19" s="194" t="s">
        <v>265</v>
      </c>
      <c r="C19" s="196" t="s">
        <v>266</v>
      </c>
      <c r="D19" s="196" t="s">
        <v>71</v>
      </c>
      <c r="E19" s="195" t="s">
        <v>114</v>
      </c>
      <c r="F19" s="195" t="s">
        <v>115</v>
      </c>
      <c r="G19" s="195" t="s">
        <v>279</v>
      </c>
      <c r="H19" s="195" t="s">
        <v>280</v>
      </c>
      <c r="I19" s="155">
        <v>148000</v>
      </c>
      <c r="J19" s="155"/>
      <c r="K19" s="155"/>
      <c r="L19" s="209"/>
      <c r="M19" s="209"/>
      <c r="N19" s="209"/>
      <c r="O19" s="209"/>
      <c r="P19" s="209"/>
      <c r="Q19" s="209"/>
      <c r="R19" s="155">
        <v>148000</v>
      </c>
      <c r="S19" s="155">
        <v>148000</v>
      </c>
      <c r="T19" s="209"/>
      <c r="U19" s="194"/>
      <c r="V19" s="209"/>
      <c r="W19" s="194"/>
    </row>
    <row r="20" ht="15" customHeight="1" spans="1:23">
      <c r="A20" s="195" t="s">
        <v>264</v>
      </c>
      <c r="B20" s="194" t="s">
        <v>265</v>
      </c>
      <c r="C20" s="196" t="s">
        <v>266</v>
      </c>
      <c r="D20" s="196" t="s">
        <v>71</v>
      </c>
      <c r="E20" s="195" t="s">
        <v>114</v>
      </c>
      <c r="F20" s="195" t="s">
        <v>115</v>
      </c>
      <c r="G20" s="195" t="s">
        <v>281</v>
      </c>
      <c r="H20" s="195" t="s">
        <v>282</v>
      </c>
      <c r="I20" s="155">
        <v>5000</v>
      </c>
      <c r="J20" s="155"/>
      <c r="K20" s="155"/>
      <c r="L20" s="209"/>
      <c r="M20" s="209"/>
      <c r="N20" s="209"/>
      <c r="O20" s="209"/>
      <c r="P20" s="209"/>
      <c r="Q20" s="209"/>
      <c r="R20" s="155">
        <v>5000</v>
      </c>
      <c r="S20" s="155">
        <v>5000</v>
      </c>
      <c r="T20" s="209"/>
      <c r="U20" s="194"/>
      <c r="V20" s="209"/>
      <c r="W20" s="194"/>
    </row>
    <row r="21" ht="15" customHeight="1" spans="1:23">
      <c r="A21" s="195" t="s">
        <v>213</v>
      </c>
      <c r="B21" s="194" t="s">
        <v>283</v>
      </c>
      <c r="C21" s="196" t="s">
        <v>284</v>
      </c>
      <c r="D21" s="196" t="s">
        <v>71</v>
      </c>
      <c r="E21" s="195" t="s">
        <v>114</v>
      </c>
      <c r="F21" s="195" t="s">
        <v>115</v>
      </c>
      <c r="G21" s="195" t="s">
        <v>212</v>
      </c>
      <c r="H21" s="195" t="s">
        <v>213</v>
      </c>
      <c r="I21" s="155">
        <v>900000</v>
      </c>
      <c r="J21" s="155"/>
      <c r="K21" s="155"/>
      <c r="L21" s="209"/>
      <c r="M21" s="209"/>
      <c r="N21" s="209"/>
      <c r="O21" s="209"/>
      <c r="P21" s="209"/>
      <c r="Q21" s="209"/>
      <c r="R21" s="155">
        <v>900000</v>
      </c>
      <c r="S21" s="155">
        <v>900000</v>
      </c>
      <c r="T21" s="209"/>
      <c r="U21" s="194"/>
      <c r="V21" s="209"/>
      <c r="W21" s="194"/>
    </row>
    <row r="22" ht="15" customHeight="1" spans="1:23">
      <c r="A22" s="195" t="s">
        <v>285</v>
      </c>
      <c r="B22" s="194" t="s">
        <v>286</v>
      </c>
      <c r="C22" s="196" t="s">
        <v>287</v>
      </c>
      <c r="D22" s="196" t="s">
        <v>71</v>
      </c>
      <c r="E22" s="195" t="s">
        <v>114</v>
      </c>
      <c r="F22" s="195" t="s">
        <v>115</v>
      </c>
      <c r="G22" s="195" t="s">
        <v>288</v>
      </c>
      <c r="H22" s="195" t="s">
        <v>289</v>
      </c>
      <c r="I22" s="155">
        <v>14000</v>
      </c>
      <c r="J22" s="155"/>
      <c r="K22" s="155"/>
      <c r="L22" s="209"/>
      <c r="M22" s="209"/>
      <c r="N22" s="209"/>
      <c r="O22" s="209"/>
      <c r="P22" s="209"/>
      <c r="Q22" s="209"/>
      <c r="R22" s="155">
        <v>14000</v>
      </c>
      <c r="S22" s="155">
        <v>14000</v>
      </c>
      <c r="T22" s="209"/>
      <c r="U22" s="194"/>
      <c r="V22" s="209"/>
      <c r="W22" s="194"/>
    </row>
    <row r="23" ht="15" customHeight="1" spans="1:23">
      <c r="A23" s="195" t="s">
        <v>290</v>
      </c>
      <c r="B23" s="194" t="s">
        <v>291</v>
      </c>
      <c r="C23" s="196" t="s">
        <v>292</v>
      </c>
      <c r="D23" s="196" t="s">
        <v>71</v>
      </c>
      <c r="E23" s="195" t="s">
        <v>114</v>
      </c>
      <c r="F23" s="195" t="s">
        <v>115</v>
      </c>
      <c r="G23" s="195" t="s">
        <v>293</v>
      </c>
      <c r="H23" s="195" t="s">
        <v>290</v>
      </c>
      <c r="I23" s="155">
        <v>120000</v>
      </c>
      <c r="J23" s="155"/>
      <c r="K23" s="155"/>
      <c r="L23" s="209"/>
      <c r="M23" s="209"/>
      <c r="N23" s="209"/>
      <c r="O23" s="209"/>
      <c r="P23" s="209"/>
      <c r="Q23" s="209"/>
      <c r="R23" s="155">
        <v>120000</v>
      </c>
      <c r="S23" s="155">
        <v>120000</v>
      </c>
      <c r="T23" s="209"/>
      <c r="U23" s="194"/>
      <c r="V23" s="209"/>
      <c r="W23" s="194"/>
    </row>
    <row r="24" ht="15" customHeight="1" spans="1:23">
      <c r="A24" s="195" t="s">
        <v>259</v>
      </c>
      <c r="B24" s="194" t="s">
        <v>294</v>
      </c>
      <c r="C24" s="196" t="s">
        <v>295</v>
      </c>
      <c r="D24" s="196" t="s">
        <v>71</v>
      </c>
      <c r="E24" s="195" t="s">
        <v>122</v>
      </c>
      <c r="F24" s="195" t="s">
        <v>123</v>
      </c>
      <c r="G24" s="195" t="s">
        <v>279</v>
      </c>
      <c r="H24" s="195" t="s">
        <v>280</v>
      </c>
      <c r="I24" s="155">
        <v>20000</v>
      </c>
      <c r="J24" s="155">
        <v>20000</v>
      </c>
      <c r="K24" s="155">
        <v>20000</v>
      </c>
      <c r="L24" s="209"/>
      <c r="M24" s="209"/>
      <c r="N24" s="209"/>
      <c r="O24" s="209"/>
      <c r="P24" s="209"/>
      <c r="Q24" s="209"/>
      <c r="R24" s="155"/>
      <c r="S24" s="155"/>
      <c r="T24" s="209"/>
      <c r="U24" s="194"/>
      <c r="V24" s="209"/>
      <c r="W24" s="194"/>
    </row>
    <row r="25" ht="15" customHeight="1" spans="1:23">
      <c r="A25" s="195" t="s">
        <v>259</v>
      </c>
      <c r="B25" s="194" t="s">
        <v>294</v>
      </c>
      <c r="C25" s="196" t="s">
        <v>295</v>
      </c>
      <c r="D25" s="196" t="s">
        <v>71</v>
      </c>
      <c r="E25" s="195" t="s">
        <v>122</v>
      </c>
      <c r="F25" s="195" t="s">
        <v>123</v>
      </c>
      <c r="G25" s="195" t="s">
        <v>271</v>
      </c>
      <c r="H25" s="195" t="s">
        <v>272</v>
      </c>
      <c r="I25" s="155">
        <v>5000</v>
      </c>
      <c r="J25" s="155">
        <v>5000</v>
      </c>
      <c r="K25" s="155">
        <v>5000</v>
      </c>
      <c r="L25" s="209"/>
      <c r="M25" s="209"/>
      <c r="N25" s="209"/>
      <c r="O25" s="209"/>
      <c r="P25" s="209"/>
      <c r="Q25" s="209"/>
      <c r="R25" s="155"/>
      <c r="S25" s="155"/>
      <c r="T25" s="209"/>
      <c r="U25" s="194"/>
      <c r="V25" s="209"/>
      <c r="W25" s="194"/>
    </row>
    <row r="26" ht="15" customHeight="1" spans="1:23">
      <c r="A26" s="195" t="s">
        <v>259</v>
      </c>
      <c r="B26" s="194" t="s">
        <v>294</v>
      </c>
      <c r="C26" s="196" t="s">
        <v>295</v>
      </c>
      <c r="D26" s="196" t="s">
        <v>71</v>
      </c>
      <c r="E26" s="195" t="s">
        <v>122</v>
      </c>
      <c r="F26" s="195" t="s">
        <v>123</v>
      </c>
      <c r="G26" s="195" t="s">
        <v>257</v>
      </c>
      <c r="H26" s="195" t="s">
        <v>258</v>
      </c>
      <c r="I26" s="155">
        <v>158800</v>
      </c>
      <c r="J26" s="155">
        <v>158800</v>
      </c>
      <c r="K26" s="155">
        <v>158800</v>
      </c>
      <c r="L26" s="209"/>
      <c r="M26" s="209"/>
      <c r="N26" s="209"/>
      <c r="O26" s="209"/>
      <c r="P26" s="209"/>
      <c r="Q26" s="209"/>
      <c r="R26" s="155"/>
      <c r="S26" s="155"/>
      <c r="T26" s="209"/>
      <c r="U26" s="194"/>
      <c r="V26" s="209"/>
      <c r="W26" s="194"/>
    </row>
    <row r="27" ht="15" customHeight="1" spans="1:23">
      <c r="A27" s="195" t="s">
        <v>259</v>
      </c>
      <c r="B27" s="194" t="s">
        <v>294</v>
      </c>
      <c r="C27" s="196" t="s">
        <v>295</v>
      </c>
      <c r="D27" s="196" t="s">
        <v>71</v>
      </c>
      <c r="E27" s="195" t="s">
        <v>122</v>
      </c>
      <c r="F27" s="195" t="s">
        <v>123</v>
      </c>
      <c r="G27" s="195" t="s">
        <v>296</v>
      </c>
      <c r="H27" s="195" t="s">
        <v>297</v>
      </c>
      <c r="I27" s="155">
        <v>103895</v>
      </c>
      <c r="J27" s="155">
        <v>103895</v>
      </c>
      <c r="K27" s="155">
        <v>103895</v>
      </c>
      <c r="L27" s="209"/>
      <c r="M27" s="209"/>
      <c r="N27" s="209"/>
      <c r="O27" s="209"/>
      <c r="P27" s="209"/>
      <c r="Q27" s="209"/>
      <c r="R27" s="155"/>
      <c r="S27" s="155"/>
      <c r="T27" s="209"/>
      <c r="U27" s="194"/>
      <c r="V27" s="209"/>
      <c r="W27" s="194"/>
    </row>
    <row r="28" ht="15" customHeight="1" spans="1:23">
      <c r="A28" s="195" t="s">
        <v>259</v>
      </c>
      <c r="B28" s="194" t="s">
        <v>294</v>
      </c>
      <c r="C28" s="196" t="s">
        <v>295</v>
      </c>
      <c r="D28" s="196" t="s">
        <v>71</v>
      </c>
      <c r="E28" s="195" t="s">
        <v>122</v>
      </c>
      <c r="F28" s="195" t="s">
        <v>123</v>
      </c>
      <c r="G28" s="195" t="s">
        <v>273</v>
      </c>
      <c r="H28" s="195" t="s">
        <v>274</v>
      </c>
      <c r="I28" s="155">
        <v>10000</v>
      </c>
      <c r="J28" s="155">
        <v>10000</v>
      </c>
      <c r="K28" s="155">
        <v>10000</v>
      </c>
      <c r="L28" s="209"/>
      <c r="M28" s="209"/>
      <c r="N28" s="209"/>
      <c r="O28" s="209"/>
      <c r="P28" s="209"/>
      <c r="Q28" s="209"/>
      <c r="R28" s="155"/>
      <c r="S28" s="155"/>
      <c r="T28" s="209"/>
      <c r="U28" s="194"/>
      <c r="V28" s="209"/>
      <c r="W28" s="194"/>
    </row>
    <row r="29" ht="15" customHeight="1" spans="1:23">
      <c r="A29" s="195" t="s">
        <v>259</v>
      </c>
      <c r="B29" s="194" t="s">
        <v>294</v>
      </c>
      <c r="C29" s="196" t="s">
        <v>295</v>
      </c>
      <c r="D29" s="196" t="s">
        <v>71</v>
      </c>
      <c r="E29" s="195" t="s">
        <v>122</v>
      </c>
      <c r="F29" s="195" t="s">
        <v>123</v>
      </c>
      <c r="G29" s="195" t="s">
        <v>277</v>
      </c>
      <c r="H29" s="195" t="s">
        <v>278</v>
      </c>
      <c r="I29" s="155">
        <v>20000</v>
      </c>
      <c r="J29" s="155">
        <v>20000</v>
      </c>
      <c r="K29" s="155">
        <v>20000</v>
      </c>
      <c r="L29" s="209"/>
      <c r="M29" s="209"/>
      <c r="N29" s="209"/>
      <c r="O29" s="209"/>
      <c r="P29" s="209"/>
      <c r="Q29" s="209"/>
      <c r="R29" s="155"/>
      <c r="S29" s="155"/>
      <c r="T29" s="209"/>
      <c r="U29" s="194"/>
      <c r="V29" s="209"/>
      <c r="W29" s="194"/>
    </row>
    <row r="30" ht="15" customHeight="1" spans="1:23">
      <c r="A30" s="195" t="s">
        <v>259</v>
      </c>
      <c r="B30" s="194" t="s">
        <v>294</v>
      </c>
      <c r="C30" s="196" t="s">
        <v>295</v>
      </c>
      <c r="D30" s="196" t="s">
        <v>71</v>
      </c>
      <c r="E30" s="195" t="s">
        <v>122</v>
      </c>
      <c r="F30" s="195" t="s">
        <v>123</v>
      </c>
      <c r="G30" s="195" t="s">
        <v>298</v>
      </c>
      <c r="H30" s="195" t="s">
        <v>299</v>
      </c>
      <c r="I30" s="155">
        <v>130000</v>
      </c>
      <c r="J30" s="155">
        <v>130000</v>
      </c>
      <c r="K30" s="155">
        <v>130000</v>
      </c>
      <c r="L30" s="209"/>
      <c r="M30" s="209"/>
      <c r="N30" s="209"/>
      <c r="O30" s="209"/>
      <c r="P30" s="209"/>
      <c r="Q30" s="209"/>
      <c r="R30" s="155"/>
      <c r="S30" s="155"/>
      <c r="T30" s="209"/>
      <c r="U30" s="194"/>
      <c r="V30" s="209"/>
      <c r="W30" s="194"/>
    </row>
    <row r="31" ht="15" customHeight="1" spans="1:23">
      <c r="A31" s="195" t="s">
        <v>259</v>
      </c>
      <c r="B31" s="194" t="s">
        <v>294</v>
      </c>
      <c r="C31" s="196" t="s">
        <v>295</v>
      </c>
      <c r="D31" s="196" t="s">
        <v>71</v>
      </c>
      <c r="E31" s="195" t="s">
        <v>122</v>
      </c>
      <c r="F31" s="195" t="s">
        <v>123</v>
      </c>
      <c r="G31" s="195" t="s">
        <v>300</v>
      </c>
      <c r="H31" s="195" t="s">
        <v>301</v>
      </c>
      <c r="I31" s="155">
        <v>10000</v>
      </c>
      <c r="J31" s="155">
        <v>10000</v>
      </c>
      <c r="K31" s="155">
        <v>10000</v>
      </c>
      <c r="L31" s="209"/>
      <c r="M31" s="209"/>
      <c r="N31" s="209"/>
      <c r="O31" s="209"/>
      <c r="P31" s="209"/>
      <c r="Q31" s="209"/>
      <c r="R31" s="155"/>
      <c r="S31" s="155"/>
      <c r="T31" s="209"/>
      <c r="U31" s="194"/>
      <c r="V31" s="209"/>
      <c r="W31" s="194"/>
    </row>
    <row r="32" ht="15" customHeight="1" spans="1:23">
      <c r="A32" s="195" t="s">
        <v>259</v>
      </c>
      <c r="B32" s="194" t="s">
        <v>294</v>
      </c>
      <c r="C32" s="196" t="s">
        <v>295</v>
      </c>
      <c r="D32" s="196" t="s">
        <v>71</v>
      </c>
      <c r="E32" s="195" t="s">
        <v>122</v>
      </c>
      <c r="F32" s="195" t="s">
        <v>123</v>
      </c>
      <c r="G32" s="195" t="s">
        <v>267</v>
      </c>
      <c r="H32" s="195" t="s">
        <v>268</v>
      </c>
      <c r="I32" s="155">
        <v>20000</v>
      </c>
      <c r="J32" s="155">
        <v>20000</v>
      </c>
      <c r="K32" s="155">
        <v>20000</v>
      </c>
      <c r="L32" s="209"/>
      <c r="M32" s="209"/>
      <c r="N32" s="209"/>
      <c r="O32" s="209"/>
      <c r="P32" s="209"/>
      <c r="Q32" s="209"/>
      <c r="R32" s="155"/>
      <c r="S32" s="155"/>
      <c r="T32" s="209"/>
      <c r="U32" s="194"/>
      <c r="V32" s="209"/>
      <c r="W32" s="194"/>
    </row>
    <row r="33" ht="15" customHeight="1" spans="1:23">
      <c r="A33" s="195" t="s">
        <v>259</v>
      </c>
      <c r="B33" s="194" t="s">
        <v>294</v>
      </c>
      <c r="C33" s="196" t="s">
        <v>295</v>
      </c>
      <c r="D33" s="196" t="s">
        <v>71</v>
      </c>
      <c r="E33" s="195" t="s">
        <v>122</v>
      </c>
      <c r="F33" s="195" t="s">
        <v>123</v>
      </c>
      <c r="G33" s="195" t="s">
        <v>302</v>
      </c>
      <c r="H33" s="195" t="s">
        <v>303</v>
      </c>
      <c r="I33" s="155">
        <v>130000</v>
      </c>
      <c r="J33" s="155">
        <v>130000</v>
      </c>
      <c r="K33" s="155">
        <v>130000</v>
      </c>
      <c r="L33" s="209"/>
      <c r="M33" s="209"/>
      <c r="N33" s="209"/>
      <c r="O33" s="209"/>
      <c r="P33" s="209"/>
      <c r="Q33" s="209"/>
      <c r="R33" s="155"/>
      <c r="S33" s="155"/>
      <c r="T33" s="209"/>
      <c r="U33" s="194"/>
      <c r="V33" s="209"/>
      <c r="W33" s="194"/>
    </row>
    <row r="34" ht="15" customHeight="1" spans="1:23">
      <c r="A34" s="195" t="s">
        <v>259</v>
      </c>
      <c r="B34" s="194" t="s">
        <v>294</v>
      </c>
      <c r="C34" s="196" t="s">
        <v>295</v>
      </c>
      <c r="D34" s="196" t="s">
        <v>71</v>
      </c>
      <c r="E34" s="195" t="s">
        <v>122</v>
      </c>
      <c r="F34" s="195" t="s">
        <v>123</v>
      </c>
      <c r="G34" s="195" t="s">
        <v>304</v>
      </c>
      <c r="H34" s="195" t="s">
        <v>305</v>
      </c>
      <c r="I34" s="155">
        <v>39700</v>
      </c>
      <c r="J34" s="155">
        <v>39700</v>
      </c>
      <c r="K34" s="155">
        <v>39700</v>
      </c>
      <c r="L34" s="209"/>
      <c r="M34" s="209"/>
      <c r="N34" s="209"/>
      <c r="O34" s="209"/>
      <c r="P34" s="209"/>
      <c r="Q34" s="209"/>
      <c r="R34" s="155"/>
      <c r="S34" s="155"/>
      <c r="T34" s="209"/>
      <c r="U34" s="194"/>
      <c r="V34" s="209"/>
      <c r="W34" s="194"/>
    </row>
    <row r="35" ht="15" customHeight="1" spans="1:23">
      <c r="A35" s="195" t="s">
        <v>254</v>
      </c>
      <c r="B35" s="194" t="s">
        <v>306</v>
      </c>
      <c r="C35" s="196" t="s">
        <v>307</v>
      </c>
      <c r="D35" s="196" t="s">
        <v>71</v>
      </c>
      <c r="E35" s="195" t="s">
        <v>120</v>
      </c>
      <c r="F35" s="195" t="s">
        <v>121</v>
      </c>
      <c r="G35" s="195" t="s">
        <v>257</v>
      </c>
      <c r="H35" s="195" t="s">
        <v>258</v>
      </c>
      <c r="I35" s="155">
        <v>48000</v>
      </c>
      <c r="J35" s="155">
        <v>48000</v>
      </c>
      <c r="K35" s="155">
        <v>48000</v>
      </c>
      <c r="L35" s="209"/>
      <c r="M35" s="209"/>
      <c r="N35" s="209"/>
      <c r="O35" s="209"/>
      <c r="P35" s="209"/>
      <c r="Q35" s="209"/>
      <c r="R35" s="155"/>
      <c r="S35" s="155"/>
      <c r="T35" s="209"/>
      <c r="U35" s="194"/>
      <c r="V35" s="209"/>
      <c r="W35" s="194"/>
    </row>
    <row r="36" ht="15" customHeight="1" spans="1:23">
      <c r="A36" s="195" t="s">
        <v>259</v>
      </c>
      <c r="B36" s="194" t="s">
        <v>308</v>
      </c>
      <c r="C36" s="196" t="s">
        <v>309</v>
      </c>
      <c r="D36" s="196" t="s">
        <v>71</v>
      </c>
      <c r="E36" s="195" t="s">
        <v>122</v>
      </c>
      <c r="F36" s="195" t="s">
        <v>123</v>
      </c>
      <c r="G36" s="195" t="s">
        <v>302</v>
      </c>
      <c r="H36" s="195" t="s">
        <v>303</v>
      </c>
      <c r="I36" s="155">
        <v>240000</v>
      </c>
      <c r="J36" s="155">
        <v>240000</v>
      </c>
      <c r="K36" s="155">
        <v>240000</v>
      </c>
      <c r="L36" s="209"/>
      <c r="M36" s="209"/>
      <c r="N36" s="209"/>
      <c r="O36" s="209"/>
      <c r="P36" s="209"/>
      <c r="Q36" s="209"/>
      <c r="R36" s="155"/>
      <c r="S36" s="155"/>
      <c r="T36" s="209"/>
      <c r="U36" s="194"/>
      <c r="V36" s="209"/>
      <c r="W36" s="194"/>
    </row>
    <row r="37" ht="15" customHeight="1" spans="1:23">
      <c r="A37" s="195" t="s">
        <v>254</v>
      </c>
      <c r="B37" s="194" t="s">
        <v>310</v>
      </c>
      <c r="C37" s="196" t="s">
        <v>311</v>
      </c>
      <c r="D37" s="196" t="s">
        <v>71</v>
      </c>
      <c r="E37" s="195" t="s">
        <v>120</v>
      </c>
      <c r="F37" s="195" t="s">
        <v>121</v>
      </c>
      <c r="G37" s="195" t="s">
        <v>302</v>
      </c>
      <c r="H37" s="195" t="s">
        <v>303</v>
      </c>
      <c r="I37" s="155">
        <v>10000</v>
      </c>
      <c r="J37" s="155">
        <v>10000</v>
      </c>
      <c r="K37" s="155">
        <v>10000</v>
      </c>
      <c r="L37" s="209"/>
      <c r="M37" s="209"/>
      <c r="N37" s="209"/>
      <c r="O37" s="209"/>
      <c r="P37" s="209"/>
      <c r="Q37" s="209"/>
      <c r="R37" s="155"/>
      <c r="S37" s="155"/>
      <c r="T37" s="209"/>
      <c r="U37" s="194"/>
      <c r="V37" s="209"/>
      <c r="W37" s="194"/>
    </row>
    <row r="38" ht="15" customHeight="1" spans="1:23">
      <c r="A38" s="195" t="s">
        <v>254</v>
      </c>
      <c r="B38" s="194" t="s">
        <v>310</v>
      </c>
      <c r="C38" s="196" t="s">
        <v>311</v>
      </c>
      <c r="D38" s="196" t="s">
        <v>71</v>
      </c>
      <c r="E38" s="195" t="s">
        <v>120</v>
      </c>
      <c r="F38" s="195" t="s">
        <v>121</v>
      </c>
      <c r="G38" s="195" t="s">
        <v>271</v>
      </c>
      <c r="H38" s="195" t="s">
        <v>272</v>
      </c>
      <c r="I38" s="155">
        <v>3000</v>
      </c>
      <c r="J38" s="155">
        <v>3000</v>
      </c>
      <c r="K38" s="155">
        <v>3000</v>
      </c>
      <c r="L38" s="209"/>
      <c r="M38" s="209"/>
      <c r="N38" s="209"/>
      <c r="O38" s="209"/>
      <c r="P38" s="209"/>
      <c r="Q38" s="209"/>
      <c r="R38" s="155"/>
      <c r="S38" s="155"/>
      <c r="T38" s="209"/>
      <c r="U38" s="194"/>
      <c r="V38" s="209"/>
      <c r="W38" s="194"/>
    </row>
    <row r="39" ht="15" customHeight="1" spans="1:23">
      <c r="A39" s="195" t="s">
        <v>254</v>
      </c>
      <c r="B39" s="194" t="s">
        <v>310</v>
      </c>
      <c r="C39" s="196" t="s">
        <v>311</v>
      </c>
      <c r="D39" s="196" t="s">
        <v>71</v>
      </c>
      <c r="E39" s="195" t="s">
        <v>120</v>
      </c>
      <c r="F39" s="195" t="s">
        <v>121</v>
      </c>
      <c r="G39" s="195" t="s">
        <v>296</v>
      </c>
      <c r="H39" s="195" t="s">
        <v>297</v>
      </c>
      <c r="I39" s="155">
        <v>6200</v>
      </c>
      <c r="J39" s="155">
        <v>6200</v>
      </c>
      <c r="K39" s="155">
        <v>6200</v>
      </c>
      <c r="L39" s="209"/>
      <c r="M39" s="209"/>
      <c r="N39" s="209"/>
      <c r="O39" s="209"/>
      <c r="P39" s="209"/>
      <c r="Q39" s="209"/>
      <c r="R39" s="155"/>
      <c r="S39" s="155"/>
      <c r="T39" s="209"/>
      <c r="U39" s="194"/>
      <c r="V39" s="209"/>
      <c r="W39" s="194"/>
    </row>
    <row r="40" ht="15" customHeight="1" spans="1:23">
      <c r="A40" s="195" t="s">
        <v>254</v>
      </c>
      <c r="B40" s="194" t="s">
        <v>310</v>
      </c>
      <c r="C40" s="196" t="s">
        <v>311</v>
      </c>
      <c r="D40" s="196" t="s">
        <v>71</v>
      </c>
      <c r="E40" s="195" t="s">
        <v>120</v>
      </c>
      <c r="F40" s="195" t="s">
        <v>121</v>
      </c>
      <c r="G40" s="195" t="s">
        <v>273</v>
      </c>
      <c r="H40" s="195" t="s">
        <v>274</v>
      </c>
      <c r="I40" s="155">
        <v>60000</v>
      </c>
      <c r="J40" s="155">
        <v>60000</v>
      </c>
      <c r="K40" s="155">
        <v>60000</v>
      </c>
      <c r="L40" s="209"/>
      <c r="M40" s="209"/>
      <c r="N40" s="209"/>
      <c r="O40" s="209"/>
      <c r="P40" s="209"/>
      <c r="Q40" s="209"/>
      <c r="R40" s="155"/>
      <c r="S40" s="155"/>
      <c r="T40" s="209"/>
      <c r="U40" s="194"/>
      <c r="V40" s="209"/>
      <c r="W40" s="194"/>
    </row>
    <row r="41" ht="15" customHeight="1" spans="1:23">
      <c r="A41" s="195" t="s">
        <v>254</v>
      </c>
      <c r="B41" s="194" t="s">
        <v>310</v>
      </c>
      <c r="C41" s="196" t="s">
        <v>311</v>
      </c>
      <c r="D41" s="196" t="s">
        <v>71</v>
      </c>
      <c r="E41" s="195" t="s">
        <v>120</v>
      </c>
      <c r="F41" s="195" t="s">
        <v>121</v>
      </c>
      <c r="G41" s="195" t="s">
        <v>257</v>
      </c>
      <c r="H41" s="195" t="s">
        <v>258</v>
      </c>
      <c r="I41" s="155">
        <v>110800</v>
      </c>
      <c r="J41" s="155">
        <v>110800</v>
      </c>
      <c r="K41" s="155">
        <v>110800</v>
      </c>
      <c r="L41" s="209"/>
      <c r="M41" s="209"/>
      <c r="N41" s="209"/>
      <c r="O41" s="209"/>
      <c r="P41" s="209"/>
      <c r="Q41" s="209"/>
      <c r="R41" s="155"/>
      <c r="S41" s="155"/>
      <c r="T41" s="209"/>
      <c r="U41" s="194"/>
      <c r="V41" s="209"/>
      <c r="W41" s="194"/>
    </row>
    <row r="42" ht="15" customHeight="1" spans="1:23">
      <c r="A42" s="195" t="s">
        <v>254</v>
      </c>
      <c r="B42" s="194" t="s">
        <v>310</v>
      </c>
      <c r="C42" s="196" t="s">
        <v>311</v>
      </c>
      <c r="D42" s="196" t="s">
        <v>71</v>
      </c>
      <c r="E42" s="195" t="s">
        <v>120</v>
      </c>
      <c r="F42" s="195" t="s">
        <v>121</v>
      </c>
      <c r="G42" s="195" t="s">
        <v>279</v>
      </c>
      <c r="H42" s="195" t="s">
        <v>280</v>
      </c>
      <c r="I42" s="155">
        <v>10000</v>
      </c>
      <c r="J42" s="155">
        <v>10000</v>
      </c>
      <c r="K42" s="155">
        <v>10000</v>
      </c>
      <c r="L42" s="209"/>
      <c r="M42" s="209"/>
      <c r="N42" s="209"/>
      <c r="O42" s="209"/>
      <c r="P42" s="209"/>
      <c r="Q42" s="209"/>
      <c r="R42" s="155"/>
      <c r="S42" s="155"/>
      <c r="T42" s="209"/>
      <c r="U42" s="194"/>
      <c r="V42" s="209"/>
      <c r="W42" s="194"/>
    </row>
    <row r="43" ht="15" customHeight="1" spans="1:23">
      <c r="A43" s="195" t="s">
        <v>312</v>
      </c>
      <c r="B43" s="194" t="s">
        <v>313</v>
      </c>
      <c r="C43" s="196" t="s">
        <v>314</v>
      </c>
      <c r="D43" s="196" t="s">
        <v>71</v>
      </c>
      <c r="E43" s="195" t="s">
        <v>114</v>
      </c>
      <c r="F43" s="195" t="s">
        <v>115</v>
      </c>
      <c r="G43" s="195" t="s">
        <v>223</v>
      </c>
      <c r="H43" s="195" t="s">
        <v>224</v>
      </c>
      <c r="I43" s="155">
        <v>1629129.97</v>
      </c>
      <c r="J43" s="155"/>
      <c r="K43" s="155"/>
      <c r="L43" s="209"/>
      <c r="M43" s="209"/>
      <c r="N43" s="209"/>
      <c r="O43" s="209"/>
      <c r="P43" s="209"/>
      <c r="Q43" s="209"/>
      <c r="R43" s="155">
        <v>1629129.97</v>
      </c>
      <c r="S43" s="155">
        <v>1629129.97</v>
      </c>
      <c r="T43" s="209"/>
      <c r="U43" s="194"/>
      <c r="V43" s="209"/>
      <c r="W43" s="194"/>
    </row>
    <row r="44" ht="15" customHeight="1" spans="1:23">
      <c r="A44" s="195" t="s">
        <v>259</v>
      </c>
      <c r="B44" s="194" t="s">
        <v>315</v>
      </c>
      <c r="C44" s="196" t="s">
        <v>316</v>
      </c>
      <c r="D44" s="196" t="s">
        <v>71</v>
      </c>
      <c r="E44" s="195" t="s">
        <v>114</v>
      </c>
      <c r="F44" s="195" t="s">
        <v>115</v>
      </c>
      <c r="G44" s="195" t="s">
        <v>288</v>
      </c>
      <c r="H44" s="195" t="s">
        <v>289</v>
      </c>
      <c r="I44" s="155">
        <v>1000</v>
      </c>
      <c r="J44" s="155">
        <v>1000</v>
      </c>
      <c r="K44" s="155">
        <v>1000</v>
      </c>
      <c r="L44" s="209"/>
      <c r="M44" s="209"/>
      <c r="N44" s="209"/>
      <c r="O44" s="209"/>
      <c r="P44" s="209"/>
      <c r="Q44" s="209"/>
      <c r="R44" s="155"/>
      <c r="S44" s="155"/>
      <c r="T44" s="209"/>
      <c r="U44" s="194"/>
      <c r="V44" s="209"/>
      <c r="W44" s="194"/>
    </row>
    <row r="45" ht="15" customHeight="1" spans="1:23">
      <c r="A45" s="195" t="s">
        <v>264</v>
      </c>
      <c r="B45" s="194" t="s">
        <v>317</v>
      </c>
      <c r="C45" s="196" t="s">
        <v>318</v>
      </c>
      <c r="D45" s="196" t="s">
        <v>71</v>
      </c>
      <c r="E45" s="195" t="s">
        <v>114</v>
      </c>
      <c r="F45" s="195" t="s">
        <v>115</v>
      </c>
      <c r="G45" s="195" t="s">
        <v>319</v>
      </c>
      <c r="H45" s="195" t="s">
        <v>320</v>
      </c>
      <c r="I45" s="155">
        <v>70000</v>
      </c>
      <c r="J45" s="155"/>
      <c r="K45" s="155"/>
      <c r="L45" s="209"/>
      <c r="M45" s="209"/>
      <c r="N45" s="209"/>
      <c r="O45" s="209"/>
      <c r="P45" s="209"/>
      <c r="Q45" s="209"/>
      <c r="R45" s="155">
        <v>70000</v>
      </c>
      <c r="S45" s="155">
        <v>70000</v>
      </c>
      <c r="T45" s="209"/>
      <c r="U45" s="194"/>
      <c r="V45" s="209"/>
      <c r="W45" s="194"/>
    </row>
    <row r="46" ht="15" customHeight="1" spans="1:23">
      <c r="A46" s="195" t="s">
        <v>259</v>
      </c>
      <c r="B46" s="194" t="s">
        <v>321</v>
      </c>
      <c r="C46" s="196" t="s">
        <v>322</v>
      </c>
      <c r="D46" s="196" t="s">
        <v>71</v>
      </c>
      <c r="E46" s="195" t="s">
        <v>114</v>
      </c>
      <c r="F46" s="195" t="s">
        <v>115</v>
      </c>
      <c r="G46" s="195" t="s">
        <v>302</v>
      </c>
      <c r="H46" s="195" t="s">
        <v>303</v>
      </c>
      <c r="I46" s="155">
        <v>22190180</v>
      </c>
      <c r="J46" s="155"/>
      <c r="K46" s="155"/>
      <c r="L46" s="209"/>
      <c r="M46" s="209"/>
      <c r="N46" s="209"/>
      <c r="O46" s="209"/>
      <c r="P46" s="209"/>
      <c r="Q46" s="209"/>
      <c r="R46" s="155">
        <v>22190180</v>
      </c>
      <c r="S46" s="155">
        <v>22190180</v>
      </c>
      <c r="T46" s="209"/>
      <c r="U46" s="194"/>
      <c r="V46" s="209"/>
      <c r="W46" s="194"/>
    </row>
    <row r="47" ht="15" customHeight="1" spans="1:23">
      <c r="A47" s="195" t="s">
        <v>259</v>
      </c>
      <c r="B47" s="194" t="s">
        <v>323</v>
      </c>
      <c r="C47" s="196" t="s">
        <v>324</v>
      </c>
      <c r="D47" s="196" t="s">
        <v>71</v>
      </c>
      <c r="E47" s="195" t="s">
        <v>114</v>
      </c>
      <c r="F47" s="195" t="s">
        <v>115</v>
      </c>
      <c r="G47" s="195" t="s">
        <v>296</v>
      </c>
      <c r="H47" s="195" t="s">
        <v>297</v>
      </c>
      <c r="I47" s="155">
        <v>708600</v>
      </c>
      <c r="J47" s="155"/>
      <c r="K47" s="155"/>
      <c r="L47" s="209"/>
      <c r="M47" s="209"/>
      <c r="N47" s="209"/>
      <c r="O47" s="209"/>
      <c r="P47" s="209"/>
      <c r="Q47" s="209"/>
      <c r="R47" s="155">
        <v>708600</v>
      </c>
      <c r="S47" s="155">
        <v>708600</v>
      </c>
      <c r="T47" s="209"/>
      <c r="U47" s="194"/>
      <c r="V47" s="209"/>
      <c r="W47" s="194"/>
    </row>
    <row r="48" ht="15" customHeight="1" spans="1:23">
      <c r="A48" s="195" t="s">
        <v>259</v>
      </c>
      <c r="B48" s="194" t="s">
        <v>325</v>
      </c>
      <c r="C48" s="196" t="s">
        <v>326</v>
      </c>
      <c r="D48" s="196" t="s">
        <v>71</v>
      </c>
      <c r="E48" s="195" t="s">
        <v>114</v>
      </c>
      <c r="F48" s="195" t="s">
        <v>115</v>
      </c>
      <c r="G48" s="195" t="s">
        <v>304</v>
      </c>
      <c r="H48" s="195" t="s">
        <v>305</v>
      </c>
      <c r="I48" s="155">
        <v>251780</v>
      </c>
      <c r="J48" s="155"/>
      <c r="K48" s="155"/>
      <c r="L48" s="209"/>
      <c r="M48" s="209"/>
      <c r="N48" s="209"/>
      <c r="O48" s="209"/>
      <c r="P48" s="209"/>
      <c r="Q48" s="209"/>
      <c r="R48" s="155">
        <v>251780</v>
      </c>
      <c r="S48" s="155">
        <v>251780</v>
      </c>
      <c r="T48" s="209"/>
      <c r="U48" s="194"/>
      <c r="V48" s="209"/>
      <c r="W48" s="194"/>
    </row>
    <row r="49" ht="15" customHeight="1" spans="1:23">
      <c r="A49" s="195" t="s">
        <v>259</v>
      </c>
      <c r="B49" s="194" t="s">
        <v>325</v>
      </c>
      <c r="C49" s="196" t="s">
        <v>326</v>
      </c>
      <c r="D49" s="196" t="s">
        <v>71</v>
      </c>
      <c r="E49" s="195" t="s">
        <v>114</v>
      </c>
      <c r="F49" s="195" t="s">
        <v>115</v>
      </c>
      <c r="G49" s="195" t="s">
        <v>298</v>
      </c>
      <c r="H49" s="195" t="s">
        <v>299</v>
      </c>
      <c r="I49" s="155">
        <v>3911600</v>
      </c>
      <c r="J49" s="155"/>
      <c r="K49" s="155"/>
      <c r="L49" s="209"/>
      <c r="M49" s="209"/>
      <c r="N49" s="209"/>
      <c r="O49" s="209"/>
      <c r="P49" s="209"/>
      <c r="Q49" s="209"/>
      <c r="R49" s="155">
        <v>3911600</v>
      </c>
      <c r="S49" s="155">
        <v>3911600</v>
      </c>
      <c r="T49" s="209"/>
      <c r="U49" s="194"/>
      <c r="V49" s="209"/>
      <c r="W49" s="194"/>
    </row>
    <row r="50" ht="15" customHeight="1" spans="1:23">
      <c r="A50" s="195" t="s">
        <v>259</v>
      </c>
      <c r="B50" s="194" t="s">
        <v>327</v>
      </c>
      <c r="C50" s="196" t="s">
        <v>328</v>
      </c>
      <c r="D50" s="196" t="s">
        <v>71</v>
      </c>
      <c r="E50" s="195" t="s">
        <v>114</v>
      </c>
      <c r="F50" s="195" t="s">
        <v>115</v>
      </c>
      <c r="G50" s="195" t="s">
        <v>300</v>
      </c>
      <c r="H50" s="195" t="s">
        <v>301</v>
      </c>
      <c r="I50" s="155">
        <v>319200</v>
      </c>
      <c r="J50" s="155"/>
      <c r="K50" s="155"/>
      <c r="L50" s="209"/>
      <c r="M50" s="209"/>
      <c r="N50" s="209"/>
      <c r="O50" s="209"/>
      <c r="P50" s="209"/>
      <c r="Q50" s="209"/>
      <c r="R50" s="155">
        <v>319200</v>
      </c>
      <c r="S50" s="155">
        <v>319200</v>
      </c>
      <c r="T50" s="209"/>
      <c r="U50" s="194"/>
      <c r="V50" s="209"/>
      <c r="W50" s="194"/>
    </row>
    <row r="51" ht="18.75" customHeight="1" spans="1:23">
      <c r="A51" s="197" t="s">
        <v>176</v>
      </c>
      <c r="B51" s="198"/>
      <c r="C51" s="198"/>
      <c r="D51" s="198"/>
      <c r="E51" s="198"/>
      <c r="F51" s="198"/>
      <c r="G51" s="198"/>
      <c r="H51" s="199"/>
      <c r="I51" s="155">
        <v>34196005.93</v>
      </c>
      <c r="J51" s="155">
        <v>3454515.96</v>
      </c>
      <c r="K51" s="155">
        <v>3454515.96</v>
      </c>
      <c r="L51" s="138"/>
      <c r="M51" s="138"/>
      <c r="N51" s="138"/>
      <c r="O51" s="138"/>
      <c r="P51" s="138"/>
      <c r="Q51" s="138"/>
      <c r="R51" s="155">
        <v>30741489.97</v>
      </c>
      <c r="S51" s="155">
        <v>30741489.97</v>
      </c>
      <c r="T51" s="138"/>
      <c r="U51" s="138"/>
      <c r="V51" s="138"/>
      <c r="W51" s="138"/>
    </row>
  </sheetData>
  <mergeCells count="28">
    <mergeCell ref="A3:W3"/>
    <mergeCell ref="A4:H4"/>
    <mergeCell ref="J5:M5"/>
    <mergeCell ref="N5:P5"/>
    <mergeCell ref="R5:W5"/>
    <mergeCell ref="A51:H5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J155"/>
  <sheetViews>
    <sheetView showZeros="0" workbookViewId="0">
      <pane ySplit="1" topLeftCell="A2" activePane="bottomLeft" state="frozen"/>
      <selection/>
      <selection pane="bottomLeft" activeCell="A1" sqref="$A1:$XFD1048576"/>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8" customHeight="1" spans="10:10">
      <c r="J2" s="4" t="s">
        <v>329</v>
      </c>
    </row>
    <row r="3" ht="39.75" customHeight="1" spans="1:10">
      <c r="A3" s="177" t="str">
        <f>"2025"&amp;"年部门项目支出绩效目标表"</f>
        <v>2025年部门项目支出绩效目标表</v>
      </c>
      <c r="B3" s="5"/>
      <c r="C3" s="5"/>
      <c r="D3" s="5"/>
      <c r="E3" s="5"/>
      <c r="F3" s="178"/>
      <c r="G3" s="5"/>
      <c r="H3" s="178"/>
      <c r="I3" s="178"/>
      <c r="J3" s="5"/>
    </row>
    <row r="4" ht="17.25" customHeight="1" spans="1:9">
      <c r="A4" s="6" t="s">
        <v>1</v>
      </c>
      <c r="I4" s="186"/>
    </row>
    <row r="5" ht="44.25" customHeight="1" spans="1:10">
      <c r="A5" s="179" t="s">
        <v>188</v>
      </c>
      <c r="B5" s="179" t="s">
        <v>330</v>
      </c>
      <c r="C5" s="179" t="s">
        <v>331</v>
      </c>
      <c r="D5" s="179" t="s">
        <v>332</v>
      </c>
      <c r="E5" s="179" t="s">
        <v>333</v>
      </c>
      <c r="F5" s="180" t="s">
        <v>334</v>
      </c>
      <c r="G5" s="179" t="s">
        <v>335</v>
      </c>
      <c r="H5" s="180" t="s">
        <v>336</v>
      </c>
      <c r="I5" s="180" t="s">
        <v>337</v>
      </c>
      <c r="J5" s="179" t="s">
        <v>338</v>
      </c>
    </row>
    <row r="6" ht="18.75" customHeight="1" spans="1:10">
      <c r="A6" s="181">
        <v>1</v>
      </c>
      <c r="B6" s="181">
        <v>2</v>
      </c>
      <c r="C6" s="181">
        <v>3</v>
      </c>
      <c r="D6" s="181">
        <v>4</v>
      </c>
      <c r="E6" s="181">
        <v>5</v>
      </c>
      <c r="F6" s="182">
        <v>6</v>
      </c>
      <c r="G6" s="181">
        <v>7</v>
      </c>
      <c r="H6" s="182">
        <v>8</v>
      </c>
      <c r="I6" s="182">
        <v>9</v>
      </c>
      <c r="J6" s="181">
        <v>10</v>
      </c>
    </row>
    <row r="7" ht="42" customHeight="1" spans="1:10">
      <c r="A7" s="183" t="s">
        <v>307</v>
      </c>
      <c r="B7" s="184" t="s">
        <v>339</v>
      </c>
      <c r="C7" s="184" t="s">
        <v>340</v>
      </c>
      <c r="D7" s="184" t="s">
        <v>341</v>
      </c>
      <c r="E7" s="184" t="s">
        <v>342</v>
      </c>
      <c r="F7" s="184" t="s">
        <v>343</v>
      </c>
      <c r="G7" s="184" t="s">
        <v>344</v>
      </c>
      <c r="H7" s="184" t="s">
        <v>345</v>
      </c>
      <c r="I7" s="184" t="s">
        <v>346</v>
      </c>
      <c r="J7" s="184" t="s">
        <v>342</v>
      </c>
    </row>
    <row r="8" ht="42" customHeight="1" spans="1:10">
      <c r="A8" s="183"/>
      <c r="B8" s="184" t="s">
        <v>339</v>
      </c>
      <c r="C8" s="184" t="s">
        <v>340</v>
      </c>
      <c r="D8" s="184" t="s">
        <v>341</v>
      </c>
      <c r="E8" s="184" t="s">
        <v>347</v>
      </c>
      <c r="F8" s="184" t="s">
        <v>343</v>
      </c>
      <c r="G8" s="184" t="s">
        <v>344</v>
      </c>
      <c r="H8" s="184" t="s">
        <v>345</v>
      </c>
      <c r="I8" s="184" t="s">
        <v>346</v>
      </c>
      <c r="J8" s="184" t="s">
        <v>347</v>
      </c>
    </row>
    <row r="9" customHeight="1" spans="1:10">
      <c r="A9" s="183"/>
      <c r="B9" s="184" t="s">
        <v>339</v>
      </c>
      <c r="C9" s="184" t="s">
        <v>340</v>
      </c>
      <c r="D9" s="184" t="s">
        <v>341</v>
      </c>
      <c r="E9" s="184" t="s">
        <v>348</v>
      </c>
      <c r="F9" s="184" t="s">
        <v>343</v>
      </c>
      <c r="G9" s="184" t="s">
        <v>349</v>
      </c>
      <c r="H9" s="184" t="s">
        <v>350</v>
      </c>
      <c r="I9" s="184" t="s">
        <v>346</v>
      </c>
      <c r="J9" s="184" t="s">
        <v>348</v>
      </c>
    </row>
    <row r="10" customHeight="1" spans="1:10">
      <c r="A10" s="183"/>
      <c r="B10" s="184" t="s">
        <v>339</v>
      </c>
      <c r="C10" s="184" t="s">
        <v>340</v>
      </c>
      <c r="D10" s="184" t="s">
        <v>341</v>
      </c>
      <c r="E10" s="184" t="s">
        <v>351</v>
      </c>
      <c r="F10" s="184" t="s">
        <v>343</v>
      </c>
      <c r="G10" s="184" t="s">
        <v>86</v>
      </c>
      <c r="H10" s="184" t="s">
        <v>350</v>
      </c>
      <c r="I10" s="184" t="s">
        <v>346</v>
      </c>
      <c r="J10" s="184" t="s">
        <v>351</v>
      </c>
    </row>
    <row r="11" customHeight="1" spans="1:10">
      <c r="A11" s="183"/>
      <c r="B11" s="184" t="s">
        <v>339</v>
      </c>
      <c r="C11" s="184" t="s">
        <v>340</v>
      </c>
      <c r="D11" s="184" t="s">
        <v>352</v>
      </c>
      <c r="E11" s="184" t="s">
        <v>353</v>
      </c>
      <c r="F11" s="184" t="s">
        <v>343</v>
      </c>
      <c r="G11" s="184" t="s">
        <v>354</v>
      </c>
      <c r="H11" s="184" t="s">
        <v>355</v>
      </c>
      <c r="I11" s="184" t="s">
        <v>346</v>
      </c>
      <c r="J11" s="184" t="s">
        <v>353</v>
      </c>
    </row>
    <row r="12" customHeight="1" spans="1:10">
      <c r="A12" s="183"/>
      <c r="B12" s="184" t="s">
        <v>339</v>
      </c>
      <c r="C12" s="184" t="s">
        <v>340</v>
      </c>
      <c r="D12" s="184" t="s">
        <v>352</v>
      </c>
      <c r="E12" s="184" t="s">
        <v>356</v>
      </c>
      <c r="F12" s="184" t="s">
        <v>357</v>
      </c>
      <c r="G12" s="184" t="s">
        <v>358</v>
      </c>
      <c r="H12" s="184" t="s">
        <v>355</v>
      </c>
      <c r="I12" s="184" t="s">
        <v>346</v>
      </c>
      <c r="J12" s="184" t="s">
        <v>356</v>
      </c>
    </row>
    <row r="13" customHeight="1" spans="1:10">
      <c r="A13" s="183"/>
      <c r="B13" s="184" t="s">
        <v>339</v>
      </c>
      <c r="C13" s="184" t="s">
        <v>340</v>
      </c>
      <c r="D13" s="184" t="s">
        <v>359</v>
      </c>
      <c r="E13" s="184" t="s">
        <v>360</v>
      </c>
      <c r="F13" s="184" t="s">
        <v>357</v>
      </c>
      <c r="G13" s="184" t="s">
        <v>358</v>
      </c>
      <c r="H13" s="184" t="s">
        <v>355</v>
      </c>
      <c r="I13" s="184" t="s">
        <v>346</v>
      </c>
      <c r="J13" s="184" t="s">
        <v>360</v>
      </c>
    </row>
    <row r="14" customHeight="1" spans="1:10">
      <c r="A14" s="183"/>
      <c r="B14" s="184" t="s">
        <v>339</v>
      </c>
      <c r="C14" s="184" t="s">
        <v>340</v>
      </c>
      <c r="D14" s="184" t="s">
        <v>361</v>
      </c>
      <c r="E14" s="184" t="s">
        <v>362</v>
      </c>
      <c r="F14" s="184" t="s">
        <v>363</v>
      </c>
      <c r="G14" s="184" t="s">
        <v>364</v>
      </c>
      <c r="H14" s="184" t="s">
        <v>365</v>
      </c>
      <c r="I14" s="184" t="s">
        <v>346</v>
      </c>
      <c r="J14" s="184" t="s">
        <v>366</v>
      </c>
    </row>
    <row r="15" customHeight="1" spans="1:10">
      <c r="A15" s="183"/>
      <c r="B15" s="184" t="s">
        <v>339</v>
      </c>
      <c r="C15" s="184" t="s">
        <v>367</v>
      </c>
      <c r="D15" s="184" t="s">
        <v>368</v>
      </c>
      <c r="E15" s="184" t="s">
        <v>369</v>
      </c>
      <c r="F15" s="184" t="s">
        <v>357</v>
      </c>
      <c r="G15" s="184" t="s">
        <v>370</v>
      </c>
      <c r="H15" s="184" t="s">
        <v>355</v>
      </c>
      <c r="I15" s="184" t="s">
        <v>371</v>
      </c>
      <c r="J15" s="184" t="s">
        <v>369</v>
      </c>
    </row>
    <row r="16" customHeight="1" spans="1:10">
      <c r="A16" s="183"/>
      <c r="B16" s="184" t="s">
        <v>339</v>
      </c>
      <c r="C16" s="184" t="s">
        <v>367</v>
      </c>
      <c r="D16" s="184" t="s">
        <v>372</v>
      </c>
      <c r="E16" s="184" t="s">
        <v>373</v>
      </c>
      <c r="F16" s="184" t="s">
        <v>357</v>
      </c>
      <c r="G16" s="184" t="s">
        <v>374</v>
      </c>
      <c r="H16" s="184" t="s">
        <v>355</v>
      </c>
      <c r="I16" s="184" t="s">
        <v>371</v>
      </c>
      <c r="J16" s="184" t="s">
        <v>373</v>
      </c>
    </row>
    <row r="17" customHeight="1" spans="1:10">
      <c r="A17" s="183"/>
      <c r="B17" s="184" t="s">
        <v>339</v>
      </c>
      <c r="C17" s="184" t="s">
        <v>375</v>
      </c>
      <c r="D17" s="184" t="s">
        <v>376</v>
      </c>
      <c r="E17" s="184" t="s">
        <v>377</v>
      </c>
      <c r="F17" s="184" t="s">
        <v>343</v>
      </c>
      <c r="G17" s="184" t="s">
        <v>378</v>
      </c>
      <c r="H17" s="184" t="s">
        <v>355</v>
      </c>
      <c r="I17" s="184" t="s">
        <v>346</v>
      </c>
      <c r="J17" s="184" t="s">
        <v>377</v>
      </c>
    </row>
    <row r="18" customHeight="1" spans="1:10">
      <c r="A18" s="183" t="s">
        <v>311</v>
      </c>
      <c r="B18" s="184" t="s">
        <v>379</v>
      </c>
      <c r="C18" s="184" t="s">
        <v>340</v>
      </c>
      <c r="D18" s="184" t="s">
        <v>341</v>
      </c>
      <c r="E18" s="184" t="s">
        <v>342</v>
      </c>
      <c r="F18" s="184" t="s">
        <v>343</v>
      </c>
      <c r="G18" s="184" t="s">
        <v>349</v>
      </c>
      <c r="H18" s="184" t="s">
        <v>345</v>
      </c>
      <c r="I18" s="184" t="s">
        <v>346</v>
      </c>
      <c r="J18" s="184" t="s">
        <v>342</v>
      </c>
    </row>
    <row r="19" customHeight="1" spans="1:10">
      <c r="A19" s="183"/>
      <c r="B19" s="184" t="s">
        <v>379</v>
      </c>
      <c r="C19" s="184" t="s">
        <v>340</v>
      </c>
      <c r="D19" s="184" t="s">
        <v>341</v>
      </c>
      <c r="E19" s="184" t="s">
        <v>347</v>
      </c>
      <c r="F19" s="184" t="s">
        <v>343</v>
      </c>
      <c r="G19" s="184" t="s">
        <v>349</v>
      </c>
      <c r="H19" s="184" t="s">
        <v>345</v>
      </c>
      <c r="I19" s="184" t="s">
        <v>346</v>
      </c>
      <c r="J19" s="184" t="s">
        <v>347</v>
      </c>
    </row>
    <row r="20" customHeight="1" spans="1:10">
      <c r="A20" s="183"/>
      <c r="B20" s="184" t="s">
        <v>379</v>
      </c>
      <c r="C20" s="184" t="s">
        <v>340</v>
      </c>
      <c r="D20" s="184" t="s">
        <v>341</v>
      </c>
      <c r="E20" s="184" t="s">
        <v>348</v>
      </c>
      <c r="F20" s="184" t="s">
        <v>343</v>
      </c>
      <c r="G20" s="184" t="s">
        <v>349</v>
      </c>
      <c r="H20" s="184" t="s">
        <v>350</v>
      </c>
      <c r="I20" s="184" t="s">
        <v>346</v>
      </c>
      <c r="J20" s="184" t="s">
        <v>348</v>
      </c>
    </row>
    <row r="21" customHeight="1" spans="1:10">
      <c r="A21" s="183"/>
      <c r="B21" s="184" t="s">
        <v>379</v>
      </c>
      <c r="C21" s="184" t="s">
        <v>340</v>
      </c>
      <c r="D21" s="184" t="s">
        <v>341</v>
      </c>
      <c r="E21" s="184" t="s">
        <v>351</v>
      </c>
      <c r="F21" s="184" t="s">
        <v>343</v>
      </c>
      <c r="G21" s="184" t="s">
        <v>86</v>
      </c>
      <c r="H21" s="184" t="s">
        <v>350</v>
      </c>
      <c r="I21" s="184" t="s">
        <v>346</v>
      </c>
      <c r="J21" s="184" t="s">
        <v>351</v>
      </c>
    </row>
    <row r="22" customHeight="1" spans="1:10">
      <c r="A22" s="183"/>
      <c r="B22" s="184" t="s">
        <v>379</v>
      </c>
      <c r="C22" s="184" t="s">
        <v>340</v>
      </c>
      <c r="D22" s="184" t="s">
        <v>352</v>
      </c>
      <c r="E22" s="184" t="s">
        <v>353</v>
      </c>
      <c r="F22" s="184" t="s">
        <v>343</v>
      </c>
      <c r="G22" s="184" t="s">
        <v>354</v>
      </c>
      <c r="H22" s="184" t="s">
        <v>355</v>
      </c>
      <c r="I22" s="184" t="s">
        <v>346</v>
      </c>
      <c r="J22" s="184" t="s">
        <v>353</v>
      </c>
    </row>
    <row r="23" customHeight="1" spans="1:10">
      <c r="A23" s="183"/>
      <c r="B23" s="184" t="s">
        <v>379</v>
      </c>
      <c r="C23" s="184" t="s">
        <v>340</v>
      </c>
      <c r="D23" s="184" t="s">
        <v>352</v>
      </c>
      <c r="E23" s="184" t="s">
        <v>356</v>
      </c>
      <c r="F23" s="184" t="s">
        <v>357</v>
      </c>
      <c r="G23" s="184" t="s">
        <v>358</v>
      </c>
      <c r="H23" s="184" t="s">
        <v>355</v>
      </c>
      <c r="I23" s="184" t="s">
        <v>346</v>
      </c>
      <c r="J23" s="184" t="s">
        <v>356</v>
      </c>
    </row>
    <row r="24" customHeight="1" spans="1:10">
      <c r="A24" s="183"/>
      <c r="B24" s="184" t="s">
        <v>379</v>
      </c>
      <c r="C24" s="184" t="s">
        <v>340</v>
      </c>
      <c r="D24" s="184" t="s">
        <v>359</v>
      </c>
      <c r="E24" s="184" t="s">
        <v>360</v>
      </c>
      <c r="F24" s="184" t="s">
        <v>357</v>
      </c>
      <c r="G24" s="184" t="s">
        <v>358</v>
      </c>
      <c r="H24" s="184" t="s">
        <v>355</v>
      </c>
      <c r="I24" s="184" t="s">
        <v>346</v>
      </c>
      <c r="J24" s="184" t="s">
        <v>360</v>
      </c>
    </row>
    <row r="25" customHeight="1" spans="1:10">
      <c r="A25" s="183"/>
      <c r="B25" s="184" t="s">
        <v>379</v>
      </c>
      <c r="C25" s="184" t="s">
        <v>340</v>
      </c>
      <c r="D25" s="184" t="s">
        <v>361</v>
      </c>
      <c r="E25" s="184" t="s">
        <v>362</v>
      </c>
      <c r="F25" s="184" t="s">
        <v>363</v>
      </c>
      <c r="G25" s="184" t="s">
        <v>380</v>
      </c>
      <c r="H25" s="184" t="s">
        <v>365</v>
      </c>
      <c r="I25" s="184" t="s">
        <v>346</v>
      </c>
      <c r="J25" s="184" t="s">
        <v>366</v>
      </c>
    </row>
    <row r="26" customHeight="1" spans="1:10">
      <c r="A26" s="183"/>
      <c r="B26" s="184" t="s">
        <v>379</v>
      </c>
      <c r="C26" s="184" t="s">
        <v>367</v>
      </c>
      <c r="D26" s="184" t="s">
        <v>368</v>
      </c>
      <c r="E26" s="184" t="s">
        <v>369</v>
      </c>
      <c r="F26" s="184" t="s">
        <v>357</v>
      </c>
      <c r="G26" s="184" t="s">
        <v>370</v>
      </c>
      <c r="H26" s="184" t="s">
        <v>355</v>
      </c>
      <c r="I26" s="184" t="s">
        <v>371</v>
      </c>
      <c r="J26" s="184" t="s">
        <v>369</v>
      </c>
    </row>
    <row r="27" customHeight="1" spans="1:10">
      <c r="A27" s="183"/>
      <c r="B27" s="184" t="s">
        <v>379</v>
      </c>
      <c r="C27" s="184" t="s">
        <v>367</v>
      </c>
      <c r="D27" s="184" t="s">
        <v>372</v>
      </c>
      <c r="E27" s="184" t="s">
        <v>373</v>
      </c>
      <c r="F27" s="184" t="s">
        <v>357</v>
      </c>
      <c r="G27" s="184" t="s">
        <v>374</v>
      </c>
      <c r="H27" s="184" t="s">
        <v>355</v>
      </c>
      <c r="I27" s="184" t="s">
        <v>371</v>
      </c>
      <c r="J27" s="184" t="s">
        <v>373</v>
      </c>
    </row>
    <row r="28" customHeight="1" spans="1:10">
      <c r="A28" s="183"/>
      <c r="B28" s="184" t="s">
        <v>379</v>
      </c>
      <c r="C28" s="184" t="s">
        <v>375</v>
      </c>
      <c r="D28" s="184" t="s">
        <v>376</v>
      </c>
      <c r="E28" s="184" t="s">
        <v>377</v>
      </c>
      <c r="F28" s="184" t="s">
        <v>343</v>
      </c>
      <c r="G28" s="184" t="s">
        <v>378</v>
      </c>
      <c r="H28" s="184" t="s">
        <v>355</v>
      </c>
      <c r="I28" s="184" t="s">
        <v>346</v>
      </c>
      <c r="J28" s="184" t="s">
        <v>377</v>
      </c>
    </row>
    <row r="29" customHeight="1" spans="1:10">
      <c r="A29" s="183" t="s">
        <v>314</v>
      </c>
      <c r="B29" s="184" t="s">
        <v>381</v>
      </c>
      <c r="C29" s="184" t="s">
        <v>340</v>
      </c>
      <c r="D29" s="184" t="s">
        <v>341</v>
      </c>
      <c r="E29" s="184" t="s">
        <v>382</v>
      </c>
      <c r="F29" s="184" t="s">
        <v>343</v>
      </c>
      <c r="G29" s="184" t="s">
        <v>349</v>
      </c>
      <c r="H29" s="184" t="s">
        <v>345</v>
      </c>
      <c r="I29" s="184" t="s">
        <v>346</v>
      </c>
      <c r="J29" s="184" t="s">
        <v>382</v>
      </c>
    </row>
    <row r="30" customHeight="1" spans="1:10">
      <c r="A30" s="183"/>
      <c r="B30" s="184" t="s">
        <v>381</v>
      </c>
      <c r="C30" s="184" t="s">
        <v>340</v>
      </c>
      <c r="D30" s="184" t="s">
        <v>352</v>
      </c>
      <c r="E30" s="184" t="s">
        <v>383</v>
      </c>
      <c r="F30" s="184" t="s">
        <v>343</v>
      </c>
      <c r="G30" s="184" t="s">
        <v>354</v>
      </c>
      <c r="H30" s="184" t="s">
        <v>355</v>
      </c>
      <c r="I30" s="184" t="s">
        <v>346</v>
      </c>
      <c r="J30" s="184" t="s">
        <v>383</v>
      </c>
    </row>
    <row r="31" customHeight="1" spans="1:10">
      <c r="A31" s="183"/>
      <c r="B31" s="184" t="s">
        <v>381</v>
      </c>
      <c r="C31" s="184" t="s">
        <v>340</v>
      </c>
      <c r="D31" s="184" t="s">
        <v>361</v>
      </c>
      <c r="E31" s="184" t="s">
        <v>362</v>
      </c>
      <c r="F31" s="184" t="s">
        <v>363</v>
      </c>
      <c r="G31" s="184" t="s">
        <v>384</v>
      </c>
      <c r="H31" s="185" t="s">
        <v>365</v>
      </c>
      <c r="I31" s="184" t="s">
        <v>346</v>
      </c>
      <c r="J31" s="184" t="s">
        <v>362</v>
      </c>
    </row>
    <row r="32" customHeight="1" spans="1:10">
      <c r="A32" s="183"/>
      <c r="B32" s="184" t="s">
        <v>381</v>
      </c>
      <c r="C32" s="184" t="s">
        <v>367</v>
      </c>
      <c r="D32" s="184" t="s">
        <v>368</v>
      </c>
      <c r="E32" s="184" t="s">
        <v>369</v>
      </c>
      <c r="F32" s="184" t="s">
        <v>343</v>
      </c>
      <c r="G32" s="184" t="s">
        <v>92</v>
      </c>
      <c r="H32" s="184" t="s">
        <v>355</v>
      </c>
      <c r="I32" s="184" t="s">
        <v>346</v>
      </c>
      <c r="J32" s="184" t="s">
        <v>369</v>
      </c>
    </row>
    <row r="33" customHeight="1" spans="1:10">
      <c r="A33" s="183"/>
      <c r="B33" s="184" t="s">
        <v>381</v>
      </c>
      <c r="C33" s="184" t="s">
        <v>375</v>
      </c>
      <c r="D33" s="184" t="s">
        <v>376</v>
      </c>
      <c r="E33" s="184" t="s">
        <v>376</v>
      </c>
      <c r="F33" s="184" t="s">
        <v>343</v>
      </c>
      <c r="G33" s="184" t="s">
        <v>378</v>
      </c>
      <c r="H33" s="184" t="s">
        <v>355</v>
      </c>
      <c r="I33" s="184" t="s">
        <v>346</v>
      </c>
      <c r="J33" s="184" t="s">
        <v>376</v>
      </c>
    </row>
    <row r="34" customHeight="1" spans="1:10">
      <c r="A34" s="183" t="s">
        <v>309</v>
      </c>
      <c r="B34" s="184" t="s">
        <v>385</v>
      </c>
      <c r="C34" s="184" t="s">
        <v>340</v>
      </c>
      <c r="D34" s="184" t="s">
        <v>341</v>
      </c>
      <c r="E34" s="184" t="s">
        <v>386</v>
      </c>
      <c r="F34" s="184" t="s">
        <v>343</v>
      </c>
      <c r="G34" s="184" t="s">
        <v>387</v>
      </c>
      <c r="H34" s="184" t="s">
        <v>345</v>
      </c>
      <c r="I34" s="184" t="s">
        <v>346</v>
      </c>
      <c r="J34" s="184" t="s">
        <v>386</v>
      </c>
    </row>
    <row r="35" customHeight="1" spans="1:10">
      <c r="A35" s="183"/>
      <c r="B35" s="184" t="s">
        <v>385</v>
      </c>
      <c r="C35" s="184" t="s">
        <v>340</v>
      </c>
      <c r="D35" s="184" t="s">
        <v>341</v>
      </c>
      <c r="E35" s="184" t="s">
        <v>388</v>
      </c>
      <c r="F35" s="184" t="s">
        <v>343</v>
      </c>
      <c r="G35" s="184" t="s">
        <v>389</v>
      </c>
      <c r="H35" s="184" t="s">
        <v>345</v>
      </c>
      <c r="I35" s="184" t="s">
        <v>346</v>
      </c>
      <c r="J35" s="184" t="s">
        <v>388</v>
      </c>
    </row>
    <row r="36" customHeight="1" spans="1:10">
      <c r="A36" s="183"/>
      <c r="B36" s="184" t="s">
        <v>385</v>
      </c>
      <c r="C36" s="184" t="s">
        <v>340</v>
      </c>
      <c r="D36" s="184" t="s">
        <v>341</v>
      </c>
      <c r="E36" s="184" t="s">
        <v>390</v>
      </c>
      <c r="F36" s="184" t="s">
        <v>343</v>
      </c>
      <c r="G36" s="184" t="s">
        <v>389</v>
      </c>
      <c r="H36" s="184" t="s">
        <v>345</v>
      </c>
      <c r="I36" s="184" t="s">
        <v>346</v>
      </c>
      <c r="J36" s="184" t="s">
        <v>390</v>
      </c>
    </row>
    <row r="37" customHeight="1" spans="1:10">
      <c r="A37" s="183"/>
      <c r="B37" s="184" t="s">
        <v>385</v>
      </c>
      <c r="C37" s="184" t="s">
        <v>340</v>
      </c>
      <c r="D37" s="184" t="s">
        <v>341</v>
      </c>
      <c r="E37" s="184" t="s">
        <v>391</v>
      </c>
      <c r="F37" s="184" t="s">
        <v>343</v>
      </c>
      <c r="G37" s="184" t="s">
        <v>389</v>
      </c>
      <c r="H37" s="184" t="s">
        <v>345</v>
      </c>
      <c r="I37" s="184" t="s">
        <v>346</v>
      </c>
      <c r="J37" s="184" t="s">
        <v>391</v>
      </c>
    </row>
    <row r="38" customHeight="1" spans="1:10">
      <c r="A38" s="183"/>
      <c r="B38" s="184" t="s">
        <v>385</v>
      </c>
      <c r="C38" s="184" t="s">
        <v>340</v>
      </c>
      <c r="D38" s="184" t="s">
        <v>341</v>
      </c>
      <c r="E38" s="184" t="s">
        <v>392</v>
      </c>
      <c r="F38" s="184" t="s">
        <v>343</v>
      </c>
      <c r="G38" s="184" t="s">
        <v>389</v>
      </c>
      <c r="H38" s="184" t="s">
        <v>345</v>
      </c>
      <c r="I38" s="184" t="s">
        <v>346</v>
      </c>
      <c r="J38" s="184" t="s">
        <v>392</v>
      </c>
    </row>
    <row r="39" customHeight="1" spans="1:10">
      <c r="A39" s="183"/>
      <c r="B39" s="184" t="s">
        <v>385</v>
      </c>
      <c r="C39" s="184" t="s">
        <v>340</v>
      </c>
      <c r="D39" s="184" t="s">
        <v>352</v>
      </c>
      <c r="E39" s="184" t="s">
        <v>393</v>
      </c>
      <c r="F39" s="184" t="s">
        <v>343</v>
      </c>
      <c r="G39" s="184" t="s">
        <v>354</v>
      </c>
      <c r="H39" s="184" t="s">
        <v>355</v>
      </c>
      <c r="I39" s="184" t="s">
        <v>346</v>
      </c>
      <c r="J39" s="184" t="s">
        <v>393</v>
      </c>
    </row>
    <row r="40" customHeight="1" spans="1:10">
      <c r="A40" s="183"/>
      <c r="B40" s="184" t="s">
        <v>385</v>
      </c>
      <c r="C40" s="184" t="s">
        <v>340</v>
      </c>
      <c r="D40" s="184" t="s">
        <v>359</v>
      </c>
      <c r="E40" s="184" t="s">
        <v>394</v>
      </c>
      <c r="F40" s="184" t="s">
        <v>357</v>
      </c>
      <c r="G40" s="184" t="s">
        <v>358</v>
      </c>
      <c r="H40" s="184" t="s">
        <v>355</v>
      </c>
      <c r="I40" s="184" t="s">
        <v>346</v>
      </c>
      <c r="J40" s="184" t="s">
        <v>394</v>
      </c>
    </row>
    <row r="41" customHeight="1" spans="1:10">
      <c r="A41" s="183"/>
      <c r="B41" s="184" t="s">
        <v>385</v>
      </c>
      <c r="C41" s="184" t="s">
        <v>340</v>
      </c>
      <c r="D41" s="184" t="s">
        <v>361</v>
      </c>
      <c r="E41" s="184" t="s">
        <v>362</v>
      </c>
      <c r="F41" s="184" t="s">
        <v>363</v>
      </c>
      <c r="G41" s="184" t="s">
        <v>395</v>
      </c>
      <c r="H41" s="184" t="s">
        <v>365</v>
      </c>
      <c r="I41" s="184" t="s">
        <v>346</v>
      </c>
      <c r="J41" s="184" t="s">
        <v>396</v>
      </c>
    </row>
    <row r="42" customHeight="1" spans="1:10">
      <c r="A42" s="183"/>
      <c r="B42" s="184" t="s">
        <v>385</v>
      </c>
      <c r="C42" s="184" t="s">
        <v>367</v>
      </c>
      <c r="D42" s="184" t="s">
        <v>368</v>
      </c>
      <c r="E42" s="184" t="s">
        <v>397</v>
      </c>
      <c r="F42" s="184" t="s">
        <v>343</v>
      </c>
      <c r="G42" s="184" t="s">
        <v>398</v>
      </c>
      <c r="H42" s="184" t="s">
        <v>355</v>
      </c>
      <c r="I42" s="184" t="s">
        <v>346</v>
      </c>
      <c r="J42" s="184" t="s">
        <v>397</v>
      </c>
    </row>
    <row r="43" customHeight="1" spans="1:10">
      <c r="A43" s="183"/>
      <c r="B43" s="184" t="s">
        <v>385</v>
      </c>
      <c r="C43" s="184" t="s">
        <v>367</v>
      </c>
      <c r="D43" s="184" t="s">
        <v>368</v>
      </c>
      <c r="E43" s="184" t="s">
        <v>399</v>
      </c>
      <c r="F43" s="184" t="s">
        <v>357</v>
      </c>
      <c r="G43" s="184" t="s">
        <v>370</v>
      </c>
      <c r="H43" s="184" t="s">
        <v>355</v>
      </c>
      <c r="I43" s="184" t="s">
        <v>371</v>
      </c>
      <c r="J43" s="184" t="s">
        <v>399</v>
      </c>
    </row>
    <row r="44" customHeight="1" spans="1:10">
      <c r="A44" s="183"/>
      <c r="B44" s="184" t="s">
        <v>385</v>
      </c>
      <c r="C44" s="184" t="s">
        <v>367</v>
      </c>
      <c r="D44" s="184" t="s">
        <v>372</v>
      </c>
      <c r="E44" s="184" t="s">
        <v>373</v>
      </c>
      <c r="F44" s="184" t="s">
        <v>357</v>
      </c>
      <c r="G44" s="184" t="s">
        <v>374</v>
      </c>
      <c r="H44" s="184" t="s">
        <v>355</v>
      </c>
      <c r="I44" s="184" t="s">
        <v>371</v>
      </c>
      <c r="J44" s="184" t="s">
        <v>373</v>
      </c>
    </row>
    <row r="45" customHeight="1" spans="1:10">
      <c r="A45" s="183"/>
      <c r="B45" s="184" t="s">
        <v>385</v>
      </c>
      <c r="C45" s="184" t="s">
        <v>375</v>
      </c>
      <c r="D45" s="184" t="s">
        <v>376</v>
      </c>
      <c r="E45" s="184" t="s">
        <v>400</v>
      </c>
      <c r="F45" s="184" t="s">
        <v>343</v>
      </c>
      <c r="G45" s="184" t="s">
        <v>378</v>
      </c>
      <c r="H45" s="184" t="s">
        <v>355</v>
      </c>
      <c r="I45" s="184" t="s">
        <v>346</v>
      </c>
      <c r="J45" s="184" t="s">
        <v>400</v>
      </c>
    </row>
    <row r="46" customHeight="1" spans="1:10">
      <c r="A46" s="183" t="s">
        <v>266</v>
      </c>
      <c r="B46" s="184" t="s">
        <v>401</v>
      </c>
      <c r="C46" s="184" t="s">
        <v>340</v>
      </c>
      <c r="D46" s="184" t="s">
        <v>341</v>
      </c>
      <c r="E46" s="184" t="s">
        <v>382</v>
      </c>
      <c r="F46" s="184" t="s">
        <v>343</v>
      </c>
      <c r="G46" s="184" t="s">
        <v>349</v>
      </c>
      <c r="H46" s="184" t="s">
        <v>345</v>
      </c>
      <c r="I46" s="184" t="s">
        <v>346</v>
      </c>
      <c r="J46" s="184" t="s">
        <v>382</v>
      </c>
    </row>
    <row r="47" customHeight="1" spans="1:10">
      <c r="A47" s="183"/>
      <c r="B47" s="184" t="s">
        <v>401</v>
      </c>
      <c r="C47" s="184" t="s">
        <v>340</v>
      </c>
      <c r="D47" s="184" t="s">
        <v>352</v>
      </c>
      <c r="E47" s="184" t="s">
        <v>383</v>
      </c>
      <c r="F47" s="184" t="s">
        <v>343</v>
      </c>
      <c r="G47" s="184" t="s">
        <v>354</v>
      </c>
      <c r="H47" s="184" t="s">
        <v>355</v>
      </c>
      <c r="I47" s="184" t="s">
        <v>346</v>
      </c>
      <c r="J47" s="184" t="s">
        <v>383</v>
      </c>
    </row>
    <row r="48" customHeight="1" spans="1:10">
      <c r="A48" s="183"/>
      <c r="B48" s="184" t="s">
        <v>401</v>
      </c>
      <c r="C48" s="184" t="s">
        <v>340</v>
      </c>
      <c r="D48" s="184" t="s">
        <v>361</v>
      </c>
      <c r="E48" s="184" t="s">
        <v>362</v>
      </c>
      <c r="F48" s="184" t="s">
        <v>363</v>
      </c>
      <c r="G48" s="184" t="s">
        <v>402</v>
      </c>
      <c r="H48" s="185" t="s">
        <v>365</v>
      </c>
      <c r="I48" s="184" t="s">
        <v>346</v>
      </c>
      <c r="J48" s="184" t="s">
        <v>362</v>
      </c>
    </row>
    <row r="49" customHeight="1" spans="1:10">
      <c r="A49" s="183"/>
      <c r="B49" s="184" t="s">
        <v>401</v>
      </c>
      <c r="C49" s="184" t="s">
        <v>367</v>
      </c>
      <c r="D49" s="184" t="s">
        <v>368</v>
      </c>
      <c r="E49" s="184" t="s">
        <v>369</v>
      </c>
      <c r="F49" s="184" t="s">
        <v>343</v>
      </c>
      <c r="G49" s="184" t="s">
        <v>92</v>
      </c>
      <c r="H49" s="184" t="s">
        <v>355</v>
      </c>
      <c r="I49" s="184" t="s">
        <v>346</v>
      </c>
      <c r="J49" s="184" t="s">
        <v>369</v>
      </c>
    </row>
    <row r="50" customHeight="1" spans="1:10">
      <c r="A50" s="183"/>
      <c r="B50" s="184" t="s">
        <v>401</v>
      </c>
      <c r="C50" s="184" t="s">
        <v>375</v>
      </c>
      <c r="D50" s="184" t="s">
        <v>376</v>
      </c>
      <c r="E50" s="184" t="s">
        <v>376</v>
      </c>
      <c r="F50" s="184" t="s">
        <v>343</v>
      </c>
      <c r="G50" s="184" t="s">
        <v>378</v>
      </c>
      <c r="H50" s="184" t="s">
        <v>355</v>
      </c>
      <c r="I50" s="184" t="s">
        <v>346</v>
      </c>
      <c r="J50" s="184" t="s">
        <v>376</v>
      </c>
    </row>
    <row r="51" customHeight="1" spans="1:10">
      <c r="A51" s="183" t="s">
        <v>322</v>
      </c>
      <c r="B51" s="184" t="s">
        <v>403</v>
      </c>
      <c r="C51" s="184" t="s">
        <v>340</v>
      </c>
      <c r="D51" s="184" t="s">
        <v>341</v>
      </c>
      <c r="E51" s="184" t="s">
        <v>382</v>
      </c>
      <c r="F51" s="184" t="s">
        <v>343</v>
      </c>
      <c r="G51" s="184" t="s">
        <v>349</v>
      </c>
      <c r="H51" s="184" t="s">
        <v>345</v>
      </c>
      <c r="I51" s="184" t="s">
        <v>346</v>
      </c>
      <c r="J51" s="184" t="s">
        <v>382</v>
      </c>
    </row>
    <row r="52" customHeight="1" spans="1:10">
      <c r="A52" s="183"/>
      <c r="B52" s="184" t="s">
        <v>403</v>
      </c>
      <c r="C52" s="184" t="s">
        <v>340</v>
      </c>
      <c r="D52" s="184" t="s">
        <v>352</v>
      </c>
      <c r="E52" s="184" t="s">
        <v>404</v>
      </c>
      <c r="F52" s="184" t="s">
        <v>343</v>
      </c>
      <c r="G52" s="184" t="s">
        <v>354</v>
      </c>
      <c r="H52" s="184" t="s">
        <v>355</v>
      </c>
      <c r="I52" s="184" t="s">
        <v>346</v>
      </c>
      <c r="J52" s="184" t="s">
        <v>404</v>
      </c>
    </row>
    <row r="53" customHeight="1" spans="1:10">
      <c r="A53" s="183"/>
      <c r="B53" s="184" t="s">
        <v>403</v>
      </c>
      <c r="C53" s="184" t="s">
        <v>340</v>
      </c>
      <c r="D53" s="184" t="s">
        <v>361</v>
      </c>
      <c r="E53" s="184" t="s">
        <v>362</v>
      </c>
      <c r="F53" s="184" t="s">
        <v>363</v>
      </c>
      <c r="G53" s="184" t="s">
        <v>405</v>
      </c>
      <c r="H53" s="184" t="s">
        <v>365</v>
      </c>
      <c r="I53" s="184" t="s">
        <v>346</v>
      </c>
      <c r="J53" s="184" t="s">
        <v>362</v>
      </c>
    </row>
    <row r="54" customHeight="1" spans="1:10">
      <c r="A54" s="183"/>
      <c r="B54" s="184" t="s">
        <v>403</v>
      </c>
      <c r="C54" s="184" t="s">
        <v>367</v>
      </c>
      <c r="D54" s="184" t="s">
        <v>368</v>
      </c>
      <c r="E54" s="184" t="s">
        <v>369</v>
      </c>
      <c r="F54" s="184" t="s">
        <v>343</v>
      </c>
      <c r="G54" s="184" t="s">
        <v>92</v>
      </c>
      <c r="H54" s="184" t="s">
        <v>355</v>
      </c>
      <c r="I54" s="184" t="s">
        <v>346</v>
      </c>
      <c r="J54" s="184" t="s">
        <v>369</v>
      </c>
    </row>
    <row r="55" customHeight="1" spans="1:10">
      <c r="A55" s="183"/>
      <c r="B55" s="184" t="s">
        <v>403</v>
      </c>
      <c r="C55" s="184" t="s">
        <v>375</v>
      </c>
      <c r="D55" s="184" t="s">
        <v>376</v>
      </c>
      <c r="E55" s="184" t="s">
        <v>376</v>
      </c>
      <c r="F55" s="184" t="s">
        <v>343</v>
      </c>
      <c r="G55" s="184" t="s">
        <v>378</v>
      </c>
      <c r="H55" s="184" t="s">
        <v>355</v>
      </c>
      <c r="I55" s="184" t="s">
        <v>346</v>
      </c>
      <c r="J55" s="184" t="s">
        <v>376</v>
      </c>
    </row>
    <row r="56" customHeight="1" spans="1:10">
      <c r="A56" s="183" t="s">
        <v>326</v>
      </c>
      <c r="B56" s="184" t="s">
        <v>406</v>
      </c>
      <c r="C56" s="184" t="s">
        <v>340</v>
      </c>
      <c r="D56" s="184" t="s">
        <v>341</v>
      </c>
      <c r="E56" s="184" t="s">
        <v>382</v>
      </c>
      <c r="F56" s="184" t="s">
        <v>343</v>
      </c>
      <c r="G56" s="184" t="s">
        <v>349</v>
      </c>
      <c r="H56" s="184" t="s">
        <v>345</v>
      </c>
      <c r="I56" s="184" t="s">
        <v>346</v>
      </c>
      <c r="J56" s="184" t="s">
        <v>382</v>
      </c>
    </row>
    <row r="57" customHeight="1" spans="1:10">
      <c r="A57" s="183"/>
      <c r="B57" s="184" t="s">
        <v>406</v>
      </c>
      <c r="C57" s="184" t="s">
        <v>340</v>
      </c>
      <c r="D57" s="184" t="s">
        <v>352</v>
      </c>
      <c r="E57" s="184" t="s">
        <v>404</v>
      </c>
      <c r="F57" s="184" t="s">
        <v>343</v>
      </c>
      <c r="G57" s="184" t="s">
        <v>354</v>
      </c>
      <c r="H57" s="184" t="s">
        <v>355</v>
      </c>
      <c r="I57" s="184" t="s">
        <v>346</v>
      </c>
      <c r="J57" s="184" t="s">
        <v>404</v>
      </c>
    </row>
    <row r="58" customHeight="1" spans="1:10">
      <c r="A58" s="183"/>
      <c r="B58" s="184" t="s">
        <v>406</v>
      </c>
      <c r="C58" s="184" t="s">
        <v>340</v>
      </c>
      <c r="D58" s="184" t="s">
        <v>361</v>
      </c>
      <c r="E58" s="184" t="s">
        <v>362</v>
      </c>
      <c r="F58" s="184" t="s">
        <v>363</v>
      </c>
      <c r="G58" s="184" t="s">
        <v>407</v>
      </c>
      <c r="H58" s="184" t="s">
        <v>365</v>
      </c>
      <c r="I58" s="184" t="s">
        <v>346</v>
      </c>
      <c r="J58" s="184" t="s">
        <v>362</v>
      </c>
    </row>
    <row r="59" customHeight="1" spans="1:10">
      <c r="A59" s="183"/>
      <c r="B59" s="184" t="s">
        <v>406</v>
      </c>
      <c r="C59" s="184" t="s">
        <v>367</v>
      </c>
      <c r="D59" s="184" t="s">
        <v>368</v>
      </c>
      <c r="E59" s="184" t="s">
        <v>369</v>
      </c>
      <c r="F59" s="184" t="s">
        <v>343</v>
      </c>
      <c r="G59" s="184" t="s">
        <v>92</v>
      </c>
      <c r="H59" s="184" t="s">
        <v>355</v>
      </c>
      <c r="I59" s="184" t="s">
        <v>346</v>
      </c>
      <c r="J59" s="184" t="s">
        <v>369</v>
      </c>
    </row>
    <row r="60" customHeight="1" spans="1:10">
      <c r="A60" s="183"/>
      <c r="B60" s="184" t="s">
        <v>406</v>
      </c>
      <c r="C60" s="184" t="s">
        <v>375</v>
      </c>
      <c r="D60" s="184" t="s">
        <v>376</v>
      </c>
      <c r="E60" s="184" t="s">
        <v>376</v>
      </c>
      <c r="F60" s="184" t="s">
        <v>343</v>
      </c>
      <c r="G60" s="184" t="s">
        <v>378</v>
      </c>
      <c r="H60" s="184" t="s">
        <v>355</v>
      </c>
      <c r="I60" s="184" t="s">
        <v>346</v>
      </c>
      <c r="J60" s="184" t="s">
        <v>376</v>
      </c>
    </row>
    <row r="61" customHeight="1" spans="1:10">
      <c r="A61" s="183" t="s">
        <v>324</v>
      </c>
      <c r="B61" s="184" t="s">
        <v>408</v>
      </c>
      <c r="C61" s="184" t="s">
        <v>340</v>
      </c>
      <c r="D61" s="184" t="s">
        <v>341</v>
      </c>
      <c r="E61" s="184" t="s">
        <v>382</v>
      </c>
      <c r="F61" s="184" t="s">
        <v>343</v>
      </c>
      <c r="G61" s="184" t="s">
        <v>349</v>
      </c>
      <c r="H61" s="184" t="s">
        <v>345</v>
      </c>
      <c r="I61" s="184" t="s">
        <v>346</v>
      </c>
      <c r="J61" s="184" t="s">
        <v>382</v>
      </c>
    </row>
    <row r="62" customHeight="1" spans="1:10">
      <c r="A62" s="183"/>
      <c r="B62" s="184" t="s">
        <v>408</v>
      </c>
      <c r="C62" s="184" t="s">
        <v>340</v>
      </c>
      <c r="D62" s="184" t="s">
        <v>352</v>
      </c>
      <c r="E62" s="184" t="s">
        <v>404</v>
      </c>
      <c r="F62" s="184" t="s">
        <v>343</v>
      </c>
      <c r="G62" s="184" t="s">
        <v>354</v>
      </c>
      <c r="H62" s="184" t="s">
        <v>355</v>
      </c>
      <c r="I62" s="184" t="s">
        <v>346</v>
      </c>
      <c r="J62" s="184" t="s">
        <v>404</v>
      </c>
    </row>
    <row r="63" customHeight="1" spans="1:10">
      <c r="A63" s="183"/>
      <c r="B63" s="184" t="s">
        <v>408</v>
      </c>
      <c r="C63" s="184" t="s">
        <v>340</v>
      </c>
      <c r="D63" s="184" t="s">
        <v>361</v>
      </c>
      <c r="E63" s="184" t="s">
        <v>362</v>
      </c>
      <c r="F63" s="184" t="s">
        <v>363</v>
      </c>
      <c r="G63" s="184" t="s">
        <v>409</v>
      </c>
      <c r="H63" s="184" t="s">
        <v>365</v>
      </c>
      <c r="I63" s="184" t="s">
        <v>346</v>
      </c>
      <c r="J63" s="184" t="s">
        <v>362</v>
      </c>
    </row>
    <row r="64" customHeight="1" spans="1:10">
      <c r="A64" s="183"/>
      <c r="B64" s="184" t="s">
        <v>408</v>
      </c>
      <c r="C64" s="184" t="s">
        <v>367</v>
      </c>
      <c r="D64" s="184" t="s">
        <v>368</v>
      </c>
      <c r="E64" s="184" t="s">
        <v>369</v>
      </c>
      <c r="F64" s="184" t="s">
        <v>343</v>
      </c>
      <c r="G64" s="184" t="s">
        <v>92</v>
      </c>
      <c r="H64" s="184" t="s">
        <v>355</v>
      </c>
      <c r="I64" s="184" t="s">
        <v>346</v>
      </c>
      <c r="J64" s="184" t="s">
        <v>369</v>
      </c>
    </row>
    <row r="65" customHeight="1" spans="1:10">
      <c r="A65" s="183"/>
      <c r="B65" s="184" t="s">
        <v>408</v>
      </c>
      <c r="C65" s="184" t="s">
        <v>375</v>
      </c>
      <c r="D65" s="184" t="s">
        <v>376</v>
      </c>
      <c r="E65" s="184" t="s">
        <v>376</v>
      </c>
      <c r="F65" s="184" t="s">
        <v>343</v>
      </c>
      <c r="G65" s="184" t="s">
        <v>378</v>
      </c>
      <c r="H65" s="184" t="s">
        <v>355</v>
      </c>
      <c r="I65" s="184" t="s">
        <v>346</v>
      </c>
      <c r="J65" s="184" t="s">
        <v>376</v>
      </c>
    </row>
    <row r="66" customHeight="1" spans="1:10">
      <c r="A66" s="183" t="s">
        <v>318</v>
      </c>
      <c r="B66" s="184" t="s">
        <v>410</v>
      </c>
      <c r="C66" s="184" t="s">
        <v>340</v>
      </c>
      <c r="D66" s="184" t="s">
        <v>341</v>
      </c>
      <c r="E66" s="184" t="s">
        <v>411</v>
      </c>
      <c r="F66" s="184" t="s">
        <v>343</v>
      </c>
      <c r="G66" s="184" t="s">
        <v>412</v>
      </c>
      <c r="H66" s="184" t="s">
        <v>345</v>
      </c>
      <c r="I66" s="184" t="s">
        <v>346</v>
      </c>
      <c r="J66" s="184" t="s">
        <v>411</v>
      </c>
    </row>
    <row r="67" customHeight="1" spans="1:10">
      <c r="A67" s="183"/>
      <c r="B67" s="184" t="s">
        <v>410</v>
      </c>
      <c r="C67" s="184" t="s">
        <v>340</v>
      </c>
      <c r="D67" s="184" t="s">
        <v>352</v>
      </c>
      <c r="E67" s="184" t="s">
        <v>383</v>
      </c>
      <c r="F67" s="184" t="s">
        <v>343</v>
      </c>
      <c r="G67" s="184" t="s">
        <v>354</v>
      </c>
      <c r="H67" s="184" t="s">
        <v>355</v>
      </c>
      <c r="I67" s="184" t="s">
        <v>346</v>
      </c>
      <c r="J67" s="184" t="s">
        <v>383</v>
      </c>
    </row>
    <row r="68" customHeight="1" spans="1:10">
      <c r="A68" s="183"/>
      <c r="B68" s="184" t="s">
        <v>410</v>
      </c>
      <c r="C68" s="184" t="s">
        <v>340</v>
      </c>
      <c r="D68" s="184" t="s">
        <v>361</v>
      </c>
      <c r="E68" s="184" t="s">
        <v>362</v>
      </c>
      <c r="F68" s="184" t="s">
        <v>363</v>
      </c>
      <c r="G68" s="184" t="s">
        <v>413</v>
      </c>
      <c r="H68" s="185" t="s">
        <v>365</v>
      </c>
      <c r="I68" s="184" t="s">
        <v>346</v>
      </c>
      <c r="J68" s="184" t="s">
        <v>362</v>
      </c>
    </row>
    <row r="69" customHeight="1" spans="1:10">
      <c r="A69" s="183"/>
      <c r="B69" s="184" t="s">
        <v>410</v>
      </c>
      <c r="C69" s="184" t="s">
        <v>367</v>
      </c>
      <c r="D69" s="184" t="s">
        <v>368</v>
      </c>
      <c r="E69" s="184" t="s">
        <v>369</v>
      </c>
      <c r="F69" s="184" t="s">
        <v>343</v>
      </c>
      <c r="G69" s="184" t="s">
        <v>92</v>
      </c>
      <c r="H69" s="184" t="s">
        <v>355</v>
      </c>
      <c r="I69" s="184" t="s">
        <v>346</v>
      </c>
      <c r="J69" s="184" t="s">
        <v>369</v>
      </c>
    </row>
    <row r="70" customHeight="1" spans="1:10">
      <c r="A70" s="183"/>
      <c r="B70" s="184" t="s">
        <v>410</v>
      </c>
      <c r="C70" s="184" t="s">
        <v>375</v>
      </c>
      <c r="D70" s="184" t="s">
        <v>376</v>
      </c>
      <c r="E70" s="184" t="s">
        <v>376</v>
      </c>
      <c r="F70" s="184" t="s">
        <v>343</v>
      </c>
      <c r="G70" s="184" t="s">
        <v>378</v>
      </c>
      <c r="H70" s="184" t="s">
        <v>355</v>
      </c>
      <c r="I70" s="184" t="s">
        <v>346</v>
      </c>
      <c r="J70" s="184" t="s">
        <v>376</v>
      </c>
    </row>
    <row r="71" customHeight="1" spans="1:10">
      <c r="A71" s="183" t="s">
        <v>287</v>
      </c>
      <c r="B71" s="184" t="s">
        <v>414</v>
      </c>
      <c r="C71" s="184" t="s">
        <v>340</v>
      </c>
      <c r="D71" s="184" t="s">
        <v>341</v>
      </c>
      <c r="E71" s="184" t="s">
        <v>382</v>
      </c>
      <c r="F71" s="184" t="s">
        <v>343</v>
      </c>
      <c r="G71" s="184" t="s">
        <v>349</v>
      </c>
      <c r="H71" s="184" t="s">
        <v>345</v>
      </c>
      <c r="I71" s="184" t="s">
        <v>346</v>
      </c>
      <c r="J71" s="184" t="s">
        <v>382</v>
      </c>
    </row>
    <row r="72" customHeight="1" spans="1:10">
      <c r="A72" s="183"/>
      <c r="B72" s="184" t="s">
        <v>414</v>
      </c>
      <c r="C72" s="184" t="s">
        <v>340</v>
      </c>
      <c r="D72" s="184" t="s">
        <v>352</v>
      </c>
      <c r="E72" s="184" t="s">
        <v>383</v>
      </c>
      <c r="F72" s="184" t="s">
        <v>343</v>
      </c>
      <c r="G72" s="184" t="s">
        <v>354</v>
      </c>
      <c r="H72" s="184" t="s">
        <v>355</v>
      </c>
      <c r="I72" s="184" t="s">
        <v>346</v>
      </c>
      <c r="J72" s="184" t="s">
        <v>383</v>
      </c>
    </row>
    <row r="73" customHeight="1" spans="1:10">
      <c r="A73" s="183"/>
      <c r="B73" s="184" t="s">
        <v>414</v>
      </c>
      <c r="C73" s="184" t="s">
        <v>340</v>
      </c>
      <c r="D73" s="184" t="s">
        <v>361</v>
      </c>
      <c r="E73" s="184" t="s">
        <v>362</v>
      </c>
      <c r="F73" s="184" t="s">
        <v>363</v>
      </c>
      <c r="G73" s="184" t="s">
        <v>415</v>
      </c>
      <c r="H73" s="185" t="s">
        <v>365</v>
      </c>
      <c r="I73" s="184" t="s">
        <v>346</v>
      </c>
      <c r="J73" s="184" t="s">
        <v>362</v>
      </c>
    </row>
    <row r="74" customHeight="1" spans="1:10">
      <c r="A74" s="183"/>
      <c r="B74" s="184" t="s">
        <v>414</v>
      </c>
      <c r="C74" s="184" t="s">
        <v>367</v>
      </c>
      <c r="D74" s="184" t="s">
        <v>368</v>
      </c>
      <c r="E74" s="184" t="s">
        <v>369</v>
      </c>
      <c r="F74" s="184" t="s">
        <v>343</v>
      </c>
      <c r="G74" s="184" t="s">
        <v>92</v>
      </c>
      <c r="H74" s="184" t="s">
        <v>355</v>
      </c>
      <c r="I74" s="184" t="s">
        <v>346</v>
      </c>
      <c r="J74" s="184" t="s">
        <v>369</v>
      </c>
    </row>
    <row r="75" customHeight="1" spans="1:10">
      <c r="A75" s="183"/>
      <c r="B75" s="184" t="s">
        <v>414</v>
      </c>
      <c r="C75" s="184" t="s">
        <v>375</v>
      </c>
      <c r="D75" s="184" t="s">
        <v>376</v>
      </c>
      <c r="E75" s="184" t="s">
        <v>376</v>
      </c>
      <c r="F75" s="184" t="s">
        <v>343</v>
      </c>
      <c r="G75" s="184" t="s">
        <v>378</v>
      </c>
      <c r="H75" s="184" t="s">
        <v>355</v>
      </c>
      <c r="I75" s="184" t="s">
        <v>346</v>
      </c>
      <c r="J75" s="184" t="s">
        <v>376</v>
      </c>
    </row>
    <row r="76" customHeight="1" spans="1:10">
      <c r="A76" s="183" t="s">
        <v>292</v>
      </c>
      <c r="B76" s="184" t="s">
        <v>416</v>
      </c>
      <c r="C76" s="184" t="s">
        <v>340</v>
      </c>
      <c r="D76" s="184" t="s">
        <v>341</v>
      </c>
      <c r="E76" s="184" t="s">
        <v>382</v>
      </c>
      <c r="F76" s="184" t="s">
        <v>343</v>
      </c>
      <c r="G76" s="184" t="s">
        <v>349</v>
      </c>
      <c r="H76" s="184" t="s">
        <v>345</v>
      </c>
      <c r="I76" s="184" t="s">
        <v>346</v>
      </c>
      <c r="J76" s="184" t="s">
        <v>382</v>
      </c>
    </row>
    <row r="77" customHeight="1" spans="1:10">
      <c r="A77" s="183"/>
      <c r="B77" s="184" t="s">
        <v>416</v>
      </c>
      <c r="C77" s="184" t="s">
        <v>340</v>
      </c>
      <c r="D77" s="184" t="s">
        <v>352</v>
      </c>
      <c r="E77" s="184" t="s">
        <v>383</v>
      </c>
      <c r="F77" s="184" t="s">
        <v>343</v>
      </c>
      <c r="G77" s="184" t="s">
        <v>354</v>
      </c>
      <c r="H77" s="184" t="s">
        <v>355</v>
      </c>
      <c r="I77" s="184" t="s">
        <v>346</v>
      </c>
      <c r="J77" s="184" t="s">
        <v>383</v>
      </c>
    </row>
    <row r="78" customHeight="1" spans="1:10">
      <c r="A78" s="183"/>
      <c r="B78" s="184" t="s">
        <v>416</v>
      </c>
      <c r="C78" s="184" t="s">
        <v>340</v>
      </c>
      <c r="D78" s="184" t="s">
        <v>361</v>
      </c>
      <c r="E78" s="184" t="s">
        <v>362</v>
      </c>
      <c r="F78" s="184" t="s">
        <v>363</v>
      </c>
      <c r="G78" s="184" t="s">
        <v>417</v>
      </c>
      <c r="H78" s="185" t="s">
        <v>365</v>
      </c>
      <c r="I78" s="184" t="s">
        <v>346</v>
      </c>
      <c r="J78" s="184" t="s">
        <v>362</v>
      </c>
    </row>
    <row r="79" customHeight="1" spans="1:10">
      <c r="A79" s="183"/>
      <c r="B79" s="184" t="s">
        <v>416</v>
      </c>
      <c r="C79" s="184" t="s">
        <v>367</v>
      </c>
      <c r="D79" s="184" t="s">
        <v>368</v>
      </c>
      <c r="E79" s="184" t="s">
        <v>369</v>
      </c>
      <c r="F79" s="184" t="s">
        <v>343</v>
      </c>
      <c r="G79" s="184" t="s">
        <v>92</v>
      </c>
      <c r="H79" s="184" t="s">
        <v>355</v>
      </c>
      <c r="I79" s="184" t="s">
        <v>346</v>
      </c>
      <c r="J79" s="184" t="s">
        <v>369</v>
      </c>
    </row>
    <row r="80" customHeight="1" spans="1:10">
      <c r="A80" s="183"/>
      <c r="B80" s="184" t="s">
        <v>416</v>
      </c>
      <c r="C80" s="184" t="s">
        <v>375</v>
      </c>
      <c r="D80" s="184" t="s">
        <v>376</v>
      </c>
      <c r="E80" s="184" t="s">
        <v>376</v>
      </c>
      <c r="F80" s="184" t="s">
        <v>343</v>
      </c>
      <c r="G80" s="184" t="s">
        <v>378</v>
      </c>
      <c r="H80" s="184" t="s">
        <v>355</v>
      </c>
      <c r="I80" s="184" t="s">
        <v>346</v>
      </c>
      <c r="J80" s="184" t="s">
        <v>376</v>
      </c>
    </row>
    <row r="81" customHeight="1" spans="1:10">
      <c r="A81" s="183" t="s">
        <v>256</v>
      </c>
      <c r="B81" s="184" t="s">
        <v>418</v>
      </c>
      <c r="C81" s="184" t="s">
        <v>340</v>
      </c>
      <c r="D81" s="184" t="s">
        <v>341</v>
      </c>
      <c r="E81" s="184" t="s">
        <v>419</v>
      </c>
      <c r="F81" s="184" t="s">
        <v>357</v>
      </c>
      <c r="G81" s="184" t="s">
        <v>349</v>
      </c>
      <c r="H81" s="184" t="s">
        <v>345</v>
      </c>
      <c r="I81" s="184" t="s">
        <v>346</v>
      </c>
      <c r="J81" s="184" t="s">
        <v>419</v>
      </c>
    </row>
    <row r="82" customHeight="1" spans="1:10">
      <c r="A82" s="183"/>
      <c r="B82" s="184" t="s">
        <v>418</v>
      </c>
      <c r="C82" s="184" t="s">
        <v>340</v>
      </c>
      <c r="D82" s="184" t="s">
        <v>341</v>
      </c>
      <c r="E82" s="184" t="s">
        <v>420</v>
      </c>
      <c r="F82" s="184" t="s">
        <v>343</v>
      </c>
      <c r="G82" s="184" t="s">
        <v>358</v>
      </c>
      <c r="H82" s="184" t="s">
        <v>345</v>
      </c>
      <c r="I82" s="184" t="s">
        <v>346</v>
      </c>
      <c r="J82" s="184" t="s">
        <v>420</v>
      </c>
    </row>
    <row r="83" customHeight="1" spans="1:10">
      <c r="A83" s="183"/>
      <c r="B83" s="184" t="s">
        <v>418</v>
      </c>
      <c r="C83" s="184" t="s">
        <v>340</v>
      </c>
      <c r="D83" s="184" t="s">
        <v>341</v>
      </c>
      <c r="E83" s="184" t="s">
        <v>421</v>
      </c>
      <c r="F83" s="184" t="s">
        <v>343</v>
      </c>
      <c r="G83" s="184" t="s">
        <v>422</v>
      </c>
      <c r="H83" s="184" t="s">
        <v>345</v>
      </c>
      <c r="I83" s="184" t="s">
        <v>346</v>
      </c>
      <c r="J83" s="184" t="s">
        <v>421</v>
      </c>
    </row>
    <row r="84" customHeight="1" spans="1:10">
      <c r="A84" s="183"/>
      <c r="B84" s="184" t="s">
        <v>418</v>
      </c>
      <c r="C84" s="184" t="s">
        <v>340</v>
      </c>
      <c r="D84" s="184" t="s">
        <v>341</v>
      </c>
      <c r="E84" s="184" t="s">
        <v>423</v>
      </c>
      <c r="F84" s="184" t="s">
        <v>343</v>
      </c>
      <c r="G84" s="184" t="s">
        <v>422</v>
      </c>
      <c r="H84" s="184" t="s">
        <v>345</v>
      </c>
      <c r="I84" s="184" t="s">
        <v>346</v>
      </c>
      <c r="J84" s="184" t="s">
        <v>423</v>
      </c>
    </row>
    <row r="85" customHeight="1" spans="1:10">
      <c r="A85" s="183"/>
      <c r="B85" s="184" t="s">
        <v>418</v>
      </c>
      <c r="C85" s="184" t="s">
        <v>340</v>
      </c>
      <c r="D85" s="184" t="s">
        <v>341</v>
      </c>
      <c r="E85" s="184" t="s">
        <v>424</v>
      </c>
      <c r="F85" s="184" t="s">
        <v>343</v>
      </c>
      <c r="G85" s="184" t="s">
        <v>425</v>
      </c>
      <c r="H85" s="184" t="s">
        <v>345</v>
      </c>
      <c r="I85" s="184" t="s">
        <v>346</v>
      </c>
      <c r="J85" s="184" t="s">
        <v>424</v>
      </c>
    </row>
    <row r="86" customHeight="1" spans="1:10">
      <c r="A86" s="183"/>
      <c r="B86" s="184" t="s">
        <v>418</v>
      </c>
      <c r="C86" s="184" t="s">
        <v>340</v>
      </c>
      <c r="D86" s="184" t="s">
        <v>341</v>
      </c>
      <c r="E86" s="184" t="s">
        <v>426</v>
      </c>
      <c r="F86" s="184" t="s">
        <v>357</v>
      </c>
      <c r="G86" s="184" t="s">
        <v>358</v>
      </c>
      <c r="H86" s="184" t="s">
        <v>345</v>
      </c>
      <c r="I86" s="184" t="s">
        <v>346</v>
      </c>
      <c r="J86" s="184" t="s">
        <v>426</v>
      </c>
    </row>
    <row r="87" customHeight="1" spans="1:10">
      <c r="A87" s="183"/>
      <c r="B87" s="184" t="s">
        <v>418</v>
      </c>
      <c r="C87" s="184" t="s">
        <v>340</v>
      </c>
      <c r="D87" s="184" t="s">
        <v>341</v>
      </c>
      <c r="E87" s="184" t="s">
        <v>427</v>
      </c>
      <c r="F87" s="184" t="s">
        <v>343</v>
      </c>
      <c r="G87" s="184" t="s">
        <v>349</v>
      </c>
      <c r="H87" s="184" t="s">
        <v>345</v>
      </c>
      <c r="I87" s="184" t="s">
        <v>346</v>
      </c>
      <c r="J87" s="184" t="s">
        <v>427</v>
      </c>
    </row>
    <row r="88" customHeight="1" spans="1:10">
      <c r="A88" s="183"/>
      <c r="B88" s="184" t="s">
        <v>418</v>
      </c>
      <c r="C88" s="184" t="s">
        <v>340</v>
      </c>
      <c r="D88" s="184" t="s">
        <v>352</v>
      </c>
      <c r="E88" s="184" t="s">
        <v>428</v>
      </c>
      <c r="F88" s="184" t="s">
        <v>343</v>
      </c>
      <c r="G88" s="184" t="s">
        <v>354</v>
      </c>
      <c r="H88" s="184" t="s">
        <v>355</v>
      </c>
      <c r="I88" s="184" t="s">
        <v>346</v>
      </c>
      <c r="J88" s="184" t="s">
        <v>428</v>
      </c>
    </row>
    <row r="89" customHeight="1" spans="1:10">
      <c r="A89" s="183"/>
      <c r="B89" s="184" t="s">
        <v>418</v>
      </c>
      <c r="C89" s="184" t="s">
        <v>340</v>
      </c>
      <c r="D89" s="184" t="s">
        <v>352</v>
      </c>
      <c r="E89" s="184" t="s">
        <v>429</v>
      </c>
      <c r="F89" s="184" t="s">
        <v>343</v>
      </c>
      <c r="G89" s="184" t="s">
        <v>354</v>
      </c>
      <c r="H89" s="184" t="s">
        <v>430</v>
      </c>
      <c r="I89" s="184" t="s">
        <v>346</v>
      </c>
      <c r="J89" s="184" t="s">
        <v>429</v>
      </c>
    </row>
    <row r="90" customHeight="1" spans="1:10">
      <c r="A90" s="183"/>
      <c r="B90" s="184" t="s">
        <v>418</v>
      </c>
      <c r="C90" s="184" t="s">
        <v>340</v>
      </c>
      <c r="D90" s="184" t="s">
        <v>359</v>
      </c>
      <c r="E90" s="184" t="s">
        <v>431</v>
      </c>
      <c r="F90" s="184" t="s">
        <v>343</v>
      </c>
      <c r="G90" s="184" t="s">
        <v>432</v>
      </c>
      <c r="H90" s="184" t="s">
        <v>355</v>
      </c>
      <c r="I90" s="184" t="s">
        <v>346</v>
      </c>
      <c r="J90" s="184" t="s">
        <v>431</v>
      </c>
    </row>
    <row r="91" customHeight="1" spans="1:10">
      <c r="A91" s="183"/>
      <c r="B91" s="184" t="s">
        <v>418</v>
      </c>
      <c r="C91" s="184" t="s">
        <v>340</v>
      </c>
      <c r="D91" s="184" t="s">
        <v>359</v>
      </c>
      <c r="E91" s="184" t="s">
        <v>433</v>
      </c>
      <c r="F91" s="184" t="s">
        <v>343</v>
      </c>
      <c r="G91" s="184" t="s">
        <v>434</v>
      </c>
      <c r="H91" s="184" t="s">
        <v>355</v>
      </c>
      <c r="I91" s="184" t="s">
        <v>346</v>
      </c>
      <c r="J91" s="184" t="s">
        <v>433</v>
      </c>
    </row>
    <row r="92" customHeight="1" spans="1:10">
      <c r="A92" s="183"/>
      <c r="B92" s="184" t="s">
        <v>418</v>
      </c>
      <c r="C92" s="184" t="s">
        <v>340</v>
      </c>
      <c r="D92" s="184" t="s">
        <v>359</v>
      </c>
      <c r="E92" s="184" t="s">
        <v>435</v>
      </c>
      <c r="F92" s="184" t="s">
        <v>343</v>
      </c>
      <c r="G92" s="184" t="s">
        <v>436</v>
      </c>
      <c r="H92" s="184" t="s">
        <v>355</v>
      </c>
      <c r="I92" s="184" t="s">
        <v>346</v>
      </c>
      <c r="J92" s="184" t="s">
        <v>435</v>
      </c>
    </row>
    <row r="93" customHeight="1" spans="1:10">
      <c r="A93" s="183"/>
      <c r="B93" s="184" t="s">
        <v>418</v>
      </c>
      <c r="C93" s="184" t="s">
        <v>340</v>
      </c>
      <c r="D93" s="184" t="s">
        <v>359</v>
      </c>
      <c r="E93" s="184" t="s">
        <v>437</v>
      </c>
      <c r="F93" s="184" t="s">
        <v>343</v>
      </c>
      <c r="G93" s="184" t="s">
        <v>358</v>
      </c>
      <c r="H93" s="184" t="s">
        <v>355</v>
      </c>
      <c r="I93" s="184" t="s">
        <v>346</v>
      </c>
      <c r="J93" s="184" t="s">
        <v>437</v>
      </c>
    </row>
    <row r="94" customHeight="1" spans="1:10">
      <c r="A94" s="183"/>
      <c r="B94" s="184" t="s">
        <v>418</v>
      </c>
      <c r="C94" s="184" t="s">
        <v>340</v>
      </c>
      <c r="D94" s="184" t="s">
        <v>361</v>
      </c>
      <c r="E94" s="184" t="s">
        <v>362</v>
      </c>
      <c r="F94" s="184" t="s">
        <v>363</v>
      </c>
      <c r="G94" s="184" t="s">
        <v>438</v>
      </c>
      <c r="H94" s="184" t="s">
        <v>365</v>
      </c>
      <c r="I94" s="184" t="s">
        <v>346</v>
      </c>
      <c r="J94" s="184" t="s">
        <v>439</v>
      </c>
    </row>
    <row r="95" customHeight="1" spans="1:10">
      <c r="A95" s="183"/>
      <c r="B95" s="184" t="s">
        <v>418</v>
      </c>
      <c r="C95" s="184" t="s">
        <v>367</v>
      </c>
      <c r="D95" s="184" t="s">
        <v>368</v>
      </c>
      <c r="E95" s="184" t="s">
        <v>397</v>
      </c>
      <c r="F95" s="184" t="s">
        <v>343</v>
      </c>
      <c r="G95" s="184" t="s">
        <v>398</v>
      </c>
      <c r="H95" s="184" t="s">
        <v>355</v>
      </c>
      <c r="I95" s="184" t="s">
        <v>371</v>
      </c>
      <c r="J95" s="184" t="s">
        <v>397</v>
      </c>
    </row>
    <row r="96" customHeight="1" spans="1:10">
      <c r="A96" s="183"/>
      <c r="B96" s="184" t="s">
        <v>418</v>
      </c>
      <c r="C96" s="184" t="s">
        <v>367</v>
      </c>
      <c r="D96" s="184" t="s">
        <v>372</v>
      </c>
      <c r="E96" s="184" t="s">
        <v>440</v>
      </c>
      <c r="F96" s="184" t="s">
        <v>357</v>
      </c>
      <c r="G96" s="184" t="s">
        <v>441</v>
      </c>
      <c r="H96" s="184" t="s">
        <v>355</v>
      </c>
      <c r="I96" s="184" t="s">
        <v>371</v>
      </c>
      <c r="J96" s="184" t="s">
        <v>440</v>
      </c>
    </row>
    <row r="97" customHeight="1" spans="1:10">
      <c r="A97" s="183"/>
      <c r="B97" s="184" t="s">
        <v>418</v>
      </c>
      <c r="C97" s="184" t="s">
        <v>375</v>
      </c>
      <c r="D97" s="184" t="s">
        <v>376</v>
      </c>
      <c r="E97" s="184" t="s">
        <v>442</v>
      </c>
      <c r="F97" s="184" t="s">
        <v>343</v>
      </c>
      <c r="G97" s="184" t="s">
        <v>378</v>
      </c>
      <c r="H97" s="184" t="s">
        <v>355</v>
      </c>
      <c r="I97" s="184" t="s">
        <v>371</v>
      </c>
      <c r="J97" s="184" t="s">
        <v>442</v>
      </c>
    </row>
    <row r="98" customHeight="1" spans="1:10">
      <c r="A98" s="183" t="s">
        <v>328</v>
      </c>
      <c r="B98" s="184" t="s">
        <v>443</v>
      </c>
      <c r="C98" s="184" t="s">
        <v>340</v>
      </c>
      <c r="D98" s="184" t="s">
        <v>341</v>
      </c>
      <c r="E98" s="184" t="s">
        <v>382</v>
      </c>
      <c r="F98" s="184" t="s">
        <v>343</v>
      </c>
      <c r="G98" s="184" t="s">
        <v>349</v>
      </c>
      <c r="H98" s="184" t="s">
        <v>345</v>
      </c>
      <c r="I98" s="184" t="s">
        <v>346</v>
      </c>
      <c r="J98" s="184" t="s">
        <v>382</v>
      </c>
    </row>
    <row r="99" customHeight="1" spans="1:10">
      <c r="A99" s="183"/>
      <c r="B99" s="184" t="s">
        <v>443</v>
      </c>
      <c r="C99" s="184" t="s">
        <v>340</v>
      </c>
      <c r="D99" s="184" t="s">
        <v>352</v>
      </c>
      <c r="E99" s="184" t="s">
        <v>404</v>
      </c>
      <c r="F99" s="184" t="s">
        <v>343</v>
      </c>
      <c r="G99" s="184" t="s">
        <v>354</v>
      </c>
      <c r="H99" s="184" t="s">
        <v>355</v>
      </c>
      <c r="I99" s="184" t="s">
        <v>346</v>
      </c>
      <c r="J99" s="184" t="s">
        <v>404</v>
      </c>
    </row>
    <row r="100" customHeight="1" spans="1:10">
      <c r="A100" s="183"/>
      <c r="B100" s="184" t="s">
        <v>443</v>
      </c>
      <c r="C100" s="184" t="s">
        <v>340</v>
      </c>
      <c r="D100" s="184" t="s">
        <v>361</v>
      </c>
      <c r="E100" s="184" t="s">
        <v>362</v>
      </c>
      <c r="F100" s="184" t="s">
        <v>363</v>
      </c>
      <c r="G100" s="184" t="s">
        <v>444</v>
      </c>
      <c r="H100" s="184" t="s">
        <v>365</v>
      </c>
      <c r="I100" s="184" t="s">
        <v>346</v>
      </c>
      <c r="J100" s="184" t="s">
        <v>362</v>
      </c>
    </row>
    <row r="101" customHeight="1" spans="1:10">
      <c r="A101" s="183"/>
      <c r="B101" s="184" t="s">
        <v>443</v>
      </c>
      <c r="C101" s="184" t="s">
        <v>367</v>
      </c>
      <c r="D101" s="184" t="s">
        <v>368</v>
      </c>
      <c r="E101" s="184" t="s">
        <v>369</v>
      </c>
      <c r="F101" s="184" t="s">
        <v>343</v>
      </c>
      <c r="G101" s="184" t="s">
        <v>92</v>
      </c>
      <c r="H101" s="184" t="s">
        <v>355</v>
      </c>
      <c r="I101" s="184" t="s">
        <v>346</v>
      </c>
      <c r="J101" s="184" t="s">
        <v>369</v>
      </c>
    </row>
    <row r="102" customHeight="1" spans="1:10">
      <c r="A102" s="183"/>
      <c r="B102" s="184" t="s">
        <v>443</v>
      </c>
      <c r="C102" s="184" t="s">
        <v>375</v>
      </c>
      <c r="D102" s="184" t="s">
        <v>376</v>
      </c>
      <c r="E102" s="184" t="s">
        <v>376</v>
      </c>
      <c r="F102" s="184" t="s">
        <v>343</v>
      </c>
      <c r="G102" s="184" t="s">
        <v>378</v>
      </c>
      <c r="H102" s="184" t="s">
        <v>355</v>
      </c>
      <c r="I102" s="184" t="s">
        <v>346</v>
      </c>
      <c r="J102" s="184" t="s">
        <v>376</v>
      </c>
    </row>
    <row r="103" customHeight="1" spans="1:10">
      <c r="A103" s="183" t="s">
        <v>316</v>
      </c>
      <c r="B103" s="184" t="s">
        <v>445</v>
      </c>
      <c r="C103" s="184" t="s">
        <v>340</v>
      </c>
      <c r="D103" s="184" t="s">
        <v>341</v>
      </c>
      <c r="E103" s="184" t="s">
        <v>446</v>
      </c>
      <c r="F103" s="184" t="s">
        <v>343</v>
      </c>
      <c r="G103" s="184" t="s">
        <v>349</v>
      </c>
      <c r="H103" s="184" t="s">
        <v>345</v>
      </c>
      <c r="I103" s="184" t="s">
        <v>346</v>
      </c>
      <c r="J103" s="184" t="s">
        <v>446</v>
      </c>
    </row>
    <row r="104" customHeight="1" spans="1:10">
      <c r="A104" s="183"/>
      <c r="B104" s="184" t="s">
        <v>445</v>
      </c>
      <c r="C104" s="184" t="s">
        <v>340</v>
      </c>
      <c r="D104" s="184" t="s">
        <v>341</v>
      </c>
      <c r="E104" s="184" t="s">
        <v>447</v>
      </c>
      <c r="F104" s="184" t="s">
        <v>343</v>
      </c>
      <c r="G104" s="184" t="s">
        <v>84</v>
      </c>
      <c r="H104" s="184" t="s">
        <v>345</v>
      </c>
      <c r="I104" s="184" t="s">
        <v>346</v>
      </c>
      <c r="J104" s="184" t="s">
        <v>447</v>
      </c>
    </row>
    <row r="105" customHeight="1" spans="1:10">
      <c r="A105" s="183"/>
      <c r="B105" s="184" t="s">
        <v>445</v>
      </c>
      <c r="C105" s="184" t="s">
        <v>340</v>
      </c>
      <c r="D105" s="184" t="s">
        <v>341</v>
      </c>
      <c r="E105" s="184" t="s">
        <v>448</v>
      </c>
      <c r="F105" s="184" t="s">
        <v>343</v>
      </c>
      <c r="G105" s="184" t="s">
        <v>449</v>
      </c>
      <c r="H105" s="184" t="s">
        <v>450</v>
      </c>
      <c r="I105" s="184" t="s">
        <v>346</v>
      </c>
      <c r="J105" s="184" t="s">
        <v>448</v>
      </c>
    </row>
    <row r="106" customHeight="1" spans="1:10">
      <c r="A106" s="183"/>
      <c r="B106" s="184" t="s">
        <v>445</v>
      </c>
      <c r="C106" s="184" t="s">
        <v>340</v>
      </c>
      <c r="D106" s="184" t="s">
        <v>341</v>
      </c>
      <c r="E106" s="184" t="s">
        <v>451</v>
      </c>
      <c r="F106" s="184" t="s">
        <v>357</v>
      </c>
      <c r="G106" s="184" t="s">
        <v>452</v>
      </c>
      <c r="H106" s="184" t="s">
        <v>453</v>
      </c>
      <c r="I106" s="184" t="s">
        <v>346</v>
      </c>
      <c r="J106" s="184" t="s">
        <v>451</v>
      </c>
    </row>
    <row r="107" customHeight="1" spans="1:10">
      <c r="A107" s="183"/>
      <c r="B107" s="184" t="s">
        <v>445</v>
      </c>
      <c r="C107" s="184" t="s">
        <v>340</v>
      </c>
      <c r="D107" s="184" t="s">
        <v>352</v>
      </c>
      <c r="E107" s="184" t="s">
        <v>454</v>
      </c>
      <c r="F107" s="184" t="s">
        <v>343</v>
      </c>
      <c r="G107" s="184" t="s">
        <v>354</v>
      </c>
      <c r="H107" s="184" t="s">
        <v>355</v>
      </c>
      <c r="I107" s="184" t="s">
        <v>346</v>
      </c>
      <c r="J107" s="184" t="s">
        <v>454</v>
      </c>
    </row>
    <row r="108" customHeight="1" spans="1:10">
      <c r="A108" s="183"/>
      <c r="B108" s="184" t="s">
        <v>445</v>
      </c>
      <c r="C108" s="184" t="s">
        <v>340</v>
      </c>
      <c r="D108" s="184" t="s">
        <v>352</v>
      </c>
      <c r="E108" s="184" t="s">
        <v>455</v>
      </c>
      <c r="F108" s="184" t="s">
        <v>357</v>
      </c>
      <c r="G108" s="184" t="s">
        <v>358</v>
      </c>
      <c r="H108" s="184" t="s">
        <v>355</v>
      </c>
      <c r="I108" s="184" t="s">
        <v>346</v>
      </c>
      <c r="J108" s="184" t="s">
        <v>455</v>
      </c>
    </row>
    <row r="109" customHeight="1" spans="1:10">
      <c r="A109" s="183"/>
      <c r="B109" s="184" t="s">
        <v>445</v>
      </c>
      <c r="C109" s="184" t="s">
        <v>340</v>
      </c>
      <c r="D109" s="184" t="s">
        <v>359</v>
      </c>
      <c r="E109" s="184" t="s">
        <v>456</v>
      </c>
      <c r="F109" s="184" t="s">
        <v>357</v>
      </c>
      <c r="G109" s="184" t="s">
        <v>358</v>
      </c>
      <c r="H109" s="184" t="s">
        <v>355</v>
      </c>
      <c r="I109" s="184" t="s">
        <v>346</v>
      </c>
      <c r="J109" s="184" t="s">
        <v>456</v>
      </c>
    </row>
    <row r="110" customHeight="1" spans="1:10">
      <c r="A110" s="183"/>
      <c r="B110" s="184" t="s">
        <v>445</v>
      </c>
      <c r="C110" s="184" t="s">
        <v>340</v>
      </c>
      <c r="D110" s="184" t="s">
        <v>361</v>
      </c>
      <c r="E110" s="184" t="s">
        <v>362</v>
      </c>
      <c r="F110" s="184" t="s">
        <v>363</v>
      </c>
      <c r="G110" s="184" t="s">
        <v>457</v>
      </c>
      <c r="H110" s="185" t="s">
        <v>365</v>
      </c>
      <c r="I110" s="184" t="s">
        <v>346</v>
      </c>
      <c r="J110" s="184" t="s">
        <v>458</v>
      </c>
    </row>
    <row r="111" customHeight="1" spans="1:10">
      <c r="A111" s="183"/>
      <c r="B111" s="184" t="s">
        <v>445</v>
      </c>
      <c r="C111" s="184" t="s">
        <v>367</v>
      </c>
      <c r="D111" s="184" t="s">
        <v>368</v>
      </c>
      <c r="E111" s="184" t="s">
        <v>369</v>
      </c>
      <c r="F111" s="184" t="s">
        <v>357</v>
      </c>
      <c r="G111" s="184" t="s">
        <v>370</v>
      </c>
      <c r="H111" s="184" t="s">
        <v>355</v>
      </c>
      <c r="I111" s="184" t="s">
        <v>371</v>
      </c>
      <c r="J111" s="184" t="s">
        <v>369</v>
      </c>
    </row>
    <row r="112" customHeight="1" spans="1:10">
      <c r="A112" s="183"/>
      <c r="B112" s="184" t="s">
        <v>445</v>
      </c>
      <c r="C112" s="184" t="s">
        <v>367</v>
      </c>
      <c r="D112" s="184" t="s">
        <v>372</v>
      </c>
      <c r="E112" s="184" t="s">
        <v>373</v>
      </c>
      <c r="F112" s="184" t="s">
        <v>357</v>
      </c>
      <c r="G112" s="184" t="s">
        <v>374</v>
      </c>
      <c r="H112" s="184" t="s">
        <v>355</v>
      </c>
      <c r="I112" s="184" t="s">
        <v>371</v>
      </c>
      <c r="J112" s="184" t="s">
        <v>373</v>
      </c>
    </row>
    <row r="113" customHeight="1" spans="1:10">
      <c r="A113" s="183"/>
      <c r="B113" s="184" t="s">
        <v>445</v>
      </c>
      <c r="C113" s="184" t="s">
        <v>375</v>
      </c>
      <c r="D113" s="184" t="s">
        <v>376</v>
      </c>
      <c r="E113" s="184" t="s">
        <v>459</v>
      </c>
      <c r="F113" s="184" t="s">
        <v>343</v>
      </c>
      <c r="G113" s="184" t="s">
        <v>378</v>
      </c>
      <c r="H113" s="184" t="s">
        <v>355</v>
      </c>
      <c r="I113" s="184" t="s">
        <v>346</v>
      </c>
      <c r="J113" s="184" t="s">
        <v>459</v>
      </c>
    </row>
    <row r="114" customHeight="1" spans="1:10">
      <c r="A114" s="183" t="s">
        <v>295</v>
      </c>
      <c r="B114" s="184" t="s">
        <v>460</v>
      </c>
      <c r="C114" s="184" t="s">
        <v>340</v>
      </c>
      <c r="D114" s="184" t="s">
        <v>341</v>
      </c>
      <c r="E114" s="184" t="s">
        <v>386</v>
      </c>
      <c r="F114" s="184" t="s">
        <v>343</v>
      </c>
      <c r="G114" s="184" t="s">
        <v>461</v>
      </c>
      <c r="H114" s="184" t="s">
        <v>345</v>
      </c>
      <c r="I114" s="184" t="s">
        <v>346</v>
      </c>
      <c r="J114" s="184" t="s">
        <v>386</v>
      </c>
    </row>
    <row r="115" customHeight="1" spans="1:10">
      <c r="A115" s="183"/>
      <c r="B115" s="184" t="s">
        <v>460</v>
      </c>
      <c r="C115" s="184" t="s">
        <v>340</v>
      </c>
      <c r="D115" s="184" t="s">
        <v>341</v>
      </c>
      <c r="E115" s="184" t="s">
        <v>462</v>
      </c>
      <c r="F115" s="184" t="s">
        <v>343</v>
      </c>
      <c r="G115" s="184" t="s">
        <v>389</v>
      </c>
      <c r="H115" s="184" t="s">
        <v>345</v>
      </c>
      <c r="I115" s="184" t="s">
        <v>346</v>
      </c>
      <c r="J115" s="184" t="s">
        <v>388</v>
      </c>
    </row>
    <row r="116" customHeight="1" spans="1:10">
      <c r="A116" s="183"/>
      <c r="B116" s="184" t="s">
        <v>460</v>
      </c>
      <c r="C116" s="184" t="s">
        <v>340</v>
      </c>
      <c r="D116" s="184" t="s">
        <v>341</v>
      </c>
      <c r="E116" s="184" t="s">
        <v>390</v>
      </c>
      <c r="F116" s="184" t="s">
        <v>343</v>
      </c>
      <c r="G116" s="184" t="s">
        <v>389</v>
      </c>
      <c r="H116" s="184" t="s">
        <v>345</v>
      </c>
      <c r="I116" s="184" t="s">
        <v>346</v>
      </c>
      <c r="J116" s="184" t="s">
        <v>390</v>
      </c>
    </row>
    <row r="117" customHeight="1" spans="1:10">
      <c r="A117" s="183"/>
      <c r="B117" s="184" t="s">
        <v>460</v>
      </c>
      <c r="C117" s="184" t="s">
        <v>340</v>
      </c>
      <c r="D117" s="184" t="s">
        <v>341</v>
      </c>
      <c r="E117" s="184" t="s">
        <v>391</v>
      </c>
      <c r="F117" s="184" t="s">
        <v>343</v>
      </c>
      <c r="G117" s="184" t="s">
        <v>389</v>
      </c>
      <c r="H117" s="184" t="s">
        <v>345</v>
      </c>
      <c r="I117" s="184" t="s">
        <v>346</v>
      </c>
      <c r="J117" s="184" t="s">
        <v>391</v>
      </c>
    </row>
    <row r="118" customHeight="1" spans="1:10">
      <c r="A118" s="183"/>
      <c r="B118" s="184" t="s">
        <v>460</v>
      </c>
      <c r="C118" s="184" t="s">
        <v>340</v>
      </c>
      <c r="D118" s="184" t="s">
        <v>341</v>
      </c>
      <c r="E118" s="184" t="s">
        <v>392</v>
      </c>
      <c r="F118" s="184" t="s">
        <v>343</v>
      </c>
      <c r="G118" s="184" t="s">
        <v>389</v>
      </c>
      <c r="H118" s="184" t="s">
        <v>345</v>
      </c>
      <c r="I118" s="184" t="s">
        <v>346</v>
      </c>
      <c r="J118" s="184" t="s">
        <v>392</v>
      </c>
    </row>
    <row r="119" customHeight="1" spans="1:10">
      <c r="A119" s="183"/>
      <c r="B119" s="184" t="s">
        <v>460</v>
      </c>
      <c r="C119" s="184" t="s">
        <v>340</v>
      </c>
      <c r="D119" s="184" t="s">
        <v>352</v>
      </c>
      <c r="E119" s="184" t="s">
        <v>393</v>
      </c>
      <c r="F119" s="184" t="s">
        <v>343</v>
      </c>
      <c r="G119" s="184" t="s">
        <v>354</v>
      </c>
      <c r="H119" s="184" t="s">
        <v>355</v>
      </c>
      <c r="I119" s="184" t="s">
        <v>346</v>
      </c>
      <c r="J119" s="184" t="s">
        <v>393</v>
      </c>
    </row>
    <row r="120" customHeight="1" spans="1:10">
      <c r="A120" s="183"/>
      <c r="B120" s="184" t="s">
        <v>460</v>
      </c>
      <c r="C120" s="184" t="s">
        <v>340</v>
      </c>
      <c r="D120" s="184" t="s">
        <v>359</v>
      </c>
      <c r="E120" s="184" t="s">
        <v>394</v>
      </c>
      <c r="F120" s="184" t="s">
        <v>357</v>
      </c>
      <c r="G120" s="184" t="s">
        <v>358</v>
      </c>
      <c r="H120" s="184" t="s">
        <v>355</v>
      </c>
      <c r="I120" s="184" t="s">
        <v>346</v>
      </c>
      <c r="J120" s="184" t="s">
        <v>394</v>
      </c>
    </row>
    <row r="121" customHeight="1" spans="1:10">
      <c r="A121" s="183"/>
      <c r="B121" s="184" t="s">
        <v>460</v>
      </c>
      <c r="C121" s="184" t="s">
        <v>340</v>
      </c>
      <c r="D121" s="184" t="s">
        <v>361</v>
      </c>
      <c r="E121" s="184" t="s">
        <v>362</v>
      </c>
      <c r="F121" s="184" t="s">
        <v>363</v>
      </c>
      <c r="G121" s="184" t="s">
        <v>463</v>
      </c>
      <c r="H121" s="184" t="s">
        <v>365</v>
      </c>
      <c r="I121" s="184" t="s">
        <v>346</v>
      </c>
      <c r="J121" s="184" t="s">
        <v>396</v>
      </c>
    </row>
    <row r="122" customHeight="1" spans="1:10">
      <c r="A122" s="183"/>
      <c r="B122" s="184" t="s">
        <v>460</v>
      </c>
      <c r="C122" s="184" t="s">
        <v>367</v>
      </c>
      <c r="D122" s="184" t="s">
        <v>368</v>
      </c>
      <c r="E122" s="184" t="s">
        <v>397</v>
      </c>
      <c r="F122" s="184" t="s">
        <v>343</v>
      </c>
      <c r="G122" s="184" t="s">
        <v>398</v>
      </c>
      <c r="H122" s="184" t="s">
        <v>355</v>
      </c>
      <c r="I122" s="184" t="s">
        <v>346</v>
      </c>
      <c r="J122" s="184" t="s">
        <v>397</v>
      </c>
    </row>
    <row r="123" customHeight="1" spans="1:10">
      <c r="A123" s="183"/>
      <c r="B123" s="184" t="s">
        <v>460</v>
      </c>
      <c r="C123" s="184" t="s">
        <v>367</v>
      </c>
      <c r="D123" s="184" t="s">
        <v>368</v>
      </c>
      <c r="E123" s="184" t="s">
        <v>399</v>
      </c>
      <c r="F123" s="184" t="s">
        <v>357</v>
      </c>
      <c r="G123" s="184" t="s">
        <v>370</v>
      </c>
      <c r="H123" s="184" t="s">
        <v>355</v>
      </c>
      <c r="I123" s="184" t="s">
        <v>371</v>
      </c>
      <c r="J123" s="184" t="s">
        <v>399</v>
      </c>
    </row>
    <row r="124" customHeight="1" spans="1:10">
      <c r="A124" s="183"/>
      <c r="B124" s="184" t="s">
        <v>460</v>
      </c>
      <c r="C124" s="184" t="s">
        <v>367</v>
      </c>
      <c r="D124" s="184" t="s">
        <v>372</v>
      </c>
      <c r="E124" s="184" t="s">
        <v>373</v>
      </c>
      <c r="F124" s="184" t="s">
        <v>357</v>
      </c>
      <c r="G124" s="184" t="s">
        <v>374</v>
      </c>
      <c r="H124" s="184" t="s">
        <v>355</v>
      </c>
      <c r="I124" s="184" t="s">
        <v>371</v>
      </c>
      <c r="J124" s="184" t="s">
        <v>373</v>
      </c>
    </row>
    <row r="125" customHeight="1" spans="1:10">
      <c r="A125" s="183"/>
      <c r="B125" s="184" t="s">
        <v>460</v>
      </c>
      <c r="C125" s="184" t="s">
        <v>375</v>
      </c>
      <c r="D125" s="184" t="s">
        <v>376</v>
      </c>
      <c r="E125" s="184" t="s">
        <v>400</v>
      </c>
      <c r="F125" s="184" t="s">
        <v>343</v>
      </c>
      <c r="G125" s="184" t="s">
        <v>378</v>
      </c>
      <c r="H125" s="184" t="s">
        <v>355</v>
      </c>
      <c r="I125" s="184" t="s">
        <v>346</v>
      </c>
      <c r="J125" s="184" t="s">
        <v>400</v>
      </c>
    </row>
    <row r="126" customHeight="1" spans="1:10">
      <c r="A126" s="183" t="s">
        <v>284</v>
      </c>
      <c r="B126" s="184" t="s">
        <v>464</v>
      </c>
      <c r="C126" s="184" t="s">
        <v>340</v>
      </c>
      <c r="D126" s="184" t="s">
        <v>341</v>
      </c>
      <c r="E126" s="184" t="s">
        <v>382</v>
      </c>
      <c r="F126" s="184" t="s">
        <v>343</v>
      </c>
      <c r="G126" s="184" t="s">
        <v>349</v>
      </c>
      <c r="H126" s="184" t="s">
        <v>345</v>
      </c>
      <c r="I126" s="184" t="s">
        <v>346</v>
      </c>
      <c r="J126" s="184" t="s">
        <v>382</v>
      </c>
    </row>
    <row r="127" customHeight="1" spans="1:10">
      <c r="A127" s="183"/>
      <c r="B127" s="184" t="s">
        <v>464</v>
      </c>
      <c r="C127" s="184" t="s">
        <v>340</v>
      </c>
      <c r="D127" s="184" t="s">
        <v>352</v>
      </c>
      <c r="E127" s="184" t="s">
        <v>383</v>
      </c>
      <c r="F127" s="184" t="s">
        <v>343</v>
      </c>
      <c r="G127" s="184" t="s">
        <v>354</v>
      </c>
      <c r="H127" s="184" t="s">
        <v>355</v>
      </c>
      <c r="I127" s="184" t="s">
        <v>346</v>
      </c>
      <c r="J127" s="184" t="s">
        <v>383</v>
      </c>
    </row>
    <row r="128" customHeight="1" spans="1:10">
      <c r="A128" s="183"/>
      <c r="B128" s="184" t="s">
        <v>464</v>
      </c>
      <c r="C128" s="184" t="s">
        <v>340</v>
      </c>
      <c r="D128" s="184" t="s">
        <v>361</v>
      </c>
      <c r="E128" s="184" t="s">
        <v>362</v>
      </c>
      <c r="F128" s="184" t="s">
        <v>363</v>
      </c>
      <c r="G128" s="184" t="s">
        <v>465</v>
      </c>
      <c r="H128" s="185" t="s">
        <v>365</v>
      </c>
      <c r="I128" s="184" t="s">
        <v>346</v>
      </c>
      <c r="J128" s="184" t="s">
        <v>362</v>
      </c>
    </row>
    <row r="129" customHeight="1" spans="1:10">
      <c r="A129" s="183"/>
      <c r="B129" s="184" t="s">
        <v>464</v>
      </c>
      <c r="C129" s="184" t="s">
        <v>367</v>
      </c>
      <c r="D129" s="184" t="s">
        <v>368</v>
      </c>
      <c r="E129" s="184" t="s">
        <v>369</v>
      </c>
      <c r="F129" s="184" t="s">
        <v>343</v>
      </c>
      <c r="G129" s="184" t="s">
        <v>92</v>
      </c>
      <c r="H129" s="184" t="s">
        <v>355</v>
      </c>
      <c r="I129" s="184" t="s">
        <v>346</v>
      </c>
      <c r="J129" s="184" t="s">
        <v>369</v>
      </c>
    </row>
    <row r="130" customHeight="1" spans="1:10">
      <c r="A130" s="183"/>
      <c r="B130" s="184" t="s">
        <v>464</v>
      </c>
      <c r="C130" s="184" t="s">
        <v>375</v>
      </c>
      <c r="D130" s="184" t="s">
        <v>376</v>
      </c>
      <c r="E130" s="184" t="s">
        <v>376</v>
      </c>
      <c r="F130" s="184" t="s">
        <v>343</v>
      </c>
      <c r="G130" s="184" t="s">
        <v>378</v>
      </c>
      <c r="H130" s="184" t="s">
        <v>355</v>
      </c>
      <c r="I130" s="184" t="s">
        <v>346</v>
      </c>
      <c r="J130" s="184" t="s">
        <v>376</v>
      </c>
    </row>
    <row r="131" customHeight="1" spans="1:10">
      <c r="A131" s="183" t="s">
        <v>261</v>
      </c>
      <c r="B131" s="184" t="s">
        <v>466</v>
      </c>
      <c r="C131" s="184" t="s">
        <v>340</v>
      </c>
      <c r="D131" s="184" t="s">
        <v>341</v>
      </c>
      <c r="E131" s="184" t="s">
        <v>467</v>
      </c>
      <c r="F131" s="184" t="s">
        <v>343</v>
      </c>
      <c r="G131" s="184" t="s">
        <v>468</v>
      </c>
      <c r="H131" s="184" t="s">
        <v>345</v>
      </c>
      <c r="I131" s="184" t="s">
        <v>346</v>
      </c>
      <c r="J131" s="184" t="s">
        <v>467</v>
      </c>
    </row>
    <row r="132" customHeight="1" spans="1:10">
      <c r="A132" s="183"/>
      <c r="B132" s="184" t="s">
        <v>466</v>
      </c>
      <c r="C132" s="184" t="s">
        <v>340</v>
      </c>
      <c r="D132" s="184" t="s">
        <v>352</v>
      </c>
      <c r="E132" s="184" t="s">
        <v>469</v>
      </c>
      <c r="F132" s="184" t="s">
        <v>343</v>
      </c>
      <c r="G132" s="184" t="s">
        <v>354</v>
      </c>
      <c r="H132" s="184" t="s">
        <v>430</v>
      </c>
      <c r="I132" s="184" t="s">
        <v>346</v>
      </c>
      <c r="J132" s="184" t="s">
        <v>469</v>
      </c>
    </row>
    <row r="133" customHeight="1" spans="1:10">
      <c r="A133" s="183"/>
      <c r="B133" s="184" t="s">
        <v>466</v>
      </c>
      <c r="C133" s="184" t="s">
        <v>340</v>
      </c>
      <c r="D133" s="184" t="s">
        <v>352</v>
      </c>
      <c r="E133" s="184" t="s">
        <v>470</v>
      </c>
      <c r="F133" s="184" t="s">
        <v>343</v>
      </c>
      <c r="G133" s="184" t="s">
        <v>354</v>
      </c>
      <c r="H133" s="184" t="s">
        <v>355</v>
      </c>
      <c r="I133" s="184" t="s">
        <v>346</v>
      </c>
      <c r="J133" s="184" t="s">
        <v>470</v>
      </c>
    </row>
    <row r="134" customHeight="1" spans="1:10">
      <c r="A134" s="183"/>
      <c r="B134" s="184" t="s">
        <v>466</v>
      </c>
      <c r="C134" s="184" t="s">
        <v>340</v>
      </c>
      <c r="D134" s="184" t="s">
        <v>359</v>
      </c>
      <c r="E134" s="184" t="s">
        <v>433</v>
      </c>
      <c r="F134" s="184" t="s">
        <v>343</v>
      </c>
      <c r="G134" s="184" t="s">
        <v>434</v>
      </c>
      <c r="H134" s="184" t="s">
        <v>355</v>
      </c>
      <c r="I134" s="184" t="s">
        <v>346</v>
      </c>
      <c r="J134" s="184" t="s">
        <v>433</v>
      </c>
    </row>
    <row r="135" customHeight="1" spans="1:10">
      <c r="A135" s="183"/>
      <c r="B135" s="184" t="s">
        <v>466</v>
      </c>
      <c r="C135" s="184" t="s">
        <v>340</v>
      </c>
      <c r="D135" s="184" t="s">
        <v>359</v>
      </c>
      <c r="E135" s="184" t="s">
        <v>431</v>
      </c>
      <c r="F135" s="184" t="s">
        <v>343</v>
      </c>
      <c r="G135" s="184" t="s">
        <v>432</v>
      </c>
      <c r="H135" s="184" t="s">
        <v>355</v>
      </c>
      <c r="I135" s="184" t="s">
        <v>346</v>
      </c>
      <c r="J135" s="184" t="s">
        <v>431</v>
      </c>
    </row>
    <row r="136" customHeight="1" spans="1:10">
      <c r="A136" s="183"/>
      <c r="B136" s="184" t="s">
        <v>466</v>
      </c>
      <c r="C136" s="184" t="s">
        <v>340</v>
      </c>
      <c r="D136" s="184" t="s">
        <v>359</v>
      </c>
      <c r="E136" s="184" t="s">
        <v>435</v>
      </c>
      <c r="F136" s="184" t="s">
        <v>343</v>
      </c>
      <c r="G136" s="184" t="s">
        <v>436</v>
      </c>
      <c r="H136" s="184" t="s">
        <v>355</v>
      </c>
      <c r="I136" s="184" t="s">
        <v>346</v>
      </c>
      <c r="J136" s="184" t="s">
        <v>435</v>
      </c>
    </row>
    <row r="137" customHeight="1" spans="1:10">
      <c r="A137" s="183"/>
      <c r="B137" s="184" t="s">
        <v>466</v>
      </c>
      <c r="C137" s="184" t="s">
        <v>340</v>
      </c>
      <c r="D137" s="184" t="s">
        <v>359</v>
      </c>
      <c r="E137" s="184" t="s">
        <v>437</v>
      </c>
      <c r="F137" s="184" t="s">
        <v>343</v>
      </c>
      <c r="G137" s="184" t="s">
        <v>358</v>
      </c>
      <c r="H137" s="184" t="s">
        <v>355</v>
      </c>
      <c r="I137" s="184" t="s">
        <v>346</v>
      </c>
      <c r="J137" s="184" t="s">
        <v>437</v>
      </c>
    </row>
    <row r="138" customHeight="1" spans="1:10">
      <c r="A138" s="183"/>
      <c r="B138" s="184" t="s">
        <v>466</v>
      </c>
      <c r="C138" s="184" t="s">
        <v>340</v>
      </c>
      <c r="D138" s="184" t="s">
        <v>361</v>
      </c>
      <c r="E138" s="184" t="s">
        <v>362</v>
      </c>
      <c r="F138" s="184" t="s">
        <v>363</v>
      </c>
      <c r="G138" s="184" t="s">
        <v>471</v>
      </c>
      <c r="H138" s="184" t="s">
        <v>365</v>
      </c>
      <c r="I138" s="184" t="s">
        <v>346</v>
      </c>
      <c r="J138" s="184" t="s">
        <v>472</v>
      </c>
    </row>
    <row r="139" customHeight="1" spans="1:10">
      <c r="A139" s="183"/>
      <c r="B139" s="184" t="s">
        <v>466</v>
      </c>
      <c r="C139" s="184" t="s">
        <v>367</v>
      </c>
      <c r="D139" s="184" t="s">
        <v>368</v>
      </c>
      <c r="E139" s="184" t="s">
        <v>397</v>
      </c>
      <c r="F139" s="184" t="s">
        <v>343</v>
      </c>
      <c r="G139" s="184" t="s">
        <v>398</v>
      </c>
      <c r="H139" s="184" t="s">
        <v>355</v>
      </c>
      <c r="I139" s="184" t="s">
        <v>346</v>
      </c>
      <c r="J139" s="184" t="s">
        <v>397</v>
      </c>
    </row>
    <row r="140" customHeight="1" spans="1:10">
      <c r="A140" s="183"/>
      <c r="B140" s="184" t="s">
        <v>466</v>
      </c>
      <c r="C140" s="184" t="s">
        <v>367</v>
      </c>
      <c r="D140" s="184" t="s">
        <v>372</v>
      </c>
      <c r="E140" s="184" t="s">
        <v>440</v>
      </c>
      <c r="F140" s="184" t="s">
        <v>357</v>
      </c>
      <c r="G140" s="184" t="s">
        <v>441</v>
      </c>
      <c r="H140" s="184" t="s">
        <v>355</v>
      </c>
      <c r="I140" s="184" t="s">
        <v>346</v>
      </c>
      <c r="J140" s="184" t="s">
        <v>440</v>
      </c>
    </row>
    <row r="141" customHeight="1" spans="1:10">
      <c r="A141" s="183"/>
      <c r="B141" s="184" t="s">
        <v>466</v>
      </c>
      <c r="C141" s="184" t="s">
        <v>375</v>
      </c>
      <c r="D141" s="184" t="s">
        <v>376</v>
      </c>
      <c r="E141" s="184" t="s">
        <v>473</v>
      </c>
      <c r="F141" s="184" t="s">
        <v>343</v>
      </c>
      <c r="G141" s="184" t="s">
        <v>378</v>
      </c>
      <c r="H141" s="184" t="s">
        <v>355</v>
      </c>
      <c r="I141" s="184" t="s">
        <v>346</v>
      </c>
      <c r="J141" s="184" t="s">
        <v>473</v>
      </c>
    </row>
    <row r="142" customHeight="1" spans="1:10">
      <c r="A142" s="183" t="s">
        <v>263</v>
      </c>
      <c r="B142" s="184" t="s">
        <v>474</v>
      </c>
      <c r="C142" s="184" t="s">
        <v>340</v>
      </c>
      <c r="D142" s="184" t="s">
        <v>341</v>
      </c>
      <c r="E142" s="184" t="s">
        <v>419</v>
      </c>
      <c r="F142" s="184" t="s">
        <v>357</v>
      </c>
      <c r="G142" s="184" t="s">
        <v>344</v>
      </c>
      <c r="H142" s="184" t="s">
        <v>345</v>
      </c>
      <c r="I142" s="184" t="s">
        <v>346</v>
      </c>
      <c r="J142" s="184" t="s">
        <v>419</v>
      </c>
    </row>
    <row r="143" customHeight="1" spans="1:10">
      <c r="A143" s="183"/>
      <c r="B143" s="184" t="s">
        <v>474</v>
      </c>
      <c r="C143" s="184" t="s">
        <v>340</v>
      </c>
      <c r="D143" s="184" t="s">
        <v>341</v>
      </c>
      <c r="E143" s="184" t="s">
        <v>420</v>
      </c>
      <c r="F143" s="184" t="s">
        <v>343</v>
      </c>
      <c r="G143" s="184" t="s">
        <v>354</v>
      </c>
      <c r="H143" s="184" t="s">
        <v>355</v>
      </c>
      <c r="I143" s="184" t="s">
        <v>346</v>
      </c>
      <c r="J143" s="184" t="s">
        <v>420</v>
      </c>
    </row>
    <row r="144" customHeight="1" spans="1:10">
      <c r="A144" s="183"/>
      <c r="B144" s="184" t="s">
        <v>474</v>
      </c>
      <c r="C144" s="184" t="s">
        <v>340</v>
      </c>
      <c r="D144" s="184" t="s">
        <v>341</v>
      </c>
      <c r="E144" s="184" t="s">
        <v>421</v>
      </c>
      <c r="F144" s="184" t="s">
        <v>343</v>
      </c>
      <c r="G144" s="184" t="s">
        <v>398</v>
      </c>
      <c r="H144" s="184" t="s">
        <v>355</v>
      </c>
      <c r="I144" s="184" t="s">
        <v>346</v>
      </c>
      <c r="J144" s="184" t="s">
        <v>421</v>
      </c>
    </row>
    <row r="145" customHeight="1" spans="1:10">
      <c r="A145" s="183"/>
      <c r="B145" s="184" t="s">
        <v>474</v>
      </c>
      <c r="C145" s="184" t="s">
        <v>340</v>
      </c>
      <c r="D145" s="184" t="s">
        <v>341</v>
      </c>
      <c r="E145" s="184" t="s">
        <v>423</v>
      </c>
      <c r="F145" s="184" t="s">
        <v>343</v>
      </c>
      <c r="G145" s="184" t="s">
        <v>398</v>
      </c>
      <c r="H145" s="184" t="s">
        <v>355</v>
      </c>
      <c r="I145" s="184" t="s">
        <v>346</v>
      </c>
      <c r="J145" s="184" t="s">
        <v>423</v>
      </c>
    </row>
    <row r="146" customHeight="1" spans="1:10">
      <c r="A146" s="183"/>
      <c r="B146" s="184" t="s">
        <v>474</v>
      </c>
      <c r="C146" s="184" t="s">
        <v>340</v>
      </c>
      <c r="D146" s="184" t="s">
        <v>341</v>
      </c>
      <c r="E146" s="184" t="s">
        <v>424</v>
      </c>
      <c r="F146" s="184" t="s">
        <v>343</v>
      </c>
      <c r="G146" s="184" t="s">
        <v>436</v>
      </c>
      <c r="H146" s="184" t="s">
        <v>355</v>
      </c>
      <c r="I146" s="184" t="s">
        <v>346</v>
      </c>
      <c r="J146" s="184" t="s">
        <v>424</v>
      </c>
    </row>
    <row r="147" customHeight="1" spans="1:10">
      <c r="A147" s="183"/>
      <c r="B147" s="184" t="s">
        <v>474</v>
      </c>
      <c r="C147" s="184" t="s">
        <v>340</v>
      </c>
      <c r="D147" s="184" t="s">
        <v>341</v>
      </c>
      <c r="E147" s="184" t="s">
        <v>426</v>
      </c>
      <c r="F147" s="184" t="s">
        <v>343</v>
      </c>
      <c r="G147" s="184" t="s">
        <v>358</v>
      </c>
      <c r="H147" s="184" t="s">
        <v>355</v>
      </c>
      <c r="I147" s="184" t="s">
        <v>346</v>
      </c>
      <c r="J147" s="184" t="s">
        <v>426</v>
      </c>
    </row>
    <row r="148" customHeight="1" spans="1:10">
      <c r="A148" s="183"/>
      <c r="B148" s="184" t="s">
        <v>474</v>
      </c>
      <c r="C148" s="184" t="s">
        <v>340</v>
      </c>
      <c r="D148" s="184" t="s">
        <v>341</v>
      </c>
      <c r="E148" s="184" t="s">
        <v>427</v>
      </c>
      <c r="F148" s="184" t="s">
        <v>343</v>
      </c>
      <c r="G148" s="184" t="s">
        <v>398</v>
      </c>
      <c r="H148" s="184" t="s">
        <v>355</v>
      </c>
      <c r="I148" s="184" t="s">
        <v>346</v>
      </c>
      <c r="J148" s="184" t="s">
        <v>427</v>
      </c>
    </row>
    <row r="149" customHeight="1" spans="1:10">
      <c r="A149" s="183"/>
      <c r="B149" s="184" t="s">
        <v>474</v>
      </c>
      <c r="C149" s="184" t="s">
        <v>340</v>
      </c>
      <c r="D149" s="184" t="s">
        <v>352</v>
      </c>
      <c r="E149" s="184" t="s">
        <v>428</v>
      </c>
      <c r="F149" s="184" t="s">
        <v>357</v>
      </c>
      <c r="G149" s="184" t="s">
        <v>358</v>
      </c>
      <c r="H149" s="184" t="s">
        <v>355</v>
      </c>
      <c r="I149" s="184" t="s">
        <v>346</v>
      </c>
      <c r="J149" s="184" t="s">
        <v>428</v>
      </c>
    </row>
    <row r="150" customHeight="1" spans="1:10">
      <c r="A150" s="183"/>
      <c r="B150" s="184" t="s">
        <v>474</v>
      </c>
      <c r="C150" s="184" t="s">
        <v>340</v>
      </c>
      <c r="D150" s="184" t="s">
        <v>352</v>
      </c>
      <c r="E150" s="184" t="s">
        <v>429</v>
      </c>
      <c r="F150" s="184" t="s">
        <v>343</v>
      </c>
      <c r="G150" s="184" t="s">
        <v>354</v>
      </c>
      <c r="H150" s="184" t="s">
        <v>355</v>
      </c>
      <c r="I150" s="184" t="s">
        <v>346</v>
      </c>
      <c r="J150" s="184" t="s">
        <v>429</v>
      </c>
    </row>
    <row r="151" customHeight="1" spans="1:10">
      <c r="A151" s="183"/>
      <c r="B151" s="184" t="s">
        <v>474</v>
      </c>
      <c r="C151" s="184" t="s">
        <v>340</v>
      </c>
      <c r="D151" s="184" t="s">
        <v>359</v>
      </c>
      <c r="E151" s="184" t="s">
        <v>475</v>
      </c>
      <c r="F151" s="184" t="s">
        <v>357</v>
      </c>
      <c r="G151" s="184" t="s">
        <v>358</v>
      </c>
      <c r="H151" s="184" t="s">
        <v>355</v>
      </c>
      <c r="I151" s="184" t="s">
        <v>346</v>
      </c>
      <c r="J151" s="184" t="s">
        <v>475</v>
      </c>
    </row>
    <row r="152" customHeight="1" spans="1:10">
      <c r="A152" s="183"/>
      <c r="B152" s="184" t="s">
        <v>474</v>
      </c>
      <c r="C152" s="184" t="s">
        <v>340</v>
      </c>
      <c r="D152" s="184" t="s">
        <v>361</v>
      </c>
      <c r="E152" s="184" t="s">
        <v>362</v>
      </c>
      <c r="F152" s="184" t="s">
        <v>363</v>
      </c>
      <c r="G152" s="184" t="s">
        <v>476</v>
      </c>
      <c r="H152" s="184" t="s">
        <v>365</v>
      </c>
      <c r="I152" s="184" t="s">
        <v>346</v>
      </c>
      <c r="J152" s="184" t="s">
        <v>439</v>
      </c>
    </row>
    <row r="153" customHeight="1" spans="1:10">
      <c r="A153" s="183"/>
      <c r="B153" s="184" t="s">
        <v>474</v>
      </c>
      <c r="C153" s="184" t="s">
        <v>367</v>
      </c>
      <c r="D153" s="184" t="s">
        <v>368</v>
      </c>
      <c r="E153" s="184" t="s">
        <v>397</v>
      </c>
      <c r="F153" s="184" t="s">
        <v>343</v>
      </c>
      <c r="G153" s="184" t="s">
        <v>398</v>
      </c>
      <c r="H153" s="184" t="s">
        <v>355</v>
      </c>
      <c r="I153" s="184" t="s">
        <v>346</v>
      </c>
      <c r="J153" s="184" t="s">
        <v>397</v>
      </c>
    </row>
    <row r="154" customHeight="1" spans="1:10">
      <c r="A154" s="183"/>
      <c r="B154" s="184" t="s">
        <v>474</v>
      </c>
      <c r="C154" s="184" t="s">
        <v>367</v>
      </c>
      <c r="D154" s="184" t="s">
        <v>372</v>
      </c>
      <c r="E154" s="184" t="s">
        <v>373</v>
      </c>
      <c r="F154" s="184" t="s">
        <v>357</v>
      </c>
      <c r="G154" s="184" t="s">
        <v>374</v>
      </c>
      <c r="H154" s="184" t="s">
        <v>355</v>
      </c>
      <c r="I154" s="184" t="s">
        <v>371</v>
      </c>
      <c r="J154" s="184" t="s">
        <v>373</v>
      </c>
    </row>
    <row r="155" customHeight="1" spans="1:10">
      <c r="A155" s="183"/>
      <c r="B155" s="184" t="s">
        <v>474</v>
      </c>
      <c r="C155" s="184" t="s">
        <v>375</v>
      </c>
      <c r="D155" s="184" t="s">
        <v>376</v>
      </c>
      <c r="E155" s="184" t="s">
        <v>442</v>
      </c>
      <c r="F155" s="184" t="s">
        <v>343</v>
      </c>
      <c r="G155" s="184" t="s">
        <v>378</v>
      </c>
      <c r="H155" s="184" t="s">
        <v>355</v>
      </c>
      <c r="I155" s="184" t="s">
        <v>346</v>
      </c>
      <c r="J155" s="184" t="s">
        <v>442</v>
      </c>
    </row>
  </sheetData>
  <autoFilter xmlns:etc="http://www.wps.cn/officeDocument/2017/etCustomData" ref="A5:J155" etc:filterBottomFollowUsedRange="0">
    <extLst/>
  </autoFilter>
  <mergeCells count="38">
    <mergeCell ref="A3:J3"/>
    <mergeCell ref="A4:H4"/>
    <mergeCell ref="A7:A17"/>
    <mergeCell ref="A18:A28"/>
    <mergeCell ref="A29:A33"/>
    <mergeCell ref="A34:A45"/>
    <mergeCell ref="A46:A50"/>
    <mergeCell ref="A51:A55"/>
    <mergeCell ref="A56:A60"/>
    <mergeCell ref="A61:A65"/>
    <mergeCell ref="A66:A70"/>
    <mergeCell ref="A71:A75"/>
    <mergeCell ref="A76:A80"/>
    <mergeCell ref="A81:A97"/>
    <mergeCell ref="A98:A102"/>
    <mergeCell ref="A103:A113"/>
    <mergeCell ref="A114:A125"/>
    <mergeCell ref="A126:A130"/>
    <mergeCell ref="A131:A141"/>
    <mergeCell ref="A142:A155"/>
    <mergeCell ref="B7:B17"/>
    <mergeCell ref="B18:B28"/>
    <mergeCell ref="B29:B33"/>
    <mergeCell ref="B34:B45"/>
    <mergeCell ref="B46:B50"/>
    <mergeCell ref="B51:B55"/>
    <mergeCell ref="B56:B60"/>
    <mergeCell ref="B61:B65"/>
    <mergeCell ref="B66:B70"/>
    <mergeCell ref="B71:B75"/>
    <mergeCell ref="B76:B80"/>
    <mergeCell ref="B81:B97"/>
    <mergeCell ref="B98:B102"/>
    <mergeCell ref="B103:B113"/>
    <mergeCell ref="B114:B125"/>
    <mergeCell ref="B126:B130"/>
    <mergeCell ref="B131:B141"/>
    <mergeCell ref="B142:B1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45454545454" defaultRowHeight="14.25" customHeight="1" outlineLevelCol="5"/>
  <cols>
    <col min="1" max="1" width="32.1454545454545" style="33" customWidth="1"/>
    <col min="2" max="2" width="20.7090909090909" style="33" customWidth="1"/>
    <col min="3" max="3" width="32.1454545454545" style="33" customWidth="1"/>
    <col min="4" max="4" width="27.7090909090909" style="33" customWidth="1"/>
    <col min="5" max="6" width="36.7090909090909" style="33" customWidth="1"/>
    <col min="7" max="16384" width="9.14545454545454" style="33"/>
  </cols>
  <sheetData>
    <row r="1" customHeight="1" spans="1:6">
      <c r="A1" s="34"/>
      <c r="B1" s="34"/>
      <c r="C1" s="34"/>
      <c r="D1" s="34"/>
      <c r="E1" s="34"/>
      <c r="F1" s="34"/>
    </row>
    <row r="2" ht="12" customHeight="1" spans="1:6">
      <c r="A2" s="162"/>
      <c r="B2" s="163"/>
      <c r="C2" s="162"/>
      <c r="D2" s="164"/>
      <c r="E2" s="164"/>
      <c r="F2" s="165" t="s">
        <v>477</v>
      </c>
    </row>
    <row r="3" ht="42" customHeight="1" spans="1:6">
      <c r="A3" s="166" t="str">
        <f>"2025"&amp;"年部门政府性基金预算支出预算表"</f>
        <v>2025年部门政府性基金预算支出预算表</v>
      </c>
      <c r="B3" s="166" t="s">
        <v>478</v>
      </c>
      <c r="C3" s="167"/>
      <c r="D3" s="168"/>
      <c r="E3" s="168"/>
      <c r="F3" s="168"/>
    </row>
    <row r="4" ht="13.5" customHeight="1" spans="1:6">
      <c r="A4" s="37" t="s">
        <v>1</v>
      </c>
      <c r="B4" s="37" t="s">
        <v>479</v>
      </c>
      <c r="C4" s="162"/>
      <c r="D4" s="164"/>
      <c r="E4" s="164"/>
      <c r="F4" s="165" t="s">
        <v>2</v>
      </c>
    </row>
    <row r="5" ht="19.5" customHeight="1" spans="1:6">
      <c r="A5" s="169" t="s">
        <v>186</v>
      </c>
      <c r="B5" s="170" t="s">
        <v>73</v>
      </c>
      <c r="C5" s="169" t="s">
        <v>74</v>
      </c>
      <c r="D5" s="59" t="s">
        <v>480</v>
      </c>
      <c r="E5" s="60"/>
      <c r="F5" s="61"/>
    </row>
    <row r="6" ht="18.75" customHeight="1" spans="1:6">
      <c r="A6" s="171"/>
      <c r="B6" s="172"/>
      <c r="C6" s="171"/>
      <c r="D6" s="42" t="s">
        <v>56</v>
      </c>
      <c r="E6" s="59" t="s">
        <v>76</v>
      </c>
      <c r="F6" s="42" t="s">
        <v>77</v>
      </c>
    </row>
    <row r="7" ht="18.75" customHeight="1" spans="1:6">
      <c r="A7" s="93">
        <v>1</v>
      </c>
      <c r="B7" s="173" t="s">
        <v>84</v>
      </c>
      <c r="C7" s="93">
        <v>3</v>
      </c>
      <c r="D7" s="174">
        <v>4</v>
      </c>
      <c r="E7" s="174">
        <v>5</v>
      </c>
      <c r="F7" s="174">
        <v>6</v>
      </c>
    </row>
    <row r="8" ht="21" customHeight="1" spans="1:6">
      <c r="A8" s="51"/>
      <c r="B8" s="51"/>
      <c r="C8" s="51"/>
      <c r="D8" s="105"/>
      <c r="E8" s="105"/>
      <c r="F8" s="105"/>
    </row>
    <row r="9" ht="21" customHeight="1" spans="1:6">
      <c r="A9" s="51"/>
      <c r="B9" s="51"/>
      <c r="C9" s="51"/>
      <c r="D9" s="105"/>
      <c r="E9" s="105"/>
      <c r="F9" s="105"/>
    </row>
    <row r="10" ht="18.75" customHeight="1" spans="1:6">
      <c r="A10" s="175" t="s">
        <v>176</v>
      </c>
      <c r="B10" s="175" t="s">
        <v>176</v>
      </c>
      <c r="C10" s="176" t="s">
        <v>176</v>
      </c>
      <c r="D10" s="105"/>
      <c r="E10" s="105"/>
      <c r="F10" s="105"/>
    </row>
    <row r="11" customHeight="1" spans="1:1">
      <c r="A11" s="33" t="s">
        <v>481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50"/>
  <sheetViews>
    <sheetView showZeros="0" topLeftCell="E1" workbookViewId="0">
      <pane ySplit="1" topLeftCell="A18" activePane="bottomLeft" state="frozen"/>
      <selection/>
      <selection pane="bottomLeft" activeCell="J49" sqref="J49:N49"/>
    </sheetView>
  </sheetViews>
  <sheetFormatPr defaultColWidth="9.14545454545454" defaultRowHeight="14.25" customHeight="1"/>
  <cols>
    <col min="1" max="2" width="32.5727272727273" customWidth="1"/>
    <col min="3" max="3" width="41.1454545454545" customWidth="1"/>
    <col min="4" max="4" width="23.1272727272727"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06"/>
      <c r="B1" s="106"/>
      <c r="C1" s="106"/>
      <c r="D1" s="106"/>
      <c r="E1" s="106"/>
      <c r="F1" s="106"/>
      <c r="G1" s="106"/>
      <c r="H1" s="106"/>
      <c r="I1" s="106"/>
      <c r="J1" s="106"/>
      <c r="K1" s="106"/>
      <c r="L1" s="106"/>
      <c r="M1" s="106"/>
      <c r="N1" s="106"/>
      <c r="O1" s="106"/>
      <c r="P1" s="106"/>
      <c r="Q1" s="106"/>
      <c r="R1" s="106"/>
      <c r="S1" s="106"/>
    </row>
    <row r="2" ht="15.75" customHeight="1" spans="2:19">
      <c r="B2" s="108"/>
      <c r="C2" s="108"/>
      <c r="R2" s="159"/>
      <c r="S2" s="159" t="s">
        <v>482</v>
      </c>
    </row>
    <row r="3" ht="41.25" customHeight="1" spans="1:19">
      <c r="A3" s="109" t="str">
        <f>"2025"&amp;"年部门政府采购预算表"</f>
        <v>2025年部门政府采购预算表</v>
      </c>
      <c r="B3" s="110"/>
      <c r="C3" s="110"/>
      <c r="D3" s="146"/>
      <c r="E3" s="146"/>
      <c r="F3" s="146"/>
      <c r="G3" s="146"/>
      <c r="H3" s="146"/>
      <c r="I3" s="146"/>
      <c r="J3" s="146"/>
      <c r="K3" s="146"/>
      <c r="L3" s="146"/>
      <c r="M3" s="110"/>
      <c r="N3" s="146"/>
      <c r="O3" s="146"/>
      <c r="P3" s="110"/>
      <c r="Q3" s="146"/>
      <c r="R3" s="110"/>
      <c r="S3" s="110"/>
    </row>
    <row r="4" ht="18.75" customHeight="1" spans="1:19">
      <c r="A4" s="147" t="s">
        <v>1</v>
      </c>
      <c r="B4" s="113"/>
      <c r="C4" s="113"/>
      <c r="D4" s="148"/>
      <c r="E4" s="148"/>
      <c r="F4" s="148"/>
      <c r="G4" s="148"/>
      <c r="H4" s="148"/>
      <c r="I4" s="148"/>
      <c r="J4" s="148"/>
      <c r="K4" s="148"/>
      <c r="L4" s="148"/>
      <c r="R4" s="160"/>
      <c r="S4" s="161" t="s">
        <v>2</v>
      </c>
    </row>
    <row r="5" ht="15.75" customHeight="1" spans="1:19">
      <c r="A5" s="115" t="s">
        <v>185</v>
      </c>
      <c r="B5" s="116" t="s">
        <v>186</v>
      </c>
      <c r="C5" s="116" t="s">
        <v>483</v>
      </c>
      <c r="D5" s="117" t="s">
        <v>484</v>
      </c>
      <c r="E5" s="117" t="s">
        <v>485</v>
      </c>
      <c r="F5" s="117" t="s">
        <v>486</v>
      </c>
      <c r="G5" s="117" t="s">
        <v>487</v>
      </c>
      <c r="H5" s="117" t="s">
        <v>488</v>
      </c>
      <c r="I5" s="133" t="s">
        <v>193</v>
      </c>
      <c r="J5" s="133"/>
      <c r="K5" s="133"/>
      <c r="L5" s="133"/>
      <c r="M5" s="134"/>
      <c r="N5" s="133"/>
      <c r="O5" s="133"/>
      <c r="P5" s="142"/>
      <c r="Q5" s="133"/>
      <c r="R5" s="134"/>
      <c r="S5" s="143"/>
    </row>
    <row r="6" ht="17.25" customHeight="1" spans="1:19">
      <c r="A6" s="118"/>
      <c r="B6" s="119"/>
      <c r="C6" s="119"/>
      <c r="D6" s="120"/>
      <c r="E6" s="120"/>
      <c r="F6" s="120"/>
      <c r="G6" s="120"/>
      <c r="H6" s="120"/>
      <c r="I6" s="120" t="s">
        <v>56</v>
      </c>
      <c r="J6" s="120" t="s">
        <v>59</v>
      </c>
      <c r="K6" s="120" t="s">
        <v>489</v>
      </c>
      <c r="L6" s="120" t="s">
        <v>490</v>
      </c>
      <c r="M6" s="135" t="s">
        <v>491</v>
      </c>
      <c r="N6" s="136" t="s">
        <v>492</v>
      </c>
      <c r="O6" s="136"/>
      <c r="P6" s="144"/>
      <c r="Q6" s="136"/>
      <c r="R6" s="145"/>
      <c r="S6" s="122"/>
    </row>
    <row r="7" ht="54" customHeight="1" spans="1:19">
      <c r="A7" s="121"/>
      <c r="B7" s="122"/>
      <c r="C7" s="122"/>
      <c r="D7" s="123"/>
      <c r="E7" s="123"/>
      <c r="F7" s="123"/>
      <c r="G7" s="123"/>
      <c r="H7" s="123"/>
      <c r="I7" s="123"/>
      <c r="J7" s="123" t="s">
        <v>58</v>
      </c>
      <c r="K7" s="123"/>
      <c r="L7" s="123"/>
      <c r="M7" s="137"/>
      <c r="N7" s="123" t="s">
        <v>58</v>
      </c>
      <c r="O7" s="123" t="s">
        <v>65</v>
      </c>
      <c r="P7" s="122" t="s">
        <v>66</v>
      </c>
      <c r="Q7" s="123" t="s">
        <v>67</v>
      </c>
      <c r="R7" s="137" t="s">
        <v>68</v>
      </c>
      <c r="S7" s="122" t="s">
        <v>69</v>
      </c>
    </row>
    <row r="8" ht="18" customHeight="1" spans="1:19">
      <c r="A8" s="149">
        <v>1</v>
      </c>
      <c r="B8" s="149" t="s">
        <v>84</v>
      </c>
      <c r="C8" s="150">
        <v>3</v>
      </c>
      <c r="D8" s="150">
        <v>4</v>
      </c>
      <c r="E8" s="149">
        <v>5</v>
      </c>
      <c r="F8" s="149">
        <v>6</v>
      </c>
      <c r="G8" s="149">
        <v>7</v>
      </c>
      <c r="H8" s="149">
        <v>8</v>
      </c>
      <c r="I8" s="149">
        <v>9</v>
      </c>
      <c r="J8" s="149">
        <v>10</v>
      </c>
      <c r="K8" s="149">
        <v>11</v>
      </c>
      <c r="L8" s="149">
        <v>12</v>
      </c>
      <c r="M8" s="149">
        <v>13</v>
      </c>
      <c r="N8" s="149">
        <v>14</v>
      </c>
      <c r="O8" s="149">
        <v>15</v>
      </c>
      <c r="P8" s="149">
        <v>16</v>
      </c>
      <c r="Q8" s="149">
        <v>17</v>
      </c>
      <c r="R8" s="149">
        <v>18</v>
      </c>
      <c r="S8" s="149">
        <v>19</v>
      </c>
    </row>
    <row r="9" ht="18" customHeight="1" spans="1:19">
      <c r="A9" s="50" t="s">
        <v>203</v>
      </c>
      <c r="B9" s="151" t="s">
        <v>71</v>
      </c>
      <c r="C9" s="151" t="s">
        <v>266</v>
      </c>
      <c r="D9" s="50" t="s">
        <v>493</v>
      </c>
      <c r="E9" s="50" t="s">
        <v>494</v>
      </c>
      <c r="F9" s="50" t="s">
        <v>495</v>
      </c>
      <c r="G9" s="152">
        <v>1</v>
      </c>
      <c r="H9" s="153">
        <v>10000</v>
      </c>
      <c r="I9" s="153">
        <v>10000</v>
      </c>
      <c r="J9" s="153"/>
      <c r="K9" s="149"/>
      <c r="L9" s="149"/>
      <c r="M9" s="149"/>
      <c r="N9" s="153">
        <v>10000</v>
      </c>
      <c r="O9" s="153">
        <v>10000</v>
      </c>
      <c r="P9" s="149"/>
      <c r="Q9" s="149"/>
      <c r="R9" s="149"/>
      <c r="S9" s="149"/>
    </row>
    <row r="10" ht="18" customHeight="1" spans="1:19">
      <c r="A10" s="50" t="s">
        <v>203</v>
      </c>
      <c r="B10" s="151" t="s">
        <v>71</v>
      </c>
      <c r="C10" s="151" t="s">
        <v>266</v>
      </c>
      <c r="D10" s="50" t="s">
        <v>496</v>
      </c>
      <c r="E10" s="50" t="s">
        <v>497</v>
      </c>
      <c r="F10" s="50" t="s">
        <v>498</v>
      </c>
      <c r="G10" s="152">
        <v>20</v>
      </c>
      <c r="H10" s="153">
        <v>3000</v>
      </c>
      <c r="I10" s="153">
        <v>3000</v>
      </c>
      <c r="J10" s="153"/>
      <c r="K10" s="149"/>
      <c r="L10" s="149"/>
      <c r="M10" s="149"/>
      <c r="N10" s="153">
        <v>3000</v>
      </c>
      <c r="O10" s="153">
        <v>3000</v>
      </c>
      <c r="P10" s="149"/>
      <c r="Q10" s="149"/>
      <c r="R10" s="149"/>
      <c r="S10" s="149"/>
    </row>
    <row r="11" ht="18" customHeight="1" spans="1:19">
      <c r="A11" s="50" t="s">
        <v>203</v>
      </c>
      <c r="B11" s="151" t="s">
        <v>71</v>
      </c>
      <c r="C11" s="151" t="s">
        <v>266</v>
      </c>
      <c r="D11" s="50" t="s">
        <v>499</v>
      </c>
      <c r="E11" s="50" t="s">
        <v>500</v>
      </c>
      <c r="F11" s="50" t="s">
        <v>495</v>
      </c>
      <c r="G11" s="152">
        <v>1</v>
      </c>
      <c r="H11" s="153">
        <v>50000</v>
      </c>
      <c r="I11" s="153">
        <v>50000</v>
      </c>
      <c r="J11" s="153"/>
      <c r="K11" s="149"/>
      <c r="L11" s="149"/>
      <c r="M11" s="149"/>
      <c r="N11" s="153">
        <v>50000</v>
      </c>
      <c r="O11" s="153">
        <v>50000</v>
      </c>
      <c r="P11" s="149"/>
      <c r="Q11" s="149"/>
      <c r="R11" s="149"/>
      <c r="S11" s="149"/>
    </row>
    <row r="12" ht="18" customHeight="1" spans="1:19">
      <c r="A12" s="50" t="s">
        <v>203</v>
      </c>
      <c r="B12" s="151" t="s">
        <v>71</v>
      </c>
      <c r="C12" s="151" t="s">
        <v>287</v>
      </c>
      <c r="D12" s="50" t="s">
        <v>501</v>
      </c>
      <c r="E12" s="50" t="s">
        <v>502</v>
      </c>
      <c r="F12" s="50" t="s">
        <v>495</v>
      </c>
      <c r="G12" s="152">
        <v>1</v>
      </c>
      <c r="H12" s="153">
        <v>4000</v>
      </c>
      <c r="I12" s="153">
        <v>4000</v>
      </c>
      <c r="J12" s="153"/>
      <c r="K12" s="149"/>
      <c r="L12" s="149"/>
      <c r="M12" s="149"/>
      <c r="N12" s="153">
        <v>4000</v>
      </c>
      <c r="O12" s="153">
        <v>4000</v>
      </c>
      <c r="P12" s="149"/>
      <c r="Q12" s="149"/>
      <c r="R12" s="149"/>
      <c r="S12" s="149"/>
    </row>
    <row r="13" ht="18" customHeight="1" spans="1:19">
      <c r="A13" s="50" t="s">
        <v>203</v>
      </c>
      <c r="B13" s="151" t="s">
        <v>71</v>
      </c>
      <c r="C13" s="151" t="s">
        <v>287</v>
      </c>
      <c r="D13" s="50" t="s">
        <v>503</v>
      </c>
      <c r="E13" s="50" t="s">
        <v>504</v>
      </c>
      <c r="F13" s="50" t="s">
        <v>495</v>
      </c>
      <c r="G13" s="152">
        <v>1</v>
      </c>
      <c r="H13" s="153">
        <v>4000</v>
      </c>
      <c r="I13" s="153">
        <v>4000</v>
      </c>
      <c r="J13" s="153"/>
      <c r="K13" s="149"/>
      <c r="L13" s="149"/>
      <c r="M13" s="149"/>
      <c r="N13" s="153">
        <v>4000</v>
      </c>
      <c r="O13" s="153">
        <v>4000</v>
      </c>
      <c r="P13" s="149"/>
      <c r="Q13" s="149"/>
      <c r="R13" s="149"/>
      <c r="S13" s="149"/>
    </row>
    <row r="14" ht="18" customHeight="1" spans="1:19">
      <c r="A14" s="50" t="s">
        <v>203</v>
      </c>
      <c r="B14" s="151" t="s">
        <v>71</v>
      </c>
      <c r="C14" s="151" t="s">
        <v>287</v>
      </c>
      <c r="D14" s="50" t="s">
        <v>505</v>
      </c>
      <c r="E14" s="50" t="s">
        <v>506</v>
      </c>
      <c r="F14" s="50" t="s">
        <v>495</v>
      </c>
      <c r="G14" s="152">
        <v>1</v>
      </c>
      <c r="H14" s="153">
        <v>6000</v>
      </c>
      <c r="I14" s="153">
        <v>6000</v>
      </c>
      <c r="J14" s="153"/>
      <c r="K14" s="149"/>
      <c r="L14" s="149"/>
      <c r="M14" s="149"/>
      <c r="N14" s="153">
        <v>6000</v>
      </c>
      <c r="O14" s="153">
        <v>6000</v>
      </c>
      <c r="P14" s="149"/>
      <c r="Q14" s="149"/>
      <c r="R14" s="149"/>
      <c r="S14" s="149"/>
    </row>
    <row r="15" ht="18" customHeight="1" spans="1:19">
      <c r="A15" s="50" t="s">
        <v>203</v>
      </c>
      <c r="B15" s="151" t="s">
        <v>71</v>
      </c>
      <c r="C15" s="151" t="s">
        <v>295</v>
      </c>
      <c r="D15" s="50" t="s">
        <v>507</v>
      </c>
      <c r="E15" s="50" t="s">
        <v>508</v>
      </c>
      <c r="F15" s="50" t="s">
        <v>509</v>
      </c>
      <c r="G15" s="152">
        <v>1</v>
      </c>
      <c r="H15" s="153">
        <v>3000</v>
      </c>
      <c r="I15" s="153">
        <v>3000</v>
      </c>
      <c r="J15" s="153">
        <v>3000</v>
      </c>
      <c r="K15" s="149"/>
      <c r="L15" s="149"/>
      <c r="M15" s="149"/>
      <c r="N15" s="153"/>
      <c r="O15" s="153"/>
      <c r="P15" s="149"/>
      <c r="Q15" s="149"/>
      <c r="R15" s="149"/>
      <c r="S15" s="149"/>
    </row>
    <row r="16" ht="18" customHeight="1" spans="1:19">
      <c r="A16" s="50" t="s">
        <v>203</v>
      </c>
      <c r="B16" s="151" t="s">
        <v>71</v>
      </c>
      <c r="C16" s="151" t="s">
        <v>295</v>
      </c>
      <c r="D16" s="50" t="s">
        <v>510</v>
      </c>
      <c r="E16" s="50" t="s">
        <v>497</v>
      </c>
      <c r="F16" s="50" t="s">
        <v>498</v>
      </c>
      <c r="G16" s="152">
        <v>100</v>
      </c>
      <c r="H16" s="153">
        <v>15000</v>
      </c>
      <c r="I16" s="153">
        <v>15000</v>
      </c>
      <c r="J16" s="153">
        <v>15000</v>
      </c>
      <c r="K16" s="149"/>
      <c r="L16" s="149"/>
      <c r="M16" s="149"/>
      <c r="N16" s="153"/>
      <c r="O16" s="153"/>
      <c r="P16" s="149"/>
      <c r="Q16" s="149"/>
      <c r="R16" s="149"/>
      <c r="S16" s="149"/>
    </row>
    <row r="17" ht="18" customHeight="1" spans="1:19">
      <c r="A17" s="50" t="s">
        <v>203</v>
      </c>
      <c r="B17" s="151" t="s">
        <v>71</v>
      </c>
      <c r="C17" s="151" t="s">
        <v>295</v>
      </c>
      <c r="D17" s="50" t="s">
        <v>511</v>
      </c>
      <c r="E17" s="50" t="s">
        <v>512</v>
      </c>
      <c r="F17" s="50" t="s">
        <v>495</v>
      </c>
      <c r="G17" s="152">
        <v>1</v>
      </c>
      <c r="H17" s="153">
        <v>130000</v>
      </c>
      <c r="I17" s="153">
        <v>130000</v>
      </c>
      <c r="J17" s="153">
        <v>130000</v>
      </c>
      <c r="K17" s="149"/>
      <c r="L17" s="149"/>
      <c r="M17" s="149"/>
      <c r="N17" s="153"/>
      <c r="O17" s="153"/>
      <c r="P17" s="149"/>
      <c r="Q17" s="149"/>
      <c r="R17" s="149"/>
      <c r="S17" s="149"/>
    </row>
    <row r="18" ht="18" customHeight="1" spans="1:19">
      <c r="A18" s="50" t="s">
        <v>203</v>
      </c>
      <c r="B18" s="151" t="s">
        <v>71</v>
      </c>
      <c r="C18" s="151" t="s">
        <v>295</v>
      </c>
      <c r="D18" s="50" t="s">
        <v>513</v>
      </c>
      <c r="E18" s="50" t="s">
        <v>514</v>
      </c>
      <c r="F18" s="50" t="s">
        <v>515</v>
      </c>
      <c r="G18" s="152">
        <v>10</v>
      </c>
      <c r="H18" s="153">
        <v>10000</v>
      </c>
      <c r="I18" s="153">
        <v>10000</v>
      </c>
      <c r="J18" s="153">
        <v>10000</v>
      </c>
      <c r="K18" s="149"/>
      <c r="L18" s="149"/>
      <c r="M18" s="149"/>
      <c r="N18" s="153"/>
      <c r="O18" s="153"/>
      <c r="P18" s="149"/>
      <c r="Q18" s="149"/>
      <c r="R18" s="149"/>
      <c r="S18" s="149"/>
    </row>
    <row r="19" ht="18" customHeight="1" spans="1:19">
      <c r="A19" s="50" t="s">
        <v>203</v>
      </c>
      <c r="B19" s="151" t="s">
        <v>71</v>
      </c>
      <c r="C19" s="151" t="s">
        <v>295</v>
      </c>
      <c r="D19" s="50" t="s">
        <v>516</v>
      </c>
      <c r="E19" s="50" t="s">
        <v>517</v>
      </c>
      <c r="F19" s="50" t="s">
        <v>515</v>
      </c>
      <c r="G19" s="152">
        <v>1</v>
      </c>
      <c r="H19" s="153">
        <v>5000</v>
      </c>
      <c r="I19" s="153">
        <v>5000</v>
      </c>
      <c r="J19" s="153">
        <v>5000</v>
      </c>
      <c r="K19" s="149"/>
      <c r="L19" s="149"/>
      <c r="M19" s="149"/>
      <c r="N19" s="153"/>
      <c r="O19" s="153"/>
      <c r="P19" s="149"/>
      <c r="Q19" s="149"/>
      <c r="R19" s="149"/>
      <c r="S19" s="149"/>
    </row>
    <row r="20" ht="18" customHeight="1" spans="1:19">
      <c r="A20" s="50" t="s">
        <v>203</v>
      </c>
      <c r="B20" s="151" t="s">
        <v>71</v>
      </c>
      <c r="C20" s="151" t="s">
        <v>295</v>
      </c>
      <c r="D20" s="50" t="s">
        <v>518</v>
      </c>
      <c r="E20" s="50" t="s">
        <v>519</v>
      </c>
      <c r="F20" s="50" t="s">
        <v>520</v>
      </c>
      <c r="G20" s="152">
        <v>2</v>
      </c>
      <c r="H20" s="153">
        <v>2000</v>
      </c>
      <c r="I20" s="153">
        <v>2000</v>
      </c>
      <c r="J20" s="153">
        <v>2000</v>
      </c>
      <c r="K20" s="149"/>
      <c r="L20" s="149"/>
      <c r="M20" s="149"/>
      <c r="N20" s="153"/>
      <c r="O20" s="153"/>
      <c r="P20" s="149"/>
      <c r="Q20" s="149"/>
      <c r="R20" s="149"/>
      <c r="S20" s="149"/>
    </row>
    <row r="21" ht="18" customHeight="1" spans="1:19">
      <c r="A21" s="50" t="s">
        <v>203</v>
      </c>
      <c r="B21" s="151" t="s">
        <v>71</v>
      </c>
      <c r="C21" s="151" t="s">
        <v>295</v>
      </c>
      <c r="D21" s="50" t="s">
        <v>521</v>
      </c>
      <c r="E21" s="50" t="s">
        <v>522</v>
      </c>
      <c r="F21" s="50" t="s">
        <v>523</v>
      </c>
      <c r="G21" s="152">
        <v>4</v>
      </c>
      <c r="H21" s="153">
        <v>1200</v>
      </c>
      <c r="I21" s="153">
        <v>1200</v>
      </c>
      <c r="J21" s="153">
        <v>1200</v>
      </c>
      <c r="K21" s="149"/>
      <c r="L21" s="149"/>
      <c r="M21" s="149"/>
      <c r="N21" s="153"/>
      <c r="O21" s="153"/>
      <c r="P21" s="149"/>
      <c r="Q21" s="149"/>
      <c r="R21" s="149"/>
      <c r="S21" s="149"/>
    </row>
    <row r="22" ht="18" customHeight="1" spans="1:19">
      <c r="A22" s="50" t="s">
        <v>203</v>
      </c>
      <c r="B22" s="151" t="s">
        <v>71</v>
      </c>
      <c r="C22" s="151" t="s">
        <v>295</v>
      </c>
      <c r="D22" s="50" t="s">
        <v>499</v>
      </c>
      <c r="E22" s="50" t="s">
        <v>500</v>
      </c>
      <c r="F22" s="50" t="s">
        <v>495</v>
      </c>
      <c r="G22" s="152">
        <v>1</v>
      </c>
      <c r="H22" s="153">
        <v>10000</v>
      </c>
      <c r="I22" s="153">
        <v>10000</v>
      </c>
      <c r="J22" s="153">
        <v>10000</v>
      </c>
      <c r="K22" s="149"/>
      <c r="L22" s="149"/>
      <c r="M22" s="149"/>
      <c r="N22" s="153"/>
      <c r="O22" s="153"/>
      <c r="P22" s="149"/>
      <c r="Q22" s="149"/>
      <c r="R22" s="149"/>
      <c r="S22" s="149"/>
    </row>
    <row r="23" ht="18" customHeight="1" spans="1:19">
      <c r="A23" s="50" t="s">
        <v>203</v>
      </c>
      <c r="B23" s="151" t="s">
        <v>71</v>
      </c>
      <c r="C23" s="151" t="s">
        <v>295</v>
      </c>
      <c r="D23" s="50" t="s">
        <v>524</v>
      </c>
      <c r="E23" s="50" t="s">
        <v>525</v>
      </c>
      <c r="F23" s="50" t="s">
        <v>509</v>
      </c>
      <c r="G23" s="152">
        <v>3</v>
      </c>
      <c r="H23" s="153">
        <v>15000</v>
      </c>
      <c r="I23" s="153">
        <v>15000</v>
      </c>
      <c r="J23" s="153">
        <v>15000</v>
      </c>
      <c r="K23" s="149"/>
      <c r="L23" s="149"/>
      <c r="M23" s="149"/>
      <c r="N23" s="153"/>
      <c r="O23" s="153"/>
      <c r="P23" s="149"/>
      <c r="Q23" s="149"/>
      <c r="R23" s="149"/>
      <c r="S23" s="149"/>
    </row>
    <row r="24" ht="18" customHeight="1" spans="1:19">
      <c r="A24" s="50" t="s">
        <v>203</v>
      </c>
      <c r="B24" s="151" t="s">
        <v>71</v>
      </c>
      <c r="C24" s="151" t="s">
        <v>309</v>
      </c>
      <c r="D24" s="50" t="s">
        <v>511</v>
      </c>
      <c r="E24" s="50" t="s">
        <v>512</v>
      </c>
      <c r="F24" s="50" t="s">
        <v>495</v>
      </c>
      <c r="G24" s="152">
        <v>1</v>
      </c>
      <c r="H24" s="153">
        <v>240000</v>
      </c>
      <c r="I24" s="153">
        <v>240000</v>
      </c>
      <c r="J24" s="153">
        <v>240000</v>
      </c>
      <c r="K24" s="149"/>
      <c r="L24" s="149"/>
      <c r="M24" s="149"/>
      <c r="N24" s="153"/>
      <c r="O24" s="153"/>
      <c r="P24" s="149"/>
      <c r="Q24" s="149"/>
      <c r="R24" s="149"/>
      <c r="S24" s="149"/>
    </row>
    <row r="25" ht="18" customHeight="1" spans="1:19">
      <c r="A25" s="50" t="s">
        <v>203</v>
      </c>
      <c r="B25" s="151" t="s">
        <v>71</v>
      </c>
      <c r="C25" s="151" t="s">
        <v>311</v>
      </c>
      <c r="D25" s="50" t="s">
        <v>510</v>
      </c>
      <c r="E25" s="50" t="s">
        <v>497</v>
      </c>
      <c r="F25" s="50" t="s">
        <v>498</v>
      </c>
      <c r="G25" s="152">
        <v>10</v>
      </c>
      <c r="H25" s="153">
        <v>1500</v>
      </c>
      <c r="I25" s="153">
        <v>1500</v>
      </c>
      <c r="J25" s="153">
        <v>1500</v>
      </c>
      <c r="K25" s="149"/>
      <c r="L25" s="149"/>
      <c r="M25" s="149"/>
      <c r="N25" s="153"/>
      <c r="O25" s="153"/>
      <c r="P25" s="149"/>
      <c r="Q25" s="149"/>
      <c r="R25" s="149"/>
      <c r="S25" s="149"/>
    </row>
    <row r="26" ht="18" customHeight="1" spans="1:19">
      <c r="A26" s="50" t="s">
        <v>203</v>
      </c>
      <c r="B26" s="151" t="s">
        <v>71</v>
      </c>
      <c r="C26" s="151" t="s">
        <v>311</v>
      </c>
      <c r="D26" s="50" t="s">
        <v>526</v>
      </c>
      <c r="E26" s="50" t="s">
        <v>512</v>
      </c>
      <c r="F26" s="50" t="s">
        <v>495</v>
      </c>
      <c r="G26" s="152">
        <v>1</v>
      </c>
      <c r="H26" s="153">
        <v>10000</v>
      </c>
      <c r="I26" s="153">
        <v>10000</v>
      </c>
      <c r="J26" s="153">
        <v>10000</v>
      </c>
      <c r="K26" s="149"/>
      <c r="L26" s="149"/>
      <c r="M26" s="149"/>
      <c r="N26" s="153"/>
      <c r="O26" s="153"/>
      <c r="P26" s="149"/>
      <c r="Q26" s="149"/>
      <c r="R26" s="149"/>
      <c r="S26" s="149"/>
    </row>
    <row r="27" ht="18" customHeight="1" spans="1:19">
      <c r="A27" s="50" t="s">
        <v>203</v>
      </c>
      <c r="B27" s="151" t="s">
        <v>71</v>
      </c>
      <c r="C27" s="151" t="s">
        <v>311</v>
      </c>
      <c r="D27" s="50" t="s">
        <v>499</v>
      </c>
      <c r="E27" s="50" t="s">
        <v>500</v>
      </c>
      <c r="F27" s="50" t="s">
        <v>495</v>
      </c>
      <c r="G27" s="152">
        <v>1</v>
      </c>
      <c r="H27" s="153">
        <v>60000</v>
      </c>
      <c r="I27" s="153">
        <v>60000</v>
      </c>
      <c r="J27" s="153">
        <v>60000</v>
      </c>
      <c r="K27" s="149"/>
      <c r="L27" s="149"/>
      <c r="M27" s="149"/>
      <c r="N27" s="153"/>
      <c r="O27" s="153"/>
      <c r="P27" s="149"/>
      <c r="Q27" s="149"/>
      <c r="R27" s="149"/>
      <c r="S27" s="149"/>
    </row>
    <row r="28" ht="18" customHeight="1" spans="1:19">
      <c r="A28" s="50" t="s">
        <v>203</v>
      </c>
      <c r="B28" s="151" t="s">
        <v>71</v>
      </c>
      <c r="C28" s="151" t="s">
        <v>316</v>
      </c>
      <c r="D28" s="50" t="s">
        <v>527</v>
      </c>
      <c r="E28" s="50" t="s">
        <v>502</v>
      </c>
      <c r="F28" s="50" t="s">
        <v>365</v>
      </c>
      <c r="G28" s="152">
        <v>1</v>
      </c>
      <c r="H28" s="153">
        <v>1000</v>
      </c>
      <c r="I28" s="153">
        <v>1000</v>
      </c>
      <c r="J28" s="153">
        <v>1000</v>
      </c>
      <c r="K28" s="149"/>
      <c r="L28" s="149"/>
      <c r="M28" s="149"/>
      <c r="N28" s="153"/>
      <c r="O28" s="153"/>
      <c r="P28" s="149"/>
      <c r="Q28" s="149"/>
      <c r="R28" s="149"/>
      <c r="S28" s="149"/>
    </row>
    <row r="29" ht="18" customHeight="1" spans="1:19">
      <c r="A29" s="50" t="s">
        <v>203</v>
      </c>
      <c r="B29" s="151" t="s">
        <v>71</v>
      </c>
      <c r="C29" s="151" t="s">
        <v>322</v>
      </c>
      <c r="D29" s="50" t="s">
        <v>528</v>
      </c>
      <c r="E29" s="50" t="s">
        <v>512</v>
      </c>
      <c r="F29" s="50" t="s">
        <v>365</v>
      </c>
      <c r="G29" s="152">
        <v>1</v>
      </c>
      <c r="H29" s="153">
        <v>490180</v>
      </c>
      <c r="I29" s="153">
        <v>490180</v>
      </c>
      <c r="J29" s="153"/>
      <c r="K29" s="149"/>
      <c r="L29" s="149"/>
      <c r="M29" s="149"/>
      <c r="N29" s="153">
        <v>490180</v>
      </c>
      <c r="O29" s="153">
        <v>490180</v>
      </c>
      <c r="P29" s="149"/>
      <c r="Q29" s="149"/>
      <c r="R29" s="149"/>
      <c r="S29" s="149"/>
    </row>
    <row r="30" ht="18" customHeight="1" spans="1:19">
      <c r="A30" s="50" t="s">
        <v>203</v>
      </c>
      <c r="B30" s="151" t="s">
        <v>71</v>
      </c>
      <c r="C30" s="151" t="s">
        <v>322</v>
      </c>
      <c r="D30" s="50" t="s">
        <v>529</v>
      </c>
      <c r="E30" s="50" t="s">
        <v>512</v>
      </c>
      <c r="F30" s="50" t="s">
        <v>495</v>
      </c>
      <c r="G30" s="152">
        <v>1</v>
      </c>
      <c r="H30" s="153">
        <v>1500000</v>
      </c>
      <c r="I30" s="153">
        <v>1500000</v>
      </c>
      <c r="J30" s="153"/>
      <c r="K30" s="149"/>
      <c r="L30" s="149"/>
      <c r="M30" s="149"/>
      <c r="N30" s="153">
        <v>1500000</v>
      </c>
      <c r="O30" s="153">
        <v>1500000</v>
      </c>
      <c r="P30" s="149"/>
      <c r="Q30" s="149"/>
      <c r="R30" s="149"/>
      <c r="S30" s="149"/>
    </row>
    <row r="31" ht="18" customHeight="1" spans="1:19">
      <c r="A31" s="50" t="s">
        <v>203</v>
      </c>
      <c r="B31" s="151" t="s">
        <v>71</v>
      </c>
      <c r="C31" s="151" t="s">
        <v>322</v>
      </c>
      <c r="D31" s="50" t="s">
        <v>530</v>
      </c>
      <c r="E31" s="50" t="s">
        <v>512</v>
      </c>
      <c r="F31" s="50" t="s">
        <v>495</v>
      </c>
      <c r="G31" s="152">
        <v>1</v>
      </c>
      <c r="H31" s="153">
        <v>1200000</v>
      </c>
      <c r="I31" s="153">
        <v>1200000</v>
      </c>
      <c r="J31" s="153"/>
      <c r="K31" s="149"/>
      <c r="L31" s="149"/>
      <c r="M31" s="149"/>
      <c r="N31" s="153">
        <v>1200000</v>
      </c>
      <c r="O31" s="153">
        <v>1200000</v>
      </c>
      <c r="P31" s="149"/>
      <c r="Q31" s="149"/>
      <c r="R31" s="149"/>
      <c r="S31" s="149"/>
    </row>
    <row r="32" ht="18" customHeight="1" spans="1:19">
      <c r="A32" s="50" t="s">
        <v>203</v>
      </c>
      <c r="B32" s="151" t="s">
        <v>71</v>
      </c>
      <c r="C32" s="151" t="s">
        <v>324</v>
      </c>
      <c r="D32" s="50" t="s">
        <v>531</v>
      </c>
      <c r="E32" s="50" t="s">
        <v>532</v>
      </c>
      <c r="F32" s="50" t="s">
        <v>365</v>
      </c>
      <c r="G32" s="152">
        <v>1</v>
      </c>
      <c r="H32" s="153">
        <v>100000</v>
      </c>
      <c r="I32" s="153">
        <v>100000</v>
      </c>
      <c r="J32" s="153"/>
      <c r="K32" s="149"/>
      <c r="L32" s="149"/>
      <c r="M32" s="149"/>
      <c r="N32" s="153">
        <v>100000</v>
      </c>
      <c r="O32" s="153">
        <v>100000</v>
      </c>
      <c r="P32" s="149"/>
      <c r="Q32" s="149"/>
      <c r="R32" s="149"/>
      <c r="S32" s="149"/>
    </row>
    <row r="33" ht="18" customHeight="1" spans="1:19">
      <c r="A33" s="50" t="s">
        <v>203</v>
      </c>
      <c r="B33" s="151" t="s">
        <v>71</v>
      </c>
      <c r="C33" s="151" t="s">
        <v>324</v>
      </c>
      <c r="D33" s="50" t="s">
        <v>533</v>
      </c>
      <c r="E33" s="50" t="s">
        <v>532</v>
      </c>
      <c r="F33" s="50" t="s">
        <v>495</v>
      </c>
      <c r="G33" s="152">
        <v>1</v>
      </c>
      <c r="H33" s="153">
        <v>400000</v>
      </c>
      <c r="I33" s="153">
        <v>400000</v>
      </c>
      <c r="J33" s="153"/>
      <c r="K33" s="149"/>
      <c r="L33" s="149"/>
      <c r="M33" s="149"/>
      <c r="N33" s="153">
        <v>400000</v>
      </c>
      <c r="O33" s="153">
        <v>400000</v>
      </c>
      <c r="P33" s="149"/>
      <c r="Q33" s="149"/>
      <c r="R33" s="149"/>
      <c r="S33" s="149"/>
    </row>
    <row r="34" ht="18" customHeight="1" spans="1:19">
      <c r="A34" s="50" t="s">
        <v>203</v>
      </c>
      <c r="B34" s="151" t="s">
        <v>71</v>
      </c>
      <c r="C34" s="151" t="s">
        <v>326</v>
      </c>
      <c r="D34" s="50" t="s">
        <v>534</v>
      </c>
      <c r="E34" s="50" t="s">
        <v>535</v>
      </c>
      <c r="F34" s="50" t="s">
        <v>509</v>
      </c>
      <c r="G34" s="152">
        <v>2</v>
      </c>
      <c r="H34" s="153">
        <v>5400</v>
      </c>
      <c r="I34" s="153">
        <v>5400</v>
      </c>
      <c r="J34" s="153"/>
      <c r="K34" s="149"/>
      <c r="L34" s="149"/>
      <c r="M34" s="149"/>
      <c r="N34" s="153">
        <v>5400</v>
      </c>
      <c r="O34" s="153">
        <v>5400</v>
      </c>
      <c r="P34" s="149"/>
      <c r="Q34" s="149"/>
      <c r="R34" s="149"/>
      <c r="S34" s="149"/>
    </row>
    <row r="35" ht="18" customHeight="1" spans="1:19">
      <c r="A35" s="50" t="s">
        <v>203</v>
      </c>
      <c r="B35" s="151" t="s">
        <v>71</v>
      </c>
      <c r="C35" s="151" t="s">
        <v>326</v>
      </c>
      <c r="D35" s="50" t="s">
        <v>536</v>
      </c>
      <c r="E35" s="50" t="s">
        <v>537</v>
      </c>
      <c r="F35" s="50" t="s">
        <v>509</v>
      </c>
      <c r="G35" s="152">
        <v>6</v>
      </c>
      <c r="H35" s="153">
        <v>6000</v>
      </c>
      <c r="I35" s="153">
        <v>6000</v>
      </c>
      <c r="J35" s="153"/>
      <c r="K35" s="149"/>
      <c r="L35" s="149"/>
      <c r="M35" s="149"/>
      <c r="N35" s="153">
        <v>6000</v>
      </c>
      <c r="O35" s="153">
        <v>6000</v>
      </c>
      <c r="P35" s="149"/>
      <c r="Q35" s="149"/>
      <c r="R35" s="149"/>
      <c r="S35" s="149"/>
    </row>
    <row r="36" ht="18" customHeight="1" spans="1:19">
      <c r="A36" s="50" t="s">
        <v>203</v>
      </c>
      <c r="B36" s="151" t="s">
        <v>71</v>
      </c>
      <c r="C36" s="151" t="s">
        <v>326</v>
      </c>
      <c r="D36" s="50" t="s">
        <v>538</v>
      </c>
      <c r="E36" s="50" t="s">
        <v>539</v>
      </c>
      <c r="F36" s="50" t="s">
        <v>520</v>
      </c>
      <c r="G36" s="152">
        <v>1</v>
      </c>
      <c r="H36" s="153">
        <v>800</v>
      </c>
      <c r="I36" s="153">
        <v>800</v>
      </c>
      <c r="J36" s="153"/>
      <c r="K36" s="149"/>
      <c r="L36" s="149"/>
      <c r="M36" s="149"/>
      <c r="N36" s="153">
        <v>800</v>
      </c>
      <c r="O36" s="153">
        <v>800</v>
      </c>
      <c r="P36" s="149"/>
      <c r="Q36" s="149"/>
      <c r="R36" s="149"/>
      <c r="S36" s="149"/>
    </row>
    <row r="37" ht="18" customHeight="1" spans="1:19">
      <c r="A37" s="50" t="s">
        <v>203</v>
      </c>
      <c r="B37" s="151" t="s">
        <v>71</v>
      </c>
      <c r="C37" s="151" t="s">
        <v>326</v>
      </c>
      <c r="D37" s="50" t="s">
        <v>540</v>
      </c>
      <c r="E37" s="50" t="s">
        <v>508</v>
      </c>
      <c r="F37" s="50" t="s">
        <v>509</v>
      </c>
      <c r="G37" s="152">
        <v>2</v>
      </c>
      <c r="H37" s="153">
        <v>5000</v>
      </c>
      <c r="I37" s="153">
        <v>5000</v>
      </c>
      <c r="J37" s="153"/>
      <c r="K37" s="149"/>
      <c r="L37" s="149"/>
      <c r="M37" s="149"/>
      <c r="N37" s="153">
        <v>5000</v>
      </c>
      <c r="O37" s="153">
        <v>5000</v>
      </c>
      <c r="P37" s="149"/>
      <c r="Q37" s="149"/>
      <c r="R37" s="149"/>
      <c r="S37" s="149"/>
    </row>
    <row r="38" ht="18" customHeight="1" spans="1:19">
      <c r="A38" s="50" t="s">
        <v>203</v>
      </c>
      <c r="B38" s="151" t="s">
        <v>71</v>
      </c>
      <c r="C38" s="151" t="s">
        <v>326</v>
      </c>
      <c r="D38" s="50" t="s">
        <v>541</v>
      </c>
      <c r="E38" s="50" t="s">
        <v>542</v>
      </c>
      <c r="F38" s="50" t="s">
        <v>520</v>
      </c>
      <c r="G38" s="152">
        <v>40</v>
      </c>
      <c r="H38" s="153">
        <v>140000</v>
      </c>
      <c r="I38" s="153">
        <v>140000</v>
      </c>
      <c r="J38" s="153"/>
      <c r="K38" s="149"/>
      <c r="L38" s="149"/>
      <c r="M38" s="149"/>
      <c r="N38" s="153">
        <v>140000</v>
      </c>
      <c r="O38" s="153">
        <v>140000</v>
      </c>
      <c r="P38" s="149"/>
      <c r="Q38" s="149"/>
      <c r="R38" s="149"/>
      <c r="S38" s="149"/>
    </row>
    <row r="39" ht="18" customHeight="1" spans="1:19">
      <c r="A39" s="50" t="s">
        <v>203</v>
      </c>
      <c r="B39" s="151" t="s">
        <v>71</v>
      </c>
      <c r="C39" s="151" t="s">
        <v>326</v>
      </c>
      <c r="D39" s="50" t="s">
        <v>543</v>
      </c>
      <c r="E39" s="50" t="s">
        <v>517</v>
      </c>
      <c r="F39" s="50" t="s">
        <v>515</v>
      </c>
      <c r="G39" s="152">
        <v>1</v>
      </c>
      <c r="H39" s="153">
        <v>4200</v>
      </c>
      <c r="I39" s="153">
        <v>4200</v>
      </c>
      <c r="J39" s="153"/>
      <c r="K39" s="149"/>
      <c r="L39" s="149"/>
      <c r="M39" s="149"/>
      <c r="N39" s="153">
        <v>4200</v>
      </c>
      <c r="O39" s="153">
        <v>4200</v>
      </c>
      <c r="P39" s="149"/>
      <c r="Q39" s="149"/>
      <c r="R39" s="149"/>
      <c r="S39" s="149"/>
    </row>
    <row r="40" ht="18" customHeight="1" spans="1:19">
      <c r="A40" s="50" t="s">
        <v>203</v>
      </c>
      <c r="B40" s="151" t="s">
        <v>71</v>
      </c>
      <c r="C40" s="151" t="s">
        <v>326</v>
      </c>
      <c r="D40" s="50" t="s">
        <v>544</v>
      </c>
      <c r="E40" s="50" t="s">
        <v>519</v>
      </c>
      <c r="F40" s="50" t="s">
        <v>520</v>
      </c>
      <c r="G40" s="152">
        <v>12</v>
      </c>
      <c r="H40" s="153">
        <v>3600</v>
      </c>
      <c r="I40" s="153">
        <v>3600</v>
      </c>
      <c r="J40" s="153"/>
      <c r="K40" s="149"/>
      <c r="L40" s="149"/>
      <c r="M40" s="149"/>
      <c r="N40" s="153">
        <v>3600</v>
      </c>
      <c r="O40" s="153">
        <v>3600</v>
      </c>
      <c r="P40" s="149"/>
      <c r="Q40" s="149"/>
      <c r="R40" s="149"/>
      <c r="S40" s="149"/>
    </row>
    <row r="41" ht="18" customHeight="1" spans="1:19">
      <c r="A41" s="50" t="s">
        <v>203</v>
      </c>
      <c r="B41" s="151" t="s">
        <v>71</v>
      </c>
      <c r="C41" s="151" t="s">
        <v>326</v>
      </c>
      <c r="D41" s="50" t="s">
        <v>545</v>
      </c>
      <c r="E41" s="50" t="s">
        <v>519</v>
      </c>
      <c r="F41" s="50" t="s">
        <v>520</v>
      </c>
      <c r="G41" s="152">
        <v>5</v>
      </c>
      <c r="H41" s="153">
        <v>5000</v>
      </c>
      <c r="I41" s="153">
        <v>5000</v>
      </c>
      <c r="J41" s="153"/>
      <c r="K41" s="149"/>
      <c r="L41" s="149"/>
      <c r="M41" s="149"/>
      <c r="N41" s="153">
        <v>5000</v>
      </c>
      <c r="O41" s="153">
        <v>5000</v>
      </c>
      <c r="P41" s="149"/>
      <c r="Q41" s="149"/>
      <c r="R41" s="149"/>
      <c r="S41" s="149"/>
    </row>
    <row r="42" ht="18" customHeight="1" spans="1:19">
      <c r="A42" s="50" t="s">
        <v>203</v>
      </c>
      <c r="B42" s="151" t="s">
        <v>71</v>
      </c>
      <c r="C42" s="151" t="s">
        <v>326</v>
      </c>
      <c r="D42" s="50" t="s">
        <v>546</v>
      </c>
      <c r="E42" s="50" t="s">
        <v>522</v>
      </c>
      <c r="F42" s="50" t="s">
        <v>547</v>
      </c>
      <c r="G42" s="152">
        <v>2</v>
      </c>
      <c r="H42" s="153">
        <v>1200</v>
      </c>
      <c r="I42" s="153">
        <v>1200</v>
      </c>
      <c r="J42" s="153"/>
      <c r="K42" s="149"/>
      <c r="L42" s="149"/>
      <c r="M42" s="149"/>
      <c r="N42" s="153">
        <v>1200</v>
      </c>
      <c r="O42" s="153">
        <v>1200</v>
      </c>
      <c r="P42" s="149"/>
      <c r="Q42" s="149"/>
      <c r="R42" s="149"/>
      <c r="S42" s="149"/>
    </row>
    <row r="43" ht="18" customHeight="1" spans="1:19">
      <c r="A43" s="50" t="s">
        <v>203</v>
      </c>
      <c r="B43" s="151" t="s">
        <v>71</v>
      </c>
      <c r="C43" s="151" t="s">
        <v>326</v>
      </c>
      <c r="D43" s="50" t="s">
        <v>548</v>
      </c>
      <c r="E43" s="50" t="s">
        <v>522</v>
      </c>
      <c r="F43" s="50" t="s">
        <v>365</v>
      </c>
      <c r="G43" s="152">
        <v>48</v>
      </c>
      <c r="H43" s="153">
        <v>2880</v>
      </c>
      <c r="I43" s="153">
        <v>2880</v>
      </c>
      <c r="J43" s="153"/>
      <c r="K43" s="149"/>
      <c r="L43" s="149"/>
      <c r="M43" s="149"/>
      <c r="N43" s="153">
        <v>2880</v>
      </c>
      <c r="O43" s="153">
        <v>2880</v>
      </c>
      <c r="P43" s="149"/>
      <c r="Q43" s="149"/>
      <c r="R43" s="149"/>
      <c r="S43" s="149"/>
    </row>
    <row r="44" ht="18" customHeight="1" spans="1:19">
      <c r="A44" s="50" t="s">
        <v>203</v>
      </c>
      <c r="B44" s="151" t="s">
        <v>71</v>
      </c>
      <c r="C44" s="151" t="s">
        <v>326</v>
      </c>
      <c r="D44" s="50" t="s">
        <v>549</v>
      </c>
      <c r="E44" s="50" t="s">
        <v>522</v>
      </c>
      <c r="F44" s="50" t="s">
        <v>523</v>
      </c>
      <c r="G44" s="152">
        <v>5</v>
      </c>
      <c r="H44" s="153">
        <v>1500</v>
      </c>
      <c r="I44" s="153">
        <v>1500</v>
      </c>
      <c r="J44" s="153"/>
      <c r="K44" s="149"/>
      <c r="L44" s="149"/>
      <c r="M44" s="149"/>
      <c r="N44" s="153">
        <v>1500</v>
      </c>
      <c r="O44" s="153">
        <v>1500</v>
      </c>
      <c r="P44" s="149"/>
      <c r="Q44" s="149"/>
      <c r="R44" s="149"/>
      <c r="S44" s="149"/>
    </row>
    <row r="45" ht="18" customHeight="1" spans="1:19">
      <c r="A45" s="50" t="s">
        <v>203</v>
      </c>
      <c r="B45" s="151" t="s">
        <v>71</v>
      </c>
      <c r="C45" s="151" t="s">
        <v>326</v>
      </c>
      <c r="D45" s="50" t="s">
        <v>550</v>
      </c>
      <c r="E45" s="50" t="s">
        <v>522</v>
      </c>
      <c r="F45" s="50" t="s">
        <v>523</v>
      </c>
      <c r="G45" s="152">
        <v>4</v>
      </c>
      <c r="H45" s="153">
        <v>1200</v>
      </c>
      <c r="I45" s="153">
        <v>1200</v>
      </c>
      <c r="J45" s="153"/>
      <c r="K45" s="149"/>
      <c r="L45" s="149"/>
      <c r="M45" s="149"/>
      <c r="N45" s="153">
        <v>1200</v>
      </c>
      <c r="O45" s="153">
        <v>1200</v>
      </c>
      <c r="P45" s="149"/>
      <c r="Q45" s="149"/>
      <c r="R45" s="149"/>
      <c r="S45" s="149"/>
    </row>
    <row r="46" ht="18" customHeight="1" spans="1:19">
      <c r="A46" s="50" t="s">
        <v>203</v>
      </c>
      <c r="B46" s="151" t="s">
        <v>71</v>
      </c>
      <c r="C46" s="151" t="s">
        <v>326</v>
      </c>
      <c r="D46" s="50" t="s">
        <v>551</v>
      </c>
      <c r="E46" s="50" t="s">
        <v>525</v>
      </c>
      <c r="F46" s="50" t="s">
        <v>509</v>
      </c>
      <c r="G46" s="152">
        <v>13</v>
      </c>
      <c r="H46" s="153">
        <v>65000</v>
      </c>
      <c r="I46" s="153">
        <v>65000</v>
      </c>
      <c r="J46" s="153"/>
      <c r="K46" s="149"/>
      <c r="L46" s="149"/>
      <c r="M46" s="149"/>
      <c r="N46" s="153">
        <v>65000</v>
      </c>
      <c r="O46" s="153">
        <v>65000</v>
      </c>
      <c r="P46" s="149"/>
      <c r="Q46" s="149"/>
      <c r="R46" s="149"/>
      <c r="S46" s="149"/>
    </row>
    <row r="47" ht="18" customHeight="1" spans="1:19">
      <c r="A47" s="50" t="s">
        <v>203</v>
      </c>
      <c r="B47" s="151" t="s">
        <v>71</v>
      </c>
      <c r="C47" s="151" t="s">
        <v>326</v>
      </c>
      <c r="D47" s="50" t="s">
        <v>552</v>
      </c>
      <c r="E47" s="50" t="s">
        <v>553</v>
      </c>
      <c r="F47" s="50" t="s">
        <v>509</v>
      </c>
      <c r="G47" s="152">
        <v>1</v>
      </c>
      <c r="H47" s="153">
        <v>10000</v>
      </c>
      <c r="I47" s="153">
        <v>10000</v>
      </c>
      <c r="J47" s="153"/>
      <c r="K47" s="149"/>
      <c r="L47" s="149"/>
      <c r="M47" s="149"/>
      <c r="N47" s="153">
        <v>10000</v>
      </c>
      <c r="O47" s="153">
        <v>10000</v>
      </c>
      <c r="P47" s="149"/>
      <c r="Q47" s="149"/>
      <c r="R47" s="149"/>
      <c r="S47" s="149"/>
    </row>
    <row r="48" ht="18" customHeight="1" spans="1:19">
      <c r="A48" s="50" t="s">
        <v>203</v>
      </c>
      <c r="B48" s="151" t="s">
        <v>71</v>
      </c>
      <c r="C48" s="151" t="s">
        <v>326</v>
      </c>
      <c r="D48" s="50" t="s">
        <v>554</v>
      </c>
      <c r="E48" s="50" t="s">
        <v>555</v>
      </c>
      <c r="F48" s="50" t="s">
        <v>509</v>
      </c>
      <c r="G48" s="152">
        <v>1</v>
      </c>
      <c r="H48" s="153">
        <v>2300000</v>
      </c>
      <c r="I48" s="153">
        <v>2300000</v>
      </c>
      <c r="J48" s="153"/>
      <c r="K48" s="149"/>
      <c r="L48" s="149"/>
      <c r="M48" s="149"/>
      <c r="N48" s="153">
        <v>2300000</v>
      </c>
      <c r="O48" s="153">
        <v>2300000</v>
      </c>
      <c r="P48" s="149"/>
      <c r="Q48" s="149"/>
      <c r="R48" s="149"/>
      <c r="S48" s="149"/>
    </row>
    <row r="49" ht="21" customHeight="1" spans="1:19">
      <c r="A49" s="128" t="s">
        <v>176</v>
      </c>
      <c r="B49" s="129"/>
      <c r="C49" s="129"/>
      <c r="D49" s="130"/>
      <c r="E49" s="130"/>
      <c r="F49" s="130"/>
      <c r="G49" s="154"/>
      <c r="H49" s="155">
        <v>6822660</v>
      </c>
      <c r="I49" s="155">
        <v>6822660</v>
      </c>
      <c r="J49" s="155">
        <v>503700</v>
      </c>
      <c r="K49" s="138"/>
      <c r="L49" s="138"/>
      <c r="M49" s="138"/>
      <c r="N49" s="155">
        <v>6318960</v>
      </c>
      <c r="O49" s="155">
        <v>6318960</v>
      </c>
      <c r="P49" s="138"/>
      <c r="Q49" s="138"/>
      <c r="R49" s="138"/>
      <c r="S49" s="138"/>
    </row>
    <row r="50" ht="21" customHeight="1" spans="1:19">
      <c r="A50" s="147" t="s">
        <v>556</v>
      </c>
      <c r="B50" s="156"/>
      <c r="C50" s="156"/>
      <c r="D50" s="147"/>
      <c r="E50" s="147"/>
      <c r="F50" s="147"/>
      <c r="G50" s="157"/>
      <c r="H50" s="158"/>
      <c r="I50" s="158"/>
      <c r="J50" s="158"/>
      <c r="K50" s="158"/>
      <c r="L50" s="158"/>
      <c r="M50" s="158"/>
      <c r="N50" s="158"/>
      <c r="O50" s="158"/>
      <c r="P50" s="158"/>
      <c r="Q50" s="158"/>
      <c r="R50" s="158"/>
      <c r="S50" s="158"/>
    </row>
  </sheetData>
  <mergeCells count="19">
    <mergeCell ref="A3:S3"/>
    <mergeCell ref="A4:H4"/>
    <mergeCell ref="I5:S5"/>
    <mergeCell ref="N6:S6"/>
    <mergeCell ref="A49:G49"/>
    <mergeCell ref="A50:S5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06"/>
      <c r="B1" s="106"/>
      <c r="C1" s="106"/>
      <c r="D1" s="106"/>
      <c r="E1" s="106"/>
      <c r="F1" s="106"/>
      <c r="G1" s="106"/>
      <c r="H1" s="106"/>
      <c r="I1" s="106"/>
      <c r="J1" s="106"/>
      <c r="K1" s="106"/>
      <c r="L1" s="106"/>
      <c r="M1" s="106"/>
      <c r="N1" s="106"/>
      <c r="O1" s="106"/>
      <c r="P1" s="106"/>
      <c r="Q1" s="106"/>
      <c r="R1" s="106"/>
      <c r="S1" s="106"/>
      <c r="T1" s="106"/>
    </row>
    <row r="2" ht="16.5" customHeight="1" spans="1:20">
      <c r="A2" s="107"/>
      <c r="B2" s="108"/>
      <c r="C2" s="108"/>
      <c r="D2" s="108"/>
      <c r="E2" s="108"/>
      <c r="F2" s="108"/>
      <c r="G2" s="108"/>
      <c r="H2" s="107"/>
      <c r="I2" s="107"/>
      <c r="J2" s="107"/>
      <c r="K2" s="107"/>
      <c r="L2" s="107"/>
      <c r="M2" s="107"/>
      <c r="N2" s="131"/>
      <c r="O2" s="107"/>
      <c r="P2" s="107"/>
      <c r="Q2" s="108"/>
      <c r="R2" s="107"/>
      <c r="S2" s="140"/>
      <c r="T2" s="140" t="s">
        <v>557</v>
      </c>
    </row>
    <row r="3" ht="41.25" customHeight="1" spans="1:20">
      <c r="A3" s="109" t="str">
        <f>"2025"&amp;"年部门政府购买服务预算表"</f>
        <v>2025年部门政府购买服务预算表</v>
      </c>
      <c r="B3" s="110"/>
      <c r="C3" s="110"/>
      <c r="D3" s="110"/>
      <c r="E3" s="110"/>
      <c r="F3" s="110"/>
      <c r="G3" s="110"/>
      <c r="H3" s="111"/>
      <c r="I3" s="111"/>
      <c r="J3" s="111"/>
      <c r="K3" s="111"/>
      <c r="L3" s="111"/>
      <c r="M3" s="111"/>
      <c r="N3" s="132"/>
      <c r="O3" s="111"/>
      <c r="P3" s="111"/>
      <c r="Q3" s="110"/>
      <c r="R3" s="111"/>
      <c r="S3" s="132"/>
      <c r="T3" s="110"/>
    </row>
    <row r="4" ht="22.5" customHeight="1" spans="1:20">
      <c r="A4" s="112" t="s">
        <v>1</v>
      </c>
      <c r="B4" s="113"/>
      <c r="C4" s="113"/>
      <c r="D4" s="113"/>
      <c r="E4" s="113"/>
      <c r="F4" s="113"/>
      <c r="G4" s="113"/>
      <c r="H4" s="114"/>
      <c r="I4" s="114"/>
      <c r="J4" s="114"/>
      <c r="K4" s="114"/>
      <c r="L4" s="114"/>
      <c r="M4" s="114"/>
      <c r="N4" s="131"/>
      <c r="O4" s="107"/>
      <c r="P4" s="107"/>
      <c r="Q4" s="108"/>
      <c r="R4" s="107"/>
      <c r="S4" s="141"/>
      <c r="T4" s="140" t="s">
        <v>2</v>
      </c>
    </row>
    <row r="5" ht="24" customHeight="1" spans="1:20">
      <c r="A5" s="115" t="s">
        <v>185</v>
      </c>
      <c r="B5" s="116" t="s">
        <v>186</v>
      </c>
      <c r="C5" s="116" t="s">
        <v>483</v>
      </c>
      <c r="D5" s="116" t="s">
        <v>558</v>
      </c>
      <c r="E5" s="116" t="s">
        <v>559</v>
      </c>
      <c r="F5" s="116" t="s">
        <v>560</v>
      </c>
      <c r="G5" s="116" t="s">
        <v>561</v>
      </c>
      <c r="H5" s="117" t="s">
        <v>562</v>
      </c>
      <c r="I5" s="117" t="s">
        <v>563</v>
      </c>
      <c r="J5" s="133" t="s">
        <v>193</v>
      </c>
      <c r="K5" s="133"/>
      <c r="L5" s="133"/>
      <c r="M5" s="133"/>
      <c r="N5" s="134"/>
      <c r="O5" s="133"/>
      <c r="P5" s="133"/>
      <c r="Q5" s="142"/>
      <c r="R5" s="133"/>
      <c r="S5" s="134"/>
      <c r="T5" s="143"/>
    </row>
    <row r="6" ht="24" customHeight="1" spans="1:20">
      <c r="A6" s="118"/>
      <c r="B6" s="119"/>
      <c r="C6" s="119"/>
      <c r="D6" s="119"/>
      <c r="E6" s="119"/>
      <c r="F6" s="119"/>
      <c r="G6" s="119"/>
      <c r="H6" s="120"/>
      <c r="I6" s="120"/>
      <c r="J6" s="120" t="s">
        <v>56</v>
      </c>
      <c r="K6" s="120" t="s">
        <v>59</v>
      </c>
      <c r="L6" s="120" t="s">
        <v>489</v>
      </c>
      <c r="M6" s="120" t="s">
        <v>490</v>
      </c>
      <c r="N6" s="135" t="s">
        <v>491</v>
      </c>
      <c r="O6" s="136" t="s">
        <v>492</v>
      </c>
      <c r="P6" s="136"/>
      <c r="Q6" s="144"/>
      <c r="R6" s="136"/>
      <c r="S6" s="145"/>
      <c r="T6" s="122"/>
    </row>
    <row r="7" ht="54" customHeight="1" spans="1:20">
      <c r="A7" s="121"/>
      <c r="B7" s="122"/>
      <c r="C7" s="122"/>
      <c r="D7" s="122"/>
      <c r="E7" s="122"/>
      <c r="F7" s="122"/>
      <c r="G7" s="122"/>
      <c r="H7" s="123"/>
      <c r="I7" s="123"/>
      <c r="J7" s="123"/>
      <c r="K7" s="123" t="s">
        <v>58</v>
      </c>
      <c r="L7" s="123"/>
      <c r="M7" s="123"/>
      <c r="N7" s="137"/>
      <c r="O7" s="123" t="s">
        <v>58</v>
      </c>
      <c r="P7" s="123" t="s">
        <v>65</v>
      </c>
      <c r="Q7" s="122" t="s">
        <v>66</v>
      </c>
      <c r="R7" s="123" t="s">
        <v>67</v>
      </c>
      <c r="S7" s="137" t="s">
        <v>68</v>
      </c>
      <c r="T7" s="122" t="s">
        <v>69</v>
      </c>
    </row>
    <row r="8" ht="17.25" customHeight="1" spans="1:20">
      <c r="A8" s="124">
        <v>1</v>
      </c>
      <c r="B8" s="122">
        <v>2</v>
      </c>
      <c r="C8" s="124">
        <v>3</v>
      </c>
      <c r="D8" s="124">
        <v>4</v>
      </c>
      <c r="E8" s="122">
        <v>5</v>
      </c>
      <c r="F8" s="124">
        <v>6</v>
      </c>
      <c r="G8" s="124">
        <v>7</v>
      </c>
      <c r="H8" s="122">
        <v>8</v>
      </c>
      <c r="I8" s="124">
        <v>9</v>
      </c>
      <c r="J8" s="124">
        <v>10</v>
      </c>
      <c r="K8" s="122">
        <v>11</v>
      </c>
      <c r="L8" s="124">
        <v>12</v>
      </c>
      <c r="M8" s="124">
        <v>13</v>
      </c>
      <c r="N8" s="122">
        <v>14</v>
      </c>
      <c r="O8" s="124">
        <v>15</v>
      </c>
      <c r="P8" s="124">
        <v>16</v>
      </c>
      <c r="Q8" s="122">
        <v>17</v>
      </c>
      <c r="R8" s="124">
        <v>18</v>
      </c>
      <c r="S8" s="124">
        <v>19</v>
      </c>
      <c r="T8" s="124">
        <v>20</v>
      </c>
    </row>
    <row r="9" ht="21" customHeight="1" spans="1:20">
      <c r="A9" s="125"/>
      <c r="B9" s="126"/>
      <c r="C9" s="126"/>
      <c r="D9" s="126"/>
      <c r="E9" s="126"/>
      <c r="F9" s="126"/>
      <c r="G9" s="126"/>
      <c r="H9" s="127"/>
      <c r="I9" s="127"/>
      <c r="J9" s="138"/>
      <c r="K9" s="138"/>
      <c r="L9" s="138"/>
      <c r="M9" s="138"/>
      <c r="N9" s="138"/>
      <c r="O9" s="138"/>
      <c r="P9" s="138"/>
      <c r="Q9" s="138"/>
      <c r="R9" s="138"/>
      <c r="S9" s="138"/>
      <c r="T9" s="138"/>
    </row>
    <row r="10" ht="21" customHeight="1" spans="1:20">
      <c r="A10" s="128" t="s">
        <v>176</v>
      </c>
      <c r="B10" s="129"/>
      <c r="C10" s="129"/>
      <c r="D10" s="129"/>
      <c r="E10" s="129"/>
      <c r="F10" s="129"/>
      <c r="G10" s="129"/>
      <c r="H10" s="130"/>
      <c r="I10" s="139"/>
      <c r="J10" s="138"/>
      <c r="K10" s="138"/>
      <c r="L10" s="138"/>
      <c r="M10" s="138"/>
      <c r="N10" s="138"/>
      <c r="O10" s="138"/>
      <c r="P10" s="138"/>
      <c r="Q10" s="138"/>
      <c r="R10" s="138"/>
      <c r="S10" s="138"/>
      <c r="T10" s="138"/>
    </row>
    <row r="11" customHeight="1" spans="1:1">
      <c r="A11" s="33" t="s">
        <v>564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545454545454" defaultRowHeight="14.25" customHeight="1" outlineLevelCol="4"/>
  <cols>
    <col min="1" max="1" width="37.7090909090909" style="33" customWidth="1"/>
    <col min="2" max="5" width="20" style="33" customWidth="1"/>
    <col min="6" max="16384" width="9.14545454545454" style="33"/>
  </cols>
  <sheetData>
    <row r="1" customHeight="1" spans="1:5">
      <c r="A1" s="34"/>
      <c r="B1" s="34"/>
      <c r="C1" s="34"/>
      <c r="D1" s="34"/>
      <c r="E1" s="34"/>
    </row>
    <row r="2" ht="17.25" customHeight="1" spans="4:5">
      <c r="D2" s="96"/>
      <c r="E2" s="57" t="s">
        <v>565</v>
      </c>
    </row>
    <row r="3" ht="41.25" customHeight="1" spans="1:5">
      <c r="A3" s="97" t="str">
        <f>"2025"&amp;"年对下转移支付预算表"</f>
        <v>2025年对下转移支付预算表</v>
      </c>
      <c r="B3" s="36"/>
      <c r="C3" s="36"/>
      <c r="D3" s="36"/>
      <c r="E3" s="91"/>
    </row>
    <row r="4" ht="18" customHeight="1" spans="1:5">
      <c r="A4" s="98" t="s">
        <v>1</v>
      </c>
      <c r="B4" s="99"/>
      <c r="C4" s="99"/>
      <c r="D4" s="100"/>
      <c r="E4" s="58" t="s">
        <v>2</v>
      </c>
    </row>
    <row r="5" ht="19.5" customHeight="1" spans="1:5">
      <c r="A5" s="42" t="s">
        <v>566</v>
      </c>
      <c r="B5" s="59" t="s">
        <v>193</v>
      </c>
      <c r="C5" s="60"/>
      <c r="D5" s="60"/>
      <c r="E5" s="101" t="s">
        <v>567</v>
      </c>
    </row>
    <row r="6" ht="40.5" customHeight="1" spans="1:5">
      <c r="A6" s="48"/>
      <c r="B6" s="45" t="s">
        <v>56</v>
      </c>
      <c r="C6" s="41" t="s">
        <v>59</v>
      </c>
      <c r="D6" s="102" t="s">
        <v>489</v>
      </c>
      <c r="E6" s="101"/>
    </row>
    <row r="7" ht="19.5" customHeight="1" spans="1:5">
      <c r="A7" s="49">
        <v>1</v>
      </c>
      <c r="B7" s="49">
        <v>2</v>
      </c>
      <c r="C7" s="49">
        <v>3</v>
      </c>
      <c r="D7" s="103">
        <v>4</v>
      </c>
      <c r="E7" s="104">
        <v>5</v>
      </c>
    </row>
    <row r="8" ht="19.5" customHeight="1" spans="1:5">
      <c r="A8" s="50"/>
      <c r="B8" s="105"/>
      <c r="C8" s="105"/>
      <c r="D8" s="105"/>
      <c r="E8" s="105"/>
    </row>
    <row r="9" ht="19.5" customHeight="1" spans="1:5">
      <c r="A9" s="94"/>
      <c r="B9" s="105"/>
      <c r="C9" s="105"/>
      <c r="D9" s="105"/>
      <c r="E9" s="105"/>
    </row>
    <row r="10" customHeight="1" spans="1:1">
      <c r="A10" s="33" t="s">
        <v>568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818181818182" style="33" customWidth="1"/>
    <col min="2" max="2" width="29" style="33" customWidth="1"/>
    <col min="3" max="5" width="23.5727272727273" style="33" customWidth="1"/>
    <col min="6" max="6" width="11.2818181818182" style="33" customWidth="1"/>
    <col min="7" max="7" width="25.1454545454545" style="33" customWidth="1"/>
    <col min="8" max="8" width="15.5727272727273" style="33" customWidth="1"/>
    <col min="9" max="9" width="13.4272727272727" style="33" customWidth="1"/>
    <col min="10" max="10" width="18.8545454545455" style="33" customWidth="1"/>
    <col min="11" max="16384" width="9.14545454545454" style="33"/>
  </cols>
  <sheetData>
    <row r="1" customHeight="1" spans="1:10">
      <c r="A1" s="34"/>
      <c r="B1" s="34"/>
      <c r="C1" s="34"/>
      <c r="D1" s="34"/>
      <c r="E1" s="34"/>
      <c r="F1" s="34"/>
      <c r="G1" s="34"/>
      <c r="H1" s="34"/>
      <c r="I1" s="34"/>
      <c r="J1" s="34"/>
    </row>
    <row r="2" ht="16.5" customHeight="1" spans="10:10">
      <c r="J2" s="57" t="s">
        <v>569</v>
      </c>
    </row>
    <row r="3" ht="41.25" customHeight="1" spans="1:10">
      <c r="A3" s="90" t="str">
        <f>"2025"&amp;"年对下转移支付绩效目标表"</f>
        <v>2025年对下转移支付绩效目标表</v>
      </c>
      <c r="B3" s="36"/>
      <c r="C3" s="36"/>
      <c r="D3" s="36"/>
      <c r="E3" s="36"/>
      <c r="F3" s="91"/>
      <c r="G3" s="36"/>
      <c r="H3" s="91"/>
      <c r="I3" s="91"/>
      <c r="J3" s="36"/>
    </row>
    <row r="4" ht="17.25" customHeight="1" spans="1:1">
      <c r="A4" s="37" t="s">
        <v>1</v>
      </c>
    </row>
    <row r="5" ht="44.25" customHeight="1" spans="1:10">
      <c r="A5" s="92" t="s">
        <v>566</v>
      </c>
      <c r="B5" s="92" t="s">
        <v>330</v>
      </c>
      <c r="C5" s="92" t="s">
        <v>331</v>
      </c>
      <c r="D5" s="92" t="s">
        <v>332</v>
      </c>
      <c r="E5" s="92" t="s">
        <v>333</v>
      </c>
      <c r="F5" s="93" t="s">
        <v>334</v>
      </c>
      <c r="G5" s="92" t="s">
        <v>335</v>
      </c>
      <c r="H5" s="93" t="s">
        <v>336</v>
      </c>
      <c r="I5" s="93" t="s">
        <v>337</v>
      </c>
      <c r="J5" s="92" t="s">
        <v>338</v>
      </c>
    </row>
    <row r="6" ht="14.25" customHeight="1" spans="1:10">
      <c r="A6" s="92">
        <v>1</v>
      </c>
      <c r="B6" s="92">
        <v>2</v>
      </c>
      <c r="C6" s="92">
        <v>3</v>
      </c>
      <c r="D6" s="92">
        <v>4</v>
      </c>
      <c r="E6" s="92">
        <v>5</v>
      </c>
      <c r="F6" s="93">
        <v>6</v>
      </c>
      <c r="G6" s="92">
        <v>7</v>
      </c>
      <c r="H6" s="93">
        <v>8</v>
      </c>
      <c r="I6" s="93">
        <v>9</v>
      </c>
      <c r="J6" s="92">
        <v>10</v>
      </c>
    </row>
    <row r="7" ht="42" customHeight="1" spans="1:10">
      <c r="A7" s="50"/>
      <c r="B7" s="94"/>
      <c r="C7" s="94"/>
      <c r="D7" s="94"/>
      <c r="E7" s="76"/>
      <c r="F7" s="95"/>
      <c r="G7" s="76"/>
      <c r="H7" s="95"/>
      <c r="I7" s="95"/>
      <c r="J7" s="76"/>
    </row>
    <row r="8" ht="42" customHeight="1" spans="1:10">
      <c r="A8" s="50"/>
      <c r="B8" s="51"/>
      <c r="C8" s="51"/>
      <c r="D8" s="51"/>
      <c r="E8" s="50"/>
      <c r="F8" s="51"/>
      <c r="G8" s="50"/>
      <c r="H8" s="51"/>
      <c r="I8" s="51"/>
      <c r="J8" s="50"/>
    </row>
    <row r="9" customHeight="1" spans="1:1">
      <c r="A9" s="33" t="s">
        <v>570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59"/>
  <sheetViews>
    <sheetView showZeros="0" topLeftCell="B1" workbookViewId="0">
      <pane ySplit="1" topLeftCell="A41" activePane="bottomLeft" state="frozen"/>
      <selection/>
      <selection pane="bottomLeft" activeCell="I8" sqref="I8:I58"/>
    </sheetView>
  </sheetViews>
  <sheetFormatPr defaultColWidth="10.4272727272727" defaultRowHeight="14.25" customHeight="1"/>
  <cols>
    <col min="1" max="1" width="33.7090909090909" style="33" customWidth="1"/>
    <col min="2" max="2" width="44.1818181818182" style="33" customWidth="1"/>
    <col min="3" max="3" width="33.7090909090909" style="33" customWidth="1"/>
    <col min="4" max="4" width="45.5727272727273" style="33" customWidth="1"/>
    <col min="5" max="5" width="27.5727272727273" style="33" customWidth="1"/>
    <col min="6" max="6" width="21.7090909090909" style="33" customWidth="1"/>
    <col min="7" max="9" width="26.2818181818182" style="33" customWidth="1"/>
    <col min="10" max="16384" width="10.4272727272727" style="33"/>
  </cols>
  <sheetData>
    <row r="1" customHeight="1" spans="1:9">
      <c r="A1" s="34"/>
      <c r="B1" s="34"/>
      <c r="C1" s="34"/>
      <c r="D1" s="34"/>
      <c r="E1" s="34"/>
      <c r="F1" s="34"/>
      <c r="G1" s="34"/>
      <c r="H1" s="34"/>
      <c r="I1" s="34"/>
    </row>
    <row r="2" customHeight="1" spans="1:9">
      <c r="A2" s="64" t="s">
        <v>571</v>
      </c>
      <c r="B2" s="65"/>
      <c r="C2" s="65"/>
      <c r="D2" s="66"/>
      <c r="E2" s="66"/>
      <c r="F2" s="66"/>
      <c r="G2" s="65"/>
      <c r="H2" s="65"/>
      <c r="I2" s="66"/>
    </row>
    <row r="3" ht="41.25" customHeight="1" spans="1:9">
      <c r="A3" s="67" t="str">
        <f>"2025"&amp;"年新增资产配置预算表"</f>
        <v>2025年新增资产配置预算表</v>
      </c>
      <c r="B3" s="68"/>
      <c r="C3" s="68"/>
      <c r="D3" s="69"/>
      <c r="E3" s="69"/>
      <c r="F3" s="69"/>
      <c r="G3" s="68"/>
      <c r="H3" s="68"/>
      <c r="I3" s="69"/>
    </row>
    <row r="4" customHeight="1" spans="1:9">
      <c r="A4" s="70" t="s">
        <v>1</v>
      </c>
      <c r="B4" s="71"/>
      <c r="C4" s="71"/>
      <c r="D4" s="72"/>
      <c r="F4" s="69"/>
      <c r="G4" s="68"/>
      <c r="H4" s="68"/>
      <c r="I4" s="89" t="s">
        <v>2</v>
      </c>
    </row>
    <row r="5" ht="28.5" customHeight="1" spans="1:9">
      <c r="A5" s="73" t="s">
        <v>185</v>
      </c>
      <c r="B5" s="62" t="s">
        <v>186</v>
      </c>
      <c r="C5" s="73" t="s">
        <v>572</v>
      </c>
      <c r="D5" s="73" t="s">
        <v>573</v>
      </c>
      <c r="E5" s="73" t="s">
        <v>574</v>
      </c>
      <c r="F5" s="73" t="s">
        <v>575</v>
      </c>
      <c r="G5" s="62" t="s">
        <v>576</v>
      </c>
      <c r="H5" s="62"/>
      <c r="I5" s="73"/>
    </row>
    <row r="6" ht="21" customHeight="1" spans="1:9">
      <c r="A6" s="73"/>
      <c r="B6" s="74"/>
      <c r="C6" s="74"/>
      <c r="D6" s="75"/>
      <c r="E6" s="74"/>
      <c r="F6" s="74"/>
      <c r="G6" s="62" t="s">
        <v>487</v>
      </c>
      <c r="H6" s="62" t="s">
        <v>577</v>
      </c>
      <c r="I6" s="62" t="s">
        <v>578</v>
      </c>
    </row>
    <row r="7" ht="17.25" customHeight="1" spans="1:9">
      <c r="A7" s="76">
        <v>1</v>
      </c>
      <c r="B7" s="77">
        <v>2</v>
      </c>
      <c r="C7" s="76">
        <v>3</v>
      </c>
      <c r="D7" s="77">
        <v>4</v>
      </c>
      <c r="E7" s="76">
        <v>5</v>
      </c>
      <c r="F7" s="77">
        <v>6</v>
      </c>
      <c r="G7" s="76">
        <v>7</v>
      </c>
      <c r="H7" s="77">
        <v>8</v>
      </c>
      <c r="I7" s="76">
        <v>9</v>
      </c>
    </row>
    <row r="8" ht="21" customHeight="1" spans="1:9">
      <c r="A8" s="78" t="s">
        <v>203</v>
      </c>
      <c r="B8" s="79" t="s">
        <v>71</v>
      </c>
      <c r="C8" s="79" t="s">
        <v>579</v>
      </c>
      <c r="D8" s="80" t="s">
        <v>580</v>
      </c>
      <c r="E8" s="81" t="s">
        <v>525</v>
      </c>
      <c r="F8" s="82" t="s">
        <v>509</v>
      </c>
      <c r="G8" s="83">
        <v>13</v>
      </c>
      <c r="H8" s="84">
        <v>5000</v>
      </c>
      <c r="I8" s="84">
        <v>65000</v>
      </c>
    </row>
    <row r="9" ht="21" customHeight="1" spans="1:9">
      <c r="A9" s="78" t="s">
        <v>203</v>
      </c>
      <c r="B9" s="79" t="s">
        <v>71</v>
      </c>
      <c r="C9" s="79" t="s">
        <v>579</v>
      </c>
      <c r="D9" s="80" t="s">
        <v>580</v>
      </c>
      <c r="E9" s="81" t="s">
        <v>525</v>
      </c>
      <c r="F9" s="82" t="s">
        <v>509</v>
      </c>
      <c r="G9" s="83">
        <v>3</v>
      </c>
      <c r="H9" s="84">
        <v>5000</v>
      </c>
      <c r="I9" s="84">
        <v>15000</v>
      </c>
    </row>
    <row r="10" ht="21" customHeight="1" spans="1:9">
      <c r="A10" s="78" t="s">
        <v>203</v>
      </c>
      <c r="B10" s="79" t="s">
        <v>71</v>
      </c>
      <c r="C10" s="79" t="s">
        <v>579</v>
      </c>
      <c r="D10" s="80" t="s">
        <v>581</v>
      </c>
      <c r="E10" s="81" t="s">
        <v>553</v>
      </c>
      <c r="F10" s="82" t="s">
        <v>509</v>
      </c>
      <c r="G10" s="83">
        <v>1</v>
      </c>
      <c r="H10" s="84">
        <v>10000</v>
      </c>
      <c r="I10" s="84">
        <v>10000</v>
      </c>
    </row>
    <row r="11" ht="21" customHeight="1" spans="1:9">
      <c r="A11" s="78" t="s">
        <v>203</v>
      </c>
      <c r="B11" s="79" t="s">
        <v>71</v>
      </c>
      <c r="C11" s="79" t="s">
        <v>579</v>
      </c>
      <c r="D11" s="80" t="s">
        <v>582</v>
      </c>
      <c r="E11" s="81" t="s">
        <v>508</v>
      </c>
      <c r="F11" s="82" t="s">
        <v>509</v>
      </c>
      <c r="G11" s="83">
        <v>2</v>
      </c>
      <c r="H11" s="84">
        <v>2500</v>
      </c>
      <c r="I11" s="84">
        <v>5000</v>
      </c>
    </row>
    <row r="12" ht="21" customHeight="1" spans="1:9">
      <c r="A12" s="78" t="s">
        <v>203</v>
      </c>
      <c r="B12" s="79" t="s">
        <v>71</v>
      </c>
      <c r="C12" s="79" t="s">
        <v>579</v>
      </c>
      <c r="D12" s="80" t="s">
        <v>582</v>
      </c>
      <c r="E12" s="81" t="s">
        <v>508</v>
      </c>
      <c r="F12" s="82" t="s">
        <v>509</v>
      </c>
      <c r="G12" s="83">
        <v>1</v>
      </c>
      <c r="H12" s="84">
        <v>2500</v>
      </c>
      <c r="I12" s="84">
        <v>2500</v>
      </c>
    </row>
    <row r="13" ht="21" customHeight="1" spans="1:9">
      <c r="A13" s="78" t="s">
        <v>203</v>
      </c>
      <c r="B13" s="79" t="s">
        <v>71</v>
      </c>
      <c r="C13" s="79" t="s">
        <v>579</v>
      </c>
      <c r="D13" s="80" t="s">
        <v>583</v>
      </c>
      <c r="E13" s="81" t="s">
        <v>537</v>
      </c>
      <c r="F13" s="82" t="s">
        <v>509</v>
      </c>
      <c r="G13" s="83">
        <v>6</v>
      </c>
      <c r="H13" s="84">
        <v>1000</v>
      </c>
      <c r="I13" s="84">
        <v>6000</v>
      </c>
    </row>
    <row r="14" ht="21" customHeight="1" spans="1:9">
      <c r="A14" s="78" t="s">
        <v>203</v>
      </c>
      <c r="B14" s="79" t="s">
        <v>71</v>
      </c>
      <c r="C14" s="79" t="s">
        <v>579</v>
      </c>
      <c r="D14" s="80" t="s">
        <v>584</v>
      </c>
      <c r="E14" s="81" t="s">
        <v>535</v>
      </c>
      <c r="F14" s="82" t="s">
        <v>509</v>
      </c>
      <c r="G14" s="83">
        <v>2</v>
      </c>
      <c r="H14" s="84">
        <v>2700</v>
      </c>
      <c r="I14" s="84">
        <v>5400</v>
      </c>
    </row>
    <row r="15" ht="21" customHeight="1" spans="1:9">
      <c r="A15" s="78" t="s">
        <v>203</v>
      </c>
      <c r="B15" s="79" t="s">
        <v>71</v>
      </c>
      <c r="C15" s="79" t="s">
        <v>579</v>
      </c>
      <c r="D15" s="80" t="s">
        <v>585</v>
      </c>
      <c r="E15" s="81" t="s">
        <v>586</v>
      </c>
      <c r="F15" s="82" t="s">
        <v>509</v>
      </c>
      <c r="G15" s="83">
        <v>2</v>
      </c>
      <c r="H15" s="84">
        <v>2000</v>
      </c>
      <c r="I15" s="84">
        <v>4000</v>
      </c>
    </row>
    <row r="16" ht="21" customHeight="1" spans="1:9">
      <c r="A16" s="78" t="s">
        <v>203</v>
      </c>
      <c r="B16" s="79" t="s">
        <v>71</v>
      </c>
      <c r="C16" s="79" t="s">
        <v>579</v>
      </c>
      <c r="D16" s="80" t="s">
        <v>587</v>
      </c>
      <c r="E16" s="81" t="s">
        <v>588</v>
      </c>
      <c r="F16" s="82" t="s">
        <v>509</v>
      </c>
      <c r="G16" s="83">
        <v>10</v>
      </c>
      <c r="H16" s="84">
        <v>2000</v>
      </c>
      <c r="I16" s="84">
        <v>20000</v>
      </c>
    </row>
    <row r="17" ht="21" customHeight="1" spans="1:9">
      <c r="A17" s="78" t="s">
        <v>203</v>
      </c>
      <c r="B17" s="79" t="s">
        <v>71</v>
      </c>
      <c r="C17" s="79" t="s">
        <v>579</v>
      </c>
      <c r="D17" s="80" t="s">
        <v>587</v>
      </c>
      <c r="E17" s="81" t="s">
        <v>588</v>
      </c>
      <c r="F17" s="82" t="s">
        <v>509</v>
      </c>
      <c r="G17" s="83">
        <v>20</v>
      </c>
      <c r="H17" s="84">
        <v>400</v>
      </c>
      <c r="I17" s="84">
        <v>8000</v>
      </c>
    </row>
    <row r="18" ht="21" customHeight="1" spans="1:9">
      <c r="A18" s="78" t="s">
        <v>203</v>
      </c>
      <c r="B18" s="79" t="s">
        <v>71</v>
      </c>
      <c r="C18" s="79" t="s">
        <v>579</v>
      </c>
      <c r="D18" s="80" t="s">
        <v>587</v>
      </c>
      <c r="E18" s="81" t="s">
        <v>588</v>
      </c>
      <c r="F18" s="82" t="s">
        <v>509</v>
      </c>
      <c r="G18" s="83">
        <v>4</v>
      </c>
      <c r="H18" s="84">
        <v>6500</v>
      </c>
      <c r="I18" s="84">
        <v>26000</v>
      </c>
    </row>
    <row r="19" ht="21" customHeight="1" spans="1:9">
      <c r="A19" s="78" t="s">
        <v>203</v>
      </c>
      <c r="B19" s="79" t="s">
        <v>71</v>
      </c>
      <c r="C19" s="79" t="s">
        <v>579</v>
      </c>
      <c r="D19" s="80" t="s">
        <v>587</v>
      </c>
      <c r="E19" s="81" t="s">
        <v>588</v>
      </c>
      <c r="F19" s="82" t="s">
        <v>509</v>
      </c>
      <c r="G19" s="83">
        <v>1</v>
      </c>
      <c r="H19" s="84">
        <v>55000</v>
      </c>
      <c r="I19" s="84">
        <v>55000</v>
      </c>
    </row>
    <row r="20" ht="21" customHeight="1" spans="1:9">
      <c r="A20" s="78" t="s">
        <v>203</v>
      </c>
      <c r="B20" s="79" t="s">
        <v>71</v>
      </c>
      <c r="C20" s="79" t="s">
        <v>579</v>
      </c>
      <c r="D20" s="80" t="s">
        <v>587</v>
      </c>
      <c r="E20" s="81" t="s">
        <v>588</v>
      </c>
      <c r="F20" s="82" t="s">
        <v>509</v>
      </c>
      <c r="G20" s="83">
        <v>5</v>
      </c>
      <c r="H20" s="84">
        <v>500</v>
      </c>
      <c r="I20" s="84">
        <v>2500</v>
      </c>
    </row>
    <row r="21" ht="21" customHeight="1" spans="1:9">
      <c r="A21" s="78" t="s">
        <v>203</v>
      </c>
      <c r="B21" s="79" t="s">
        <v>71</v>
      </c>
      <c r="C21" s="79" t="s">
        <v>579</v>
      </c>
      <c r="D21" s="80" t="s">
        <v>587</v>
      </c>
      <c r="E21" s="81" t="s">
        <v>588</v>
      </c>
      <c r="F21" s="82" t="s">
        <v>509</v>
      </c>
      <c r="G21" s="83">
        <v>1</v>
      </c>
      <c r="H21" s="84">
        <v>96000</v>
      </c>
      <c r="I21" s="84">
        <v>96000</v>
      </c>
    </row>
    <row r="22" ht="21" customHeight="1" spans="1:9">
      <c r="A22" s="78" t="s">
        <v>203</v>
      </c>
      <c r="B22" s="79" t="s">
        <v>71</v>
      </c>
      <c r="C22" s="79" t="s">
        <v>579</v>
      </c>
      <c r="D22" s="80" t="s">
        <v>587</v>
      </c>
      <c r="E22" s="81" t="s">
        <v>588</v>
      </c>
      <c r="F22" s="82" t="s">
        <v>509</v>
      </c>
      <c r="G22" s="83">
        <v>1</v>
      </c>
      <c r="H22" s="84">
        <v>8100</v>
      </c>
      <c r="I22" s="84">
        <v>8100</v>
      </c>
    </row>
    <row r="23" ht="21" customHeight="1" spans="1:9">
      <c r="A23" s="78" t="s">
        <v>203</v>
      </c>
      <c r="B23" s="79" t="s">
        <v>71</v>
      </c>
      <c r="C23" s="79" t="s">
        <v>579</v>
      </c>
      <c r="D23" s="80" t="s">
        <v>587</v>
      </c>
      <c r="E23" s="81" t="s">
        <v>588</v>
      </c>
      <c r="F23" s="82" t="s">
        <v>509</v>
      </c>
      <c r="G23" s="83">
        <v>1</v>
      </c>
      <c r="H23" s="84">
        <v>40000</v>
      </c>
      <c r="I23" s="84">
        <v>40000</v>
      </c>
    </row>
    <row r="24" ht="21" customHeight="1" spans="1:9">
      <c r="A24" s="78" t="s">
        <v>203</v>
      </c>
      <c r="B24" s="79" t="s">
        <v>71</v>
      </c>
      <c r="C24" s="79" t="s">
        <v>579</v>
      </c>
      <c r="D24" s="80" t="s">
        <v>587</v>
      </c>
      <c r="E24" s="81" t="s">
        <v>588</v>
      </c>
      <c r="F24" s="82" t="s">
        <v>509</v>
      </c>
      <c r="G24" s="83">
        <v>1</v>
      </c>
      <c r="H24" s="84">
        <v>39000</v>
      </c>
      <c r="I24" s="84">
        <v>39000</v>
      </c>
    </row>
    <row r="25" ht="21" customHeight="1" spans="1:9">
      <c r="A25" s="78" t="s">
        <v>203</v>
      </c>
      <c r="B25" s="79" t="s">
        <v>71</v>
      </c>
      <c r="C25" s="79" t="s">
        <v>579</v>
      </c>
      <c r="D25" s="80" t="s">
        <v>587</v>
      </c>
      <c r="E25" s="81" t="s">
        <v>588</v>
      </c>
      <c r="F25" s="82" t="s">
        <v>509</v>
      </c>
      <c r="G25" s="83">
        <v>2</v>
      </c>
      <c r="H25" s="84">
        <v>4500</v>
      </c>
      <c r="I25" s="84">
        <v>9000</v>
      </c>
    </row>
    <row r="26" ht="21" customHeight="1" spans="1:9">
      <c r="A26" s="78" t="s">
        <v>203</v>
      </c>
      <c r="B26" s="79" t="s">
        <v>71</v>
      </c>
      <c r="C26" s="79" t="s">
        <v>579</v>
      </c>
      <c r="D26" s="80" t="s">
        <v>589</v>
      </c>
      <c r="E26" s="81" t="s">
        <v>590</v>
      </c>
      <c r="F26" s="82" t="s">
        <v>509</v>
      </c>
      <c r="G26" s="83">
        <v>1</v>
      </c>
      <c r="H26" s="84">
        <v>2300000</v>
      </c>
      <c r="I26" s="84">
        <v>2300000</v>
      </c>
    </row>
    <row r="27" ht="21" customHeight="1" spans="1:9">
      <c r="A27" s="78" t="s">
        <v>203</v>
      </c>
      <c r="B27" s="79" t="s">
        <v>71</v>
      </c>
      <c r="C27" s="79" t="s">
        <v>579</v>
      </c>
      <c r="D27" s="80" t="s">
        <v>591</v>
      </c>
      <c r="E27" s="81" t="s">
        <v>592</v>
      </c>
      <c r="F27" s="82" t="s">
        <v>509</v>
      </c>
      <c r="G27" s="83">
        <v>1</v>
      </c>
      <c r="H27" s="84">
        <v>2000</v>
      </c>
      <c r="I27" s="84">
        <v>2000</v>
      </c>
    </row>
    <row r="28" ht="21" customHeight="1" spans="1:9">
      <c r="A28" s="78" t="s">
        <v>203</v>
      </c>
      <c r="B28" s="79" t="s">
        <v>71</v>
      </c>
      <c r="C28" s="79" t="s">
        <v>579</v>
      </c>
      <c r="D28" s="80" t="s">
        <v>593</v>
      </c>
      <c r="E28" s="81" t="s">
        <v>594</v>
      </c>
      <c r="F28" s="82" t="s">
        <v>509</v>
      </c>
      <c r="G28" s="83">
        <v>1</v>
      </c>
      <c r="H28" s="84">
        <v>10000</v>
      </c>
      <c r="I28" s="84">
        <v>10000</v>
      </c>
    </row>
    <row r="29" ht="21" customHeight="1" spans="1:9">
      <c r="A29" s="78" t="s">
        <v>203</v>
      </c>
      <c r="B29" s="79" t="s">
        <v>71</v>
      </c>
      <c r="C29" s="79" t="s">
        <v>579</v>
      </c>
      <c r="D29" s="80" t="s">
        <v>593</v>
      </c>
      <c r="E29" s="81" t="s">
        <v>594</v>
      </c>
      <c r="F29" s="82" t="s">
        <v>595</v>
      </c>
      <c r="G29" s="83">
        <v>1</v>
      </c>
      <c r="H29" s="84">
        <v>40000</v>
      </c>
      <c r="I29" s="84">
        <v>40000</v>
      </c>
    </row>
    <row r="30" ht="21" customHeight="1" spans="1:9">
      <c r="A30" s="78" t="s">
        <v>203</v>
      </c>
      <c r="B30" s="79" t="s">
        <v>71</v>
      </c>
      <c r="C30" s="79" t="s">
        <v>579</v>
      </c>
      <c r="D30" s="80" t="s">
        <v>593</v>
      </c>
      <c r="E30" s="81" t="s">
        <v>594</v>
      </c>
      <c r="F30" s="82" t="s">
        <v>509</v>
      </c>
      <c r="G30" s="83">
        <v>1</v>
      </c>
      <c r="H30" s="84">
        <v>1000</v>
      </c>
      <c r="I30" s="84">
        <v>1000</v>
      </c>
    </row>
    <row r="31" ht="21" customHeight="1" spans="1:9">
      <c r="A31" s="78" t="s">
        <v>203</v>
      </c>
      <c r="B31" s="79" t="s">
        <v>71</v>
      </c>
      <c r="C31" s="79" t="s">
        <v>579</v>
      </c>
      <c r="D31" s="80" t="s">
        <v>593</v>
      </c>
      <c r="E31" s="81" t="s">
        <v>594</v>
      </c>
      <c r="F31" s="82" t="s">
        <v>509</v>
      </c>
      <c r="G31" s="83">
        <v>1</v>
      </c>
      <c r="H31" s="84">
        <v>55000</v>
      </c>
      <c r="I31" s="84">
        <v>55000</v>
      </c>
    </row>
    <row r="32" ht="21" customHeight="1" spans="1:9">
      <c r="A32" s="78" t="s">
        <v>203</v>
      </c>
      <c r="B32" s="79" t="s">
        <v>71</v>
      </c>
      <c r="C32" s="79" t="s">
        <v>579</v>
      </c>
      <c r="D32" s="80" t="s">
        <v>593</v>
      </c>
      <c r="E32" s="81" t="s">
        <v>594</v>
      </c>
      <c r="F32" s="82" t="s">
        <v>595</v>
      </c>
      <c r="G32" s="83">
        <v>1</v>
      </c>
      <c r="H32" s="84">
        <v>480000</v>
      </c>
      <c r="I32" s="84">
        <v>480000</v>
      </c>
    </row>
    <row r="33" ht="21" customHeight="1" spans="1:9">
      <c r="A33" s="78" t="s">
        <v>203</v>
      </c>
      <c r="B33" s="79" t="s">
        <v>71</v>
      </c>
      <c r="C33" s="79" t="s">
        <v>579</v>
      </c>
      <c r="D33" s="80" t="s">
        <v>596</v>
      </c>
      <c r="E33" s="81" t="s">
        <v>597</v>
      </c>
      <c r="F33" s="82" t="s">
        <v>509</v>
      </c>
      <c r="G33" s="83">
        <v>1</v>
      </c>
      <c r="H33" s="84">
        <v>60000</v>
      </c>
      <c r="I33" s="84">
        <v>60000</v>
      </c>
    </row>
    <row r="34" ht="21" customHeight="1" spans="1:9">
      <c r="A34" s="78" t="s">
        <v>203</v>
      </c>
      <c r="B34" s="79" t="s">
        <v>71</v>
      </c>
      <c r="C34" s="79" t="s">
        <v>579</v>
      </c>
      <c r="D34" s="80" t="s">
        <v>596</v>
      </c>
      <c r="E34" s="81" t="s">
        <v>597</v>
      </c>
      <c r="F34" s="82" t="s">
        <v>509</v>
      </c>
      <c r="G34" s="83">
        <v>1</v>
      </c>
      <c r="H34" s="84">
        <v>2500</v>
      </c>
      <c r="I34" s="84">
        <v>2500</v>
      </c>
    </row>
    <row r="35" ht="21" customHeight="1" spans="1:9">
      <c r="A35" s="78" t="s">
        <v>203</v>
      </c>
      <c r="B35" s="79" t="s">
        <v>71</v>
      </c>
      <c r="C35" s="79" t="s">
        <v>579</v>
      </c>
      <c r="D35" s="80" t="s">
        <v>596</v>
      </c>
      <c r="E35" s="81" t="s">
        <v>597</v>
      </c>
      <c r="F35" s="82" t="s">
        <v>509</v>
      </c>
      <c r="G35" s="83">
        <v>1</v>
      </c>
      <c r="H35" s="84">
        <v>80000</v>
      </c>
      <c r="I35" s="84">
        <v>80000</v>
      </c>
    </row>
    <row r="36" ht="21" customHeight="1" spans="1:9">
      <c r="A36" s="78" t="s">
        <v>203</v>
      </c>
      <c r="B36" s="79" t="s">
        <v>71</v>
      </c>
      <c r="C36" s="79" t="s">
        <v>579</v>
      </c>
      <c r="D36" s="80" t="s">
        <v>596</v>
      </c>
      <c r="E36" s="81" t="s">
        <v>597</v>
      </c>
      <c r="F36" s="82" t="s">
        <v>509</v>
      </c>
      <c r="G36" s="83">
        <v>1</v>
      </c>
      <c r="H36" s="84">
        <v>20000</v>
      </c>
      <c r="I36" s="84">
        <v>20000</v>
      </c>
    </row>
    <row r="37" ht="21" customHeight="1" spans="1:9">
      <c r="A37" s="78" t="s">
        <v>203</v>
      </c>
      <c r="B37" s="79" t="s">
        <v>71</v>
      </c>
      <c r="C37" s="79" t="s">
        <v>579</v>
      </c>
      <c r="D37" s="80" t="s">
        <v>596</v>
      </c>
      <c r="E37" s="81" t="s">
        <v>597</v>
      </c>
      <c r="F37" s="82" t="s">
        <v>509</v>
      </c>
      <c r="G37" s="83">
        <v>1</v>
      </c>
      <c r="H37" s="84">
        <v>40000</v>
      </c>
      <c r="I37" s="84">
        <v>40000</v>
      </c>
    </row>
    <row r="38" ht="21" customHeight="1" spans="1:9">
      <c r="A38" s="78" t="s">
        <v>203</v>
      </c>
      <c r="B38" s="79" t="s">
        <v>71</v>
      </c>
      <c r="C38" s="79" t="s">
        <v>579</v>
      </c>
      <c r="D38" s="80" t="s">
        <v>596</v>
      </c>
      <c r="E38" s="81" t="s">
        <v>597</v>
      </c>
      <c r="F38" s="82" t="s">
        <v>509</v>
      </c>
      <c r="G38" s="83">
        <v>1</v>
      </c>
      <c r="H38" s="84">
        <v>2000</v>
      </c>
      <c r="I38" s="84">
        <v>2000</v>
      </c>
    </row>
    <row r="39" ht="21" customHeight="1" spans="1:9">
      <c r="A39" s="78" t="s">
        <v>203</v>
      </c>
      <c r="B39" s="79" t="s">
        <v>71</v>
      </c>
      <c r="C39" s="79" t="s">
        <v>579</v>
      </c>
      <c r="D39" s="80" t="s">
        <v>596</v>
      </c>
      <c r="E39" s="81" t="s">
        <v>597</v>
      </c>
      <c r="F39" s="82" t="s">
        <v>595</v>
      </c>
      <c r="G39" s="83">
        <v>1</v>
      </c>
      <c r="H39" s="84">
        <v>20000</v>
      </c>
      <c r="I39" s="84">
        <v>20000</v>
      </c>
    </row>
    <row r="40" ht="21" customHeight="1" spans="1:9">
      <c r="A40" s="78" t="s">
        <v>203</v>
      </c>
      <c r="B40" s="79" t="s">
        <v>71</v>
      </c>
      <c r="C40" s="79" t="s">
        <v>579</v>
      </c>
      <c r="D40" s="80" t="s">
        <v>596</v>
      </c>
      <c r="E40" s="81" t="s">
        <v>597</v>
      </c>
      <c r="F40" s="82" t="s">
        <v>509</v>
      </c>
      <c r="G40" s="83">
        <v>1</v>
      </c>
      <c r="H40" s="84">
        <v>1000</v>
      </c>
      <c r="I40" s="84">
        <v>1000</v>
      </c>
    </row>
    <row r="41" ht="21" customHeight="1" spans="1:9">
      <c r="A41" s="78" t="s">
        <v>203</v>
      </c>
      <c r="B41" s="79" t="s">
        <v>71</v>
      </c>
      <c r="C41" s="79" t="s">
        <v>579</v>
      </c>
      <c r="D41" s="80" t="s">
        <v>596</v>
      </c>
      <c r="E41" s="81" t="s">
        <v>597</v>
      </c>
      <c r="F41" s="82" t="s">
        <v>509</v>
      </c>
      <c r="G41" s="83">
        <v>1</v>
      </c>
      <c r="H41" s="84">
        <v>90000</v>
      </c>
      <c r="I41" s="84">
        <v>90000</v>
      </c>
    </row>
    <row r="42" ht="21" customHeight="1" spans="1:9">
      <c r="A42" s="78" t="s">
        <v>203</v>
      </c>
      <c r="B42" s="79" t="s">
        <v>71</v>
      </c>
      <c r="C42" s="79" t="s">
        <v>579</v>
      </c>
      <c r="D42" s="80" t="s">
        <v>596</v>
      </c>
      <c r="E42" s="81" t="s">
        <v>597</v>
      </c>
      <c r="F42" s="82" t="s">
        <v>509</v>
      </c>
      <c r="G42" s="83">
        <v>1</v>
      </c>
      <c r="H42" s="84">
        <v>50000</v>
      </c>
      <c r="I42" s="84">
        <v>50000</v>
      </c>
    </row>
    <row r="43" ht="21" customHeight="1" spans="1:9">
      <c r="A43" s="78" t="s">
        <v>203</v>
      </c>
      <c r="B43" s="79" t="s">
        <v>71</v>
      </c>
      <c r="C43" s="79" t="s">
        <v>579</v>
      </c>
      <c r="D43" s="80" t="s">
        <v>596</v>
      </c>
      <c r="E43" s="81" t="s">
        <v>597</v>
      </c>
      <c r="F43" s="82" t="s">
        <v>509</v>
      </c>
      <c r="G43" s="83">
        <v>1</v>
      </c>
      <c r="H43" s="84">
        <v>190000</v>
      </c>
      <c r="I43" s="84">
        <v>190000</v>
      </c>
    </row>
    <row r="44" ht="21" customHeight="1" spans="1:9">
      <c r="A44" s="78" t="s">
        <v>203</v>
      </c>
      <c r="B44" s="79" t="s">
        <v>71</v>
      </c>
      <c r="C44" s="79" t="s">
        <v>579</v>
      </c>
      <c r="D44" s="80" t="s">
        <v>596</v>
      </c>
      <c r="E44" s="81" t="s">
        <v>597</v>
      </c>
      <c r="F44" s="82" t="s">
        <v>509</v>
      </c>
      <c r="G44" s="83">
        <v>1</v>
      </c>
      <c r="H44" s="84">
        <v>30000</v>
      </c>
      <c r="I44" s="84">
        <v>30000</v>
      </c>
    </row>
    <row r="45" ht="21" customHeight="1" spans="1:9">
      <c r="A45" s="78" t="s">
        <v>203</v>
      </c>
      <c r="B45" s="79" t="s">
        <v>71</v>
      </c>
      <c r="C45" s="79" t="s">
        <v>598</v>
      </c>
      <c r="D45" s="80" t="s">
        <v>599</v>
      </c>
      <c r="E45" s="81" t="s">
        <v>542</v>
      </c>
      <c r="F45" s="82" t="s">
        <v>520</v>
      </c>
      <c r="G45" s="83">
        <v>3</v>
      </c>
      <c r="H45" s="84">
        <v>1500</v>
      </c>
      <c r="I45" s="84">
        <v>4500</v>
      </c>
    </row>
    <row r="46" ht="21" customHeight="1" spans="1:9">
      <c r="A46" s="78" t="s">
        <v>203</v>
      </c>
      <c r="B46" s="79" t="s">
        <v>71</v>
      </c>
      <c r="C46" s="79" t="s">
        <v>598</v>
      </c>
      <c r="D46" s="80" t="s">
        <v>599</v>
      </c>
      <c r="E46" s="81" t="s">
        <v>542</v>
      </c>
      <c r="F46" s="82" t="s">
        <v>520</v>
      </c>
      <c r="G46" s="83">
        <v>40</v>
      </c>
      <c r="H46" s="84">
        <v>3500</v>
      </c>
      <c r="I46" s="84">
        <v>140000</v>
      </c>
    </row>
    <row r="47" ht="21" customHeight="1" spans="1:9">
      <c r="A47" s="78" t="s">
        <v>203</v>
      </c>
      <c r="B47" s="79" t="s">
        <v>71</v>
      </c>
      <c r="C47" s="79" t="s">
        <v>598</v>
      </c>
      <c r="D47" s="80" t="s">
        <v>600</v>
      </c>
      <c r="E47" s="81" t="s">
        <v>601</v>
      </c>
      <c r="F47" s="82" t="s">
        <v>520</v>
      </c>
      <c r="G47" s="83">
        <v>2</v>
      </c>
      <c r="H47" s="84">
        <v>1000</v>
      </c>
      <c r="I47" s="84">
        <v>2000</v>
      </c>
    </row>
    <row r="48" ht="21" customHeight="1" spans="1:9">
      <c r="A48" s="78" t="s">
        <v>203</v>
      </c>
      <c r="B48" s="79" t="s">
        <v>71</v>
      </c>
      <c r="C48" s="79" t="s">
        <v>598</v>
      </c>
      <c r="D48" s="80" t="s">
        <v>602</v>
      </c>
      <c r="E48" s="81" t="s">
        <v>539</v>
      </c>
      <c r="F48" s="82" t="s">
        <v>520</v>
      </c>
      <c r="G48" s="83">
        <v>1</v>
      </c>
      <c r="H48" s="84">
        <v>800</v>
      </c>
      <c r="I48" s="84">
        <v>800</v>
      </c>
    </row>
    <row r="49" ht="21" customHeight="1" spans="1:9">
      <c r="A49" s="78" t="s">
        <v>203</v>
      </c>
      <c r="B49" s="79" t="s">
        <v>71</v>
      </c>
      <c r="C49" s="79" t="s">
        <v>598</v>
      </c>
      <c r="D49" s="80" t="s">
        <v>603</v>
      </c>
      <c r="E49" s="81" t="s">
        <v>519</v>
      </c>
      <c r="F49" s="82" t="s">
        <v>520</v>
      </c>
      <c r="G49" s="83">
        <v>5</v>
      </c>
      <c r="H49" s="84">
        <v>1000</v>
      </c>
      <c r="I49" s="84">
        <v>5000</v>
      </c>
    </row>
    <row r="50" ht="21" customHeight="1" spans="1:9">
      <c r="A50" s="78" t="s">
        <v>203</v>
      </c>
      <c r="B50" s="79" t="s">
        <v>71</v>
      </c>
      <c r="C50" s="79" t="s">
        <v>598</v>
      </c>
      <c r="D50" s="80" t="s">
        <v>603</v>
      </c>
      <c r="E50" s="81" t="s">
        <v>519</v>
      </c>
      <c r="F50" s="82" t="s">
        <v>520</v>
      </c>
      <c r="G50" s="83">
        <v>12</v>
      </c>
      <c r="H50" s="84">
        <v>300</v>
      </c>
      <c r="I50" s="84">
        <v>3600</v>
      </c>
    </row>
    <row r="51" ht="21" customHeight="1" spans="1:9">
      <c r="A51" s="78" t="s">
        <v>203</v>
      </c>
      <c r="B51" s="79" t="s">
        <v>71</v>
      </c>
      <c r="C51" s="79" t="s">
        <v>598</v>
      </c>
      <c r="D51" s="80" t="s">
        <v>604</v>
      </c>
      <c r="E51" s="81" t="s">
        <v>605</v>
      </c>
      <c r="F51" s="82" t="s">
        <v>523</v>
      </c>
      <c r="G51" s="83">
        <v>4</v>
      </c>
      <c r="H51" s="84">
        <v>300</v>
      </c>
      <c r="I51" s="84">
        <v>1200</v>
      </c>
    </row>
    <row r="52" ht="21" customHeight="1" spans="1:9">
      <c r="A52" s="78" t="s">
        <v>203</v>
      </c>
      <c r="B52" s="79" t="s">
        <v>71</v>
      </c>
      <c r="C52" s="79" t="s">
        <v>598</v>
      </c>
      <c r="D52" s="80" t="s">
        <v>606</v>
      </c>
      <c r="E52" s="81" t="s">
        <v>522</v>
      </c>
      <c r="F52" s="82" t="s">
        <v>523</v>
      </c>
      <c r="G52" s="83">
        <v>48</v>
      </c>
      <c r="H52" s="84">
        <v>60</v>
      </c>
      <c r="I52" s="84">
        <v>2880</v>
      </c>
    </row>
    <row r="53" ht="21" customHeight="1" spans="1:9">
      <c r="A53" s="78" t="s">
        <v>203</v>
      </c>
      <c r="B53" s="79" t="s">
        <v>71</v>
      </c>
      <c r="C53" s="79" t="s">
        <v>598</v>
      </c>
      <c r="D53" s="80" t="s">
        <v>606</v>
      </c>
      <c r="E53" s="81" t="s">
        <v>522</v>
      </c>
      <c r="F53" s="82" t="s">
        <v>523</v>
      </c>
      <c r="G53" s="83">
        <v>4</v>
      </c>
      <c r="H53" s="84">
        <v>300</v>
      </c>
      <c r="I53" s="84">
        <v>1200</v>
      </c>
    </row>
    <row r="54" ht="21" customHeight="1" spans="1:9">
      <c r="A54" s="78" t="s">
        <v>203</v>
      </c>
      <c r="B54" s="79" t="s">
        <v>71</v>
      </c>
      <c r="C54" s="79" t="s">
        <v>598</v>
      </c>
      <c r="D54" s="80" t="s">
        <v>606</v>
      </c>
      <c r="E54" s="81" t="s">
        <v>522</v>
      </c>
      <c r="F54" s="82" t="s">
        <v>523</v>
      </c>
      <c r="G54" s="83">
        <v>5</v>
      </c>
      <c r="H54" s="84">
        <v>300</v>
      </c>
      <c r="I54" s="84">
        <v>1500</v>
      </c>
    </row>
    <row r="55" ht="21" customHeight="1" spans="1:9">
      <c r="A55" s="78" t="s">
        <v>203</v>
      </c>
      <c r="B55" s="79" t="s">
        <v>71</v>
      </c>
      <c r="C55" s="79" t="s">
        <v>598</v>
      </c>
      <c r="D55" s="80" t="s">
        <v>606</v>
      </c>
      <c r="E55" s="81" t="s">
        <v>522</v>
      </c>
      <c r="F55" s="82" t="s">
        <v>547</v>
      </c>
      <c r="G55" s="83">
        <v>2</v>
      </c>
      <c r="H55" s="84">
        <v>600</v>
      </c>
      <c r="I55" s="84">
        <v>1200</v>
      </c>
    </row>
    <row r="56" ht="21" customHeight="1" spans="1:9">
      <c r="A56" s="78" t="s">
        <v>203</v>
      </c>
      <c r="B56" s="79" t="s">
        <v>71</v>
      </c>
      <c r="C56" s="79" t="s">
        <v>598</v>
      </c>
      <c r="D56" s="80" t="s">
        <v>607</v>
      </c>
      <c r="E56" s="81" t="s">
        <v>517</v>
      </c>
      <c r="F56" s="82" t="s">
        <v>515</v>
      </c>
      <c r="G56" s="83">
        <v>1</v>
      </c>
      <c r="H56" s="84">
        <v>4200</v>
      </c>
      <c r="I56" s="84">
        <v>4200</v>
      </c>
    </row>
    <row r="57" ht="21" customHeight="1" spans="1:9">
      <c r="A57" s="78" t="s">
        <v>203</v>
      </c>
      <c r="B57" s="79" t="s">
        <v>71</v>
      </c>
      <c r="C57" s="79" t="s">
        <v>598</v>
      </c>
      <c r="D57" s="80" t="s">
        <v>607</v>
      </c>
      <c r="E57" s="81" t="s">
        <v>517</v>
      </c>
      <c r="F57" s="82" t="s">
        <v>515</v>
      </c>
      <c r="G57" s="83">
        <v>1</v>
      </c>
      <c r="H57" s="84">
        <v>5000</v>
      </c>
      <c r="I57" s="84">
        <v>5000</v>
      </c>
    </row>
    <row r="58" ht="21" customHeight="1" spans="1:9">
      <c r="A58" s="78" t="s">
        <v>203</v>
      </c>
      <c r="B58" s="79" t="s">
        <v>71</v>
      </c>
      <c r="C58" s="79" t="s">
        <v>598</v>
      </c>
      <c r="D58" s="80" t="s">
        <v>608</v>
      </c>
      <c r="E58" s="81" t="s">
        <v>609</v>
      </c>
      <c r="F58" s="82" t="s">
        <v>610</v>
      </c>
      <c r="G58" s="83">
        <v>10</v>
      </c>
      <c r="H58" s="84">
        <v>1000</v>
      </c>
      <c r="I58" s="84">
        <v>10000</v>
      </c>
    </row>
    <row r="59" ht="19.5" customHeight="1" spans="1:9">
      <c r="A59" s="85" t="s">
        <v>56</v>
      </c>
      <c r="B59" s="86"/>
      <c r="C59" s="86"/>
      <c r="D59" s="87"/>
      <c r="E59" s="88"/>
      <c r="F59" s="88"/>
      <c r="G59" s="83">
        <v>233</v>
      </c>
      <c r="H59" s="84">
        <v>3776060</v>
      </c>
      <c r="I59" s="84">
        <v>4073080</v>
      </c>
    </row>
  </sheetData>
  <mergeCells count="11">
    <mergeCell ref="A2:I2"/>
    <mergeCell ref="A3:I3"/>
    <mergeCell ref="A4:C4"/>
    <mergeCell ref="G5:I5"/>
    <mergeCell ref="A59:F5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3" sqref="A13"/>
    </sheetView>
  </sheetViews>
  <sheetFormatPr defaultColWidth="9.14545454545454" defaultRowHeight="14.25" customHeight="1"/>
  <cols>
    <col min="1" max="1" width="19.2818181818182" style="33" customWidth="1"/>
    <col min="2" max="2" width="33.8454545454545" style="33" customWidth="1"/>
    <col min="3" max="3" width="23.8545454545455" style="33" customWidth="1"/>
    <col min="4" max="4" width="11.1454545454545" style="33" customWidth="1"/>
    <col min="5" max="5" width="17.7090909090909" style="33" customWidth="1"/>
    <col min="6" max="6" width="9.85454545454546" style="33" customWidth="1"/>
    <col min="7" max="7" width="17.7090909090909" style="33" customWidth="1"/>
    <col min="8" max="11" width="23.1454545454545" style="33" customWidth="1"/>
    <col min="12" max="16384" width="9.14545454545454" style="33"/>
  </cols>
  <sheetData>
    <row r="1" customHeight="1" spans="1:11">
      <c r="A1" s="34"/>
      <c r="B1" s="34"/>
      <c r="C1" s="34"/>
      <c r="D1" s="34"/>
      <c r="E1" s="34"/>
      <c r="F1" s="34"/>
      <c r="G1" s="34"/>
      <c r="H1" s="34"/>
      <c r="I1" s="34"/>
      <c r="J1" s="34"/>
      <c r="K1" s="34"/>
    </row>
    <row r="2" customHeight="1" spans="4:11">
      <c r="D2" s="35"/>
      <c r="E2" s="35"/>
      <c r="F2" s="35"/>
      <c r="G2" s="35"/>
      <c r="K2" s="57" t="s">
        <v>611</v>
      </c>
    </row>
    <row r="3" ht="41.25" customHeight="1" spans="1:11">
      <c r="A3" s="36" t="str">
        <f>"2025"&amp;"年上级转移支付补助项目支出预算表"</f>
        <v>2025年上级转移支付补助项目支出预算表</v>
      </c>
      <c r="B3" s="36"/>
      <c r="C3" s="36"/>
      <c r="D3" s="36"/>
      <c r="E3" s="36"/>
      <c r="F3" s="36"/>
      <c r="G3" s="36"/>
      <c r="H3" s="36"/>
      <c r="I3" s="36"/>
      <c r="J3" s="36"/>
      <c r="K3" s="36"/>
    </row>
    <row r="4" ht="13.5" customHeight="1" spans="1:11">
      <c r="A4" s="37" t="s">
        <v>1</v>
      </c>
      <c r="B4" s="38"/>
      <c r="C4" s="38"/>
      <c r="D4" s="38"/>
      <c r="E4" s="38"/>
      <c r="F4" s="38"/>
      <c r="G4" s="38"/>
      <c r="H4" s="39"/>
      <c r="I4" s="39"/>
      <c r="J4" s="39"/>
      <c r="K4" s="58" t="s">
        <v>2</v>
      </c>
    </row>
    <row r="5" ht="21.75" customHeight="1" spans="1:11">
      <c r="A5" s="40" t="s">
        <v>248</v>
      </c>
      <c r="B5" s="40" t="s">
        <v>188</v>
      </c>
      <c r="C5" s="40" t="s">
        <v>249</v>
      </c>
      <c r="D5" s="41" t="s">
        <v>189</v>
      </c>
      <c r="E5" s="41" t="s">
        <v>190</v>
      </c>
      <c r="F5" s="41" t="s">
        <v>250</v>
      </c>
      <c r="G5" s="41" t="s">
        <v>251</v>
      </c>
      <c r="H5" s="42" t="s">
        <v>56</v>
      </c>
      <c r="I5" s="59" t="s">
        <v>612</v>
      </c>
      <c r="J5" s="60"/>
      <c r="K5" s="61"/>
    </row>
    <row r="6" ht="21.75" customHeight="1" spans="1:11">
      <c r="A6" s="43"/>
      <c r="B6" s="43"/>
      <c r="C6" s="43"/>
      <c r="D6" s="44"/>
      <c r="E6" s="44"/>
      <c r="F6" s="44"/>
      <c r="G6" s="44"/>
      <c r="H6" s="45"/>
      <c r="I6" s="41" t="s">
        <v>59</v>
      </c>
      <c r="J6" s="41" t="s">
        <v>60</v>
      </c>
      <c r="K6" s="41" t="s">
        <v>61</v>
      </c>
    </row>
    <row r="7" ht="40.5" customHeight="1" spans="1:11">
      <c r="A7" s="46"/>
      <c r="B7" s="46"/>
      <c r="C7" s="46"/>
      <c r="D7" s="47"/>
      <c r="E7" s="47"/>
      <c r="F7" s="47"/>
      <c r="G7" s="47"/>
      <c r="H7" s="48"/>
      <c r="I7" s="47" t="s">
        <v>58</v>
      </c>
      <c r="J7" s="47"/>
      <c r="K7" s="47"/>
    </row>
    <row r="8" ht="15" customHeight="1" spans="1:11">
      <c r="A8" s="49">
        <v>1</v>
      </c>
      <c r="B8" s="49">
        <v>2</v>
      </c>
      <c r="C8" s="49">
        <v>3</v>
      </c>
      <c r="D8" s="49">
        <v>4</v>
      </c>
      <c r="E8" s="49">
        <v>5</v>
      </c>
      <c r="F8" s="49">
        <v>6</v>
      </c>
      <c r="G8" s="49">
        <v>7</v>
      </c>
      <c r="H8" s="49">
        <v>8</v>
      </c>
      <c r="I8" s="49">
        <v>9</v>
      </c>
      <c r="J8" s="62">
        <v>10</v>
      </c>
      <c r="K8" s="62">
        <v>11</v>
      </c>
    </row>
    <row r="9" ht="18.75" customHeight="1" spans="1:11">
      <c r="A9" s="50"/>
      <c r="B9" s="51"/>
      <c r="C9" s="50"/>
      <c r="D9" s="50"/>
      <c r="E9" s="50"/>
      <c r="F9" s="50"/>
      <c r="G9" s="50"/>
      <c r="H9" s="52"/>
      <c r="I9" s="63"/>
      <c r="J9" s="63"/>
      <c r="K9" s="52"/>
    </row>
    <row r="10" ht="18.75" customHeight="1" spans="1:11">
      <c r="A10" s="51"/>
      <c r="B10" s="51"/>
      <c r="C10" s="51"/>
      <c r="D10" s="51"/>
      <c r="E10" s="51"/>
      <c r="F10" s="51"/>
      <c r="G10" s="51"/>
      <c r="H10" s="53"/>
      <c r="I10" s="53"/>
      <c r="J10" s="53"/>
      <c r="K10" s="52"/>
    </row>
    <row r="11" ht="18.75" customHeight="1" spans="1:11">
      <c r="A11" s="54" t="s">
        <v>176</v>
      </c>
      <c r="B11" s="55"/>
      <c r="C11" s="55"/>
      <c r="D11" s="55"/>
      <c r="E11" s="55"/>
      <c r="F11" s="55"/>
      <c r="G11" s="56"/>
      <c r="H11" s="53"/>
      <c r="I11" s="53"/>
      <c r="J11" s="53"/>
      <c r="K11" s="52"/>
    </row>
    <row r="12" customHeight="1" spans="1:1">
      <c r="A12" s="33" t="s">
        <v>613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20"/>
  <sheetViews>
    <sheetView showZeros="0" tabSelected="1" topLeftCell="B1" workbookViewId="0">
      <pane ySplit="1" topLeftCell="A2" activePane="bottomLeft" state="frozen"/>
      <selection/>
      <selection pane="bottomLeft" activeCell="B1" sqref="$A1:$XFD1048576"/>
    </sheetView>
  </sheetViews>
  <sheetFormatPr defaultColWidth="9.14545454545454" defaultRowHeight="14.25" customHeight="1" outlineLevelCol="6"/>
  <cols>
    <col min="1" max="1" width="35.2818181818182" style="1" customWidth="1"/>
    <col min="2" max="2" width="28" style="1" customWidth="1"/>
    <col min="3" max="3" width="70.3727272727273" style="1" customWidth="1"/>
    <col min="4" max="4" width="28"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614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249</v>
      </c>
      <c r="B5" s="10" t="s">
        <v>248</v>
      </c>
      <c r="C5" s="10" t="s">
        <v>188</v>
      </c>
      <c r="D5" s="11" t="s">
        <v>615</v>
      </c>
      <c r="E5" s="12" t="s">
        <v>59</v>
      </c>
      <c r="F5" s="13"/>
      <c r="G5" s="14"/>
    </row>
    <row r="6" ht="21.75" customHeight="1" spans="1:7">
      <c r="A6" s="15"/>
      <c r="B6" s="15"/>
      <c r="C6" s="15"/>
      <c r="D6" s="16"/>
      <c r="E6" s="17" t="str">
        <f>"2025"&amp;"年"</f>
        <v>2025年</v>
      </c>
      <c r="F6" s="18" t="str">
        <f>("2025"+1)&amp;"年"</f>
        <v>2026年</v>
      </c>
      <c r="G6" s="18" t="str">
        <f>("2025"+2)&amp;"年"</f>
        <v>2027年</v>
      </c>
    </row>
    <row r="7" ht="40.5" customHeight="1" spans="1:7">
      <c r="A7" s="19"/>
      <c r="B7" s="19"/>
      <c r="C7" s="19"/>
      <c r="D7" s="20"/>
      <c r="E7" s="21"/>
      <c r="F7" s="22" t="s">
        <v>58</v>
      </c>
      <c r="G7" s="22"/>
    </row>
    <row r="8" ht="15" customHeight="1" spans="1:7">
      <c r="A8" s="23">
        <v>1</v>
      </c>
      <c r="B8" s="23">
        <v>2</v>
      </c>
      <c r="C8" s="23">
        <v>3</v>
      </c>
      <c r="D8" s="23">
        <v>4</v>
      </c>
      <c r="E8" s="23">
        <v>5</v>
      </c>
      <c r="F8" s="24">
        <v>6</v>
      </c>
      <c r="G8" s="24">
        <v>7</v>
      </c>
    </row>
    <row r="9" ht="15" customHeight="1" spans="1:7">
      <c r="A9" s="25" t="s">
        <v>71</v>
      </c>
      <c r="B9" s="26" t="s">
        <v>616</v>
      </c>
      <c r="C9" s="26" t="s">
        <v>261</v>
      </c>
      <c r="D9" s="27" t="s">
        <v>617</v>
      </c>
      <c r="E9" s="28">
        <v>34560</v>
      </c>
      <c r="F9" s="28">
        <v>34560</v>
      </c>
      <c r="G9" s="28">
        <v>34560</v>
      </c>
    </row>
    <row r="10" ht="15" customHeight="1" spans="1:7">
      <c r="A10" s="25" t="s">
        <v>71</v>
      </c>
      <c r="B10" s="26" t="s">
        <v>616</v>
      </c>
      <c r="C10" s="26" t="s">
        <v>295</v>
      </c>
      <c r="D10" s="27" t="s">
        <v>617</v>
      </c>
      <c r="E10" s="28">
        <v>647395</v>
      </c>
      <c r="F10" s="28">
        <v>647395</v>
      </c>
      <c r="G10" s="28">
        <v>647395</v>
      </c>
    </row>
    <row r="11" ht="15" customHeight="1" spans="1:7">
      <c r="A11" s="25" t="s">
        <v>71</v>
      </c>
      <c r="B11" s="26" t="s">
        <v>616</v>
      </c>
      <c r="C11" s="26" t="s">
        <v>309</v>
      </c>
      <c r="D11" s="27" t="s">
        <v>617</v>
      </c>
      <c r="E11" s="28">
        <v>240000</v>
      </c>
      <c r="F11" s="28">
        <v>240000</v>
      </c>
      <c r="G11" s="28">
        <v>240000</v>
      </c>
    </row>
    <row r="12" ht="15" customHeight="1" spans="1:7">
      <c r="A12" s="25" t="s">
        <v>71</v>
      </c>
      <c r="B12" s="26" t="s">
        <v>616</v>
      </c>
      <c r="C12" s="26" t="s">
        <v>316</v>
      </c>
      <c r="D12" s="27" t="s">
        <v>617</v>
      </c>
      <c r="E12" s="28">
        <v>1000</v>
      </c>
      <c r="F12" s="28">
        <v>1000</v>
      </c>
      <c r="G12" s="28">
        <v>1000</v>
      </c>
    </row>
    <row r="13" ht="15" customHeight="1" spans="1:7">
      <c r="A13" s="25" t="s">
        <v>71</v>
      </c>
      <c r="B13" s="26" t="s">
        <v>618</v>
      </c>
      <c r="C13" s="26" t="s">
        <v>256</v>
      </c>
      <c r="D13" s="27" t="s">
        <v>617</v>
      </c>
      <c r="E13" s="28">
        <v>1682903.04</v>
      </c>
      <c r="F13" s="28">
        <v>1682903.04</v>
      </c>
      <c r="G13" s="28">
        <v>1682903.04</v>
      </c>
    </row>
    <row r="14" ht="15" customHeight="1" spans="1:7">
      <c r="A14" s="25" t="s">
        <v>71</v>
      </c>
      <c r="B14" s="26" t="s">
        <v>618</v>
      </c>
      <c r="C14" s="26" t="s">
        <v>263</v>
      </c>
      <c r="D14" s="27" t="s">
        <v>617</v>
      </c>
      <c r="E14" s="28">
        <v>600657.92</v>
      </c>
      <c r="F14" s="28">
        <v>600657.92</v>
      </c>
      <c r="G14" s="28">
        <v>600657.92</v>
      </c>
    </row>
    <row r="15" ht="15" customHeight="1" spans="1:7">
      <c r="A15" s="25" t="s">
        <v>71</v>
      </c>
      <c r="B15" s="26" t="s">
        <v>618</v>
      </c>
      <c r="C15" s="26" t="s">
        <v>307</v>
      </c>
      <c r="D15" s="27" t="s">
        <v>617</v>
      </c>
      <c r="E15" s="28">
        <v>48000</v>
      </c>
      <c r="F15" s="28">
        <v>48000</v>
      </c>
      <c r="G15" s="28">
        <v>48000</v>
      </c>
    </row>
    <row r="16" ht="15" customHeight="1" spans="1:7">
      <c r="A16" s="25" t="s">
        <v>71</v>
      </c>
      <c r="B16" s="26" t="s">
        <v>618</v>
      </c>
      <c r="C16" s="26" t="s">
        <v>311</v>
      </c>
      <c r="D16" s="27" t="s">
        <v>617</v>
      </c>
      <c r="E16" s="28">
        <v>200000</v>
      </c>
      <c r="F16" s="28">
        <v>200000</v>
      </c>
      <c r="G16" s="28">
        <v>200000</v>
      </c>
    </row>
    <row r="17" ht="18.75" customHeight="1" spans="1:7">
      <c r="A17" s="29" t="s">
        <v>56</v>
      </c>
      <c r="B17" s="30" t="s">
        <v>619</v>
      </c>
      <c r="C17" s="30"/>
      <c r="D17" s="31"/>
      <c r="E17" s="28">
        <v>3454515.96</v>
      </c>
      <c r="F17" s="28">
        <v>3454515.96</v>
      </c>
      <c r="G17" s="28">
        <v>3454515.96</v>
      </c>
    </row>
    <row r="20" customHeight="1" spans="6:6">
      <c r="F20" s="32"/>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2025-02-21T01:51:32Z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AF7F477EC92A46888F52E76B77C30575_13</vt:lpwstr>
  </property>
  <property fmtid="{D5CDD505-2E9C-101B-9397-08002B2CF9AE}" pid="3" name="KSOProductBuildVer">
    <vt:lpwstr>2052-12.1.0.19302</vt:lpwstr>
  </property>
  <property fmtid="{D5CDD505-2E9C-101B-9397-08002B2CF9AE}" pid="4" name="KSOReadingLayout">
    <vt:bool>true</vt:bool>
  </property>
</Properties>
</file>