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94" firstSheet="1" activeTab="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8" hidden="1">'部门项目支出绩效目标表05-2'!$A$5:$J$127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<sst xmlns="http://schemas.openxmlformats.org/spreadsheetml/2006/main" count="2577" uniqueCount="695">
  <si>
    <t>预算01-1表</t>
  </si>
  <si>
    <t>单位名称：昆明市西山区前卫社区卫生服务中心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</si>
  <si>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</si>
  <si>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</si>
  <si>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</si>
  <si>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</si>
  <si>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</si>
  <si>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</si>
  <si>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</si>
  <si>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</si>
  <si>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</si>
  <si>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</si>
  <si>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</si>
  <si>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</si>
  <si>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</si>
  <si>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</si>
  <si>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</si>
  <si>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</si>
  <si>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</si>
  <si>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</si>
  <si>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</si>
  <si>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</si>
  <si>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</si>
  <si>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</si>
  <si>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</si>
  <si>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</si>
  <si>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</si>
  <si>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</si>
  <si>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</si>
  <si>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</si>
  <si>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</si>
  <si>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</si>
  <si>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</si>
  <si>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</si>
  <si>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</si>
  <si>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</si>
  <si>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</si>
  <si>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</si>
  <si>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</si>
  <si>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</si>
  <si>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</si>
  <si>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</si>
  <si>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</si>
  <si>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</si>
  <si>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</si>
  <si>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</si>
  <si>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</si>
  <si>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</si>
  <si>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</si>
  <si>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</si>
  <si>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</si>
  <si>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</si>
  <si>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</si>
  <si>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</si>
  <si>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</si>
  <si>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</si>
  <si>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</si>
  <si>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</si>
  <si>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</si>
  <si>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</si>
  <si>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</si>
  <si>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</si>
  <si>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</si>
  <si>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</si>
  <si>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</si>
  <si>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</si>
  <si>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</si>
  <si>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</si>
  <si>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</si>
  <si>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</si>
  <si>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昆明市西山区前卫社区卫生服务中心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</si>
  <si>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</si>
  <si>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</si>
  <si>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</si>
  <si>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</si>
  <si>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</si>
  <si>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</si>
  <si>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</si>
  <si>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</si>
  <si>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</si>
  <si>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</si>
  <si>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</si>
  <si>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</si>
  <si>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</si>
  <si>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</si>
  <si>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</si>
  <si>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</si>
  <si>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</si>
  <si>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</si>
  <si>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</si>
  <si>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</si>
  <si>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</si>
  <si>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</si>
  <si>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</si>
  <si>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</si>
  <si>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</si>
  <si>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</si>
  <si>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社会保障和就业支出</t>
  </si>
  <si>
    <t>行政事业单位养老支出</t>
  </si>
  <si>
    <t>机关事业单位基本养老保险缴费支出</t>
  </si>
  <si>
    <t>其他行政事业单位养老支出</t>
  </si>
  <si>
    <t>抚恤</t>
  </si>
  <si>
    <t>死亡抚恤</t>
  </si>
  <si>
    <t>卫生健康支出</t>
  </si>
  <si>
    <t>卫生健康管理事务</t>
  </si>
  <si>
    <t>其他卫生健康管理事务支出</t>
  </si>
  <si>
    <t>基层医疗卫生机构</t>
  </si>
  <si>
    <t>城市社区卫生机构</t>
  </si>
  <si>
    <t>公共卫生</t>
  </si>
  <si>
    <t>基本公共卫生服务</t>
  </si>
  <si>
    <t>重大公共卫生服务</t>
  </si>
  <si>
    <t>突发公共卫生事件应急处置</t>
  </si>
  <si>
    <t>其他公共卫生支出</t>
  </si>
  <si>
    <t>行政事业单位医疗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</si>
  <si>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</si>
  <si>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</si>
  <si>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</si>
  <si>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</si>
  <si>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</si>
  <si>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</si>
  <si>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合  计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</si>
  <si>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</si>
  <si>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</si>
  <si>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</si>
  <si>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</si>
  <si>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</si>
  <si>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</si>
  <si>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</si>
  <si>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</si>
  <si>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</si>
  <si>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</si>
  <si>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</si>
  <si>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</si>
  <si>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</si>
  <si>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</si>
  <si>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</si>
  <si>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</si>
  <si>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</si>
  <si>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</si>
  <si>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</si>
  <si>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</si>
  <si>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</si>
  <si>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</si>
  <si>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</si>
  <si>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</si>
  <si>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</si>
  <si>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</si>
  <si>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</si>
  <si>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</si>
  <si>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</si>
  <si>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</si>
  <si>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</si>
  <si>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</si>
  <si>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</si>
  <si>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</si>
  <si>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</si>
  <si>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</si>
  <si>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</si>
  <si>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</si>
  <si>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208</t>
  </si>
  <si>
    <t>20805</t>
  </si>
  <si>
    <t>2080505</t>
  </si>
  <si>
    <t>2080599</t>
  </si>
  <si>
    <t>20808</t>
  </si>
  <si>
    <t>2080801</t>
  </si>
  <si>
    <t>210</t>
  </si>
  <si>
    <t>21001</t>
  </si>
  <si>
    <t>2100199</t>
  </si>
  <si>
    <t>21003</t>
  </si>
  <si>
    <t>2100301</t>
  </si>
  <si>
    <t>21004</t>
  </si>
  <si>
    <t>2100408</t>
  </si>
  <si>
    <t>2100409</t>
  </si>
  <si>
    <t>2100410</t>
  </si>
  <si>
    <t>2100499</t>
  </si>
  <si>
    <t>21011</t>
  </si>
  <si>
    <t>2101102</t>
  </si>
  <si>
    <t>2101103</t>
  </si>
  <si>
    <t>2101199</t>
  </si>
  <si>
    <t>221</t>
  </si>
  <si>
    <t>22102</t>
  </si>
  <si>
    <t>2210201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</si>
  <si>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</si>
  <si>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</si>
  <si>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</si>
  <si>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</si>
  <si>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</si>
  <si>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</si>
  <si>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</si>
  <si>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备注：因我单位无“三公经费”预算安排相关内容，该表以空表进行公开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</si>
  <si>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</si>
  <si>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</si>
  <si>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</si>
  <si>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</si>
  <si>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</si>
  <si>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</si>
  <si>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</si>
  <si>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</si>
  <si>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</si>
  <si>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</si>
  <si>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</si>
  <si>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</si>
  <si>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</si>
  <si>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</si>
  <si>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</si>
  <si>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</si>
  <si>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</si>
  <si>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</si>
  <si>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</si>
  <si>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昆明市西山区卫生健康局</t>
  </si>
  <si>
    <t>530112210000000004378</t>
  </si>
  <si>
    <t>事业基本工资</t>
  </si>
  <si>
    <t>30101</t>
  </si>
  <si>
    <t>基本工资</t>
  </si>
  <si>
    <t>事业津贴补贴</t>
  </si>
  <si>
    <t>30102</t>
  </si>
  <si>
    <t>津贴补贴</t>
  </si>
  <si>
    <t>事业年终一次性奖金</t>
  </si>
  <si>
    <t>30103</t>
  </si>
  <si>
    <t>奖金</t>
  </si>
  <si>
    <t>基础性绩效工资</t>
  </si>
  <si>
    <t>30107</t>
  </si>
  <si>
    <t>绩效工资</t>
  </si>
  <si>
    <t>奖励性绩效工资</t>
  </si>
  <si>
    <t>530112210000000004379</t>
  </si>
  <si>
    <t>养老保险</t>
  </si>
  <si>
    <t>30108</t>
  </si>
  <si>
    <t>机关事业单位基本养老保险缴费</t>
  </si>
  <si>
    <t>基本医疗保险（事业）</t>
  </si>
  <si>
    <t>30110</t>
  </si>
  <si>
    <t>职工基本医疗保险缴费</t>
  </si>
  <si>
    <t>公务员医疗统筹</t>
  </si>
  <si>
    <t>30111</t>
  </si>
  <si>
    <t>公务员医疗补助缴费</t>
  </si>
  <si>
    <t>失业保险</t>
  </si>
  <si>
    <t>30112</t>
  </si>
  <si>
    <t>其他社会保障缴费</t>
  </si>
  <si>
    <t>工伤保险</t>
  </si>
  <si>
    <t>重特病医疗统筹</t>
  </si>
  <si>
    <t>530112231100001412697</t>
  </si>
  <si>
    <t>事业政府综合目标奖</t>
  </si>
  <si>
    <t>事业绩效奖励（2017提高部分）</t>
  </si>
  <si>
    <t>530112210000000004380</t>
  </si>
  <si>
    <t>30113</t>
  </si>
  <si>
    <t>530112241100002243880</t>
  </si>
  <si>
    <t>度假区职能划转临聘人员工资</t>
  </si>
  <si>
    <t>30199</t>
  </si>
  <si>
    <t>其他工资福利支出</t>
  </si>
  <si>
    <t>度假区职能划转临聘人员保险</t>
  </si>
  <si>
    <t>530112231100001212877</t>
  </si>
  <si>
    <t>退休人员生活补助</t>
  </si>
  <si>
    <t>30305</t>
  </si>
  <si>
    <t>生活补助</t>
  </si>
  <si>
    <t>530112231100001295806</t>
  </si>
  <si>
    <t>遗属补助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</si>
  <si>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</si>
  <si>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</si>
  <si>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</si>
  <si>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</si>
  <si>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</si>
  <si>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</si>
  <si>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</si>
  <si>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</si>
  <si>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530112251100003686979</t>
  </si>
  <si>
    <t>基本公共卫生服务项目（原12项）资金</t>
  </si>
  <si>
    <t>30226</t>
  </si>
  <si>
    <t>劳务费</t>
  </si>
  <si>
    <t>530112251100003687192</t>
  </si>
  <si>
    <t>度假区基本公共卫生服务项目（原12项）资金</t>
  </si>
  <si>
    <t>30218</t>
  </si>
  <si>
    <t>专用材料费</t>
  </si>
  <si>
    <t>事业发展类</t>
  </si>
  <si>
    <t>530112251100003687547</t>
  </si>
  <si>
    <t>预防性健康体检工作经费</t>
  </si>
  <si>
    <t>30227</t>
  </si>
  <si>
    <t>委托业务费</t>
  </si>
  <si>
    <t>30201</t>
  </si>
  <si>
    <t>办公费</t>
  </si>
  <si>
    <t>30202</t>
  </si>
  <si>
    <t>印刷费</t>
  </si>
  <si>
    <t>530112251100003687583</t>
  </si>
  <si>
    <t>度假区预防性健康体检工作经费</t>
  </si>
  <si>
    <t>专项业务类</t>
  </si>
  <si>
    <t>530112251100003687701</t>
  </si>
  <si>
    <t>严重精神障碍患者监护人“以奖代补”区级补助资金</t>
  </si>
  <si>
    <t>530112251100003687763</t>
  </si>
  <si>
    <t>艾滋病防治工作经费</t>
  </si>
  <si>
    <t>530112251100003687794</t>
  </si>
  <si>
    <t>度假区艾滋病防治工作经费</t>
  </si>
  <si>
    <t>530112251100003730518</t>
  </si>
  <si>
    <t>卫生应急经费</t>
  </si>
  <si>
    <t>30239</t>
  </si>
  <si>
    <t>其他交通费用</t>
  </si>
  <si>
    <t>其他公用支出</t>
  </si>
  <si>
    <t>530112251100003730660</t>
  </si>
  <si>
    <t>（自有资金）残保金经费</t>
  </si>
  <si>
    <t>30299</t>
  </si>
  <si>
    <t>其他商品和服务支出</t>
  </si>
  <si>
    <t>530112251100003730673</t>
  </si>
  <si>
    <t>（自有资金）公用经费</t>
  </si>
  <si>
    <t>30229</t>
  </si>
  <si>
    <t>福利费</t>
  </si>
  <si>
    <t>30207</t>
  </si>
  <si>
    <t>邮电费</t>
  </si>
  <si>
    <t>30206</t>
  </si>
  <si>
    <t>电费</t>
  </si>
  <si>
    <t>30216</t>
  </si>
  <si>
    <t>培训费</t>
  </si>
  <si>
    <t>30211</t>
  </si>
  <si>
    <t>差旅费</t>
  </si>
  <si>
    <t>30205</t>
  </si>
  <si>
    <t>水费</t>
  </si>
  <si>
    <t>530112251100003760575</t>
  </si>
  <si>
    <t>（自有资金）专用耗材及设备购置经费</t>
  </si>
  <si>
    <t>31003</t>
  </si>
  <si>
    <t>专用设备购置</t>
  </si>
  <si>
    <t>31002</t>
  </si>
  <si>
    <t>办公设备购置</t>
  </si>
  <si>
    <t>530112251100003760679</t>
  </si>
  <si>
    <t>（自有资金）装修改造经费</t>
  </si>
  <si>
    <t>31006</t>
  </si>
  <si>
    <t>大型修缮</t>
  </si>
  <si>
    <t>530112251100003760702</t>
  </si>
  <si>
    <t>（自有资金）第三方服务项目经费</t>
  </si>
  <si>
    <t>30209</t>
  </si>
  <si>
    <t>物业管理费</t>
  </si>
  <si>
    <t>工会经费</t>
  </si>
  <si>
    <t>530112251100003762168</t>
  </si>
  <si>
    <t>（自有资金）工会经费</t>
  </si>
  <si>
    <t>30228</t>
  </si>
  <si>
    <t>公车购置及运维费</t>
  </si>
  <si>
    <t>530112251100003762214</t>
  </si>
  <si>
    <t>（自有资金）公务用车运行维护经费</t>
  </si>
  <si>
    <t>30231</t>
  </si>
  <si>
    <t>公务用车运行维护费</t>
  </si>
  <si>
    <t>530112251100003763235</t>
  </si>
  <si>
    <t>（自有资金）编外人员工资经费</t>
  </si>
  <si>
    <t>530112251100003829901</t>
  </si>
  <si>
    <t>（自有资金）招采食堂资金</t>
  </si>
  <si>
    <t>530112251100003863090</t>
  </si>
  <si>
    <t>教学实践基地培训经费</t>
  </si>
  <si>
    <t>31001</t>
  </si>
  <si>
    <t>房屋建筑物购建</t>
  </si>
  <si>
    <t>事业人员支出工资</t>
  </si>
  <si>
    <t>530112251100003936185</t>
  </si>
  <si>
    <t>(自有资金）在职在编人员经费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</si>
  <si>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</si>
  <si>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</si>
  <si>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</si>
  <si>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</si>
  <si>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</si>
  <si>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</si>
  <si>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</si>
  <si>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</si>
  <si>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</si>
  <si>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</si>
  <si>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通过开展严重精神障碍患者监护人“以奖代补”区级补助资金发放工作，，完成辖区重精患者监管事项，达成有关部门降低精神障碍患者带来的潜在社会风险，实现有效引导和激励监护人履行责任的效果。</t>
  </si>
  <si>
    <t>产出指标</t>
  </si>
  <si>
    <t>数量指标</t>
  </si>
  <si>
    <t>严重精神障碍患者人数</t>
  </si>
  <si>
    <t>=</t>
  </si>
  <si>
    <t>人</t>
  </si>
  <si>
    <t>定量指标</t>
  </si>
  <si>
    <t>质量指标</t>
  </si>
  <si>
    <t>重精患者监护人责任履行率</t>
  </si>
  <si>
    <t>&gt;=</t>
  </si>
  <si>
    <t>100</t>
  </si>
  <si>
    <t>%</t>
  </si>
  <si>
    <t>定性指标</t>
  </si>
  <si>
    <t>成本指标</t>
  </si>
  <si>
    <t>经济成本指标</t>
  </si>
  <si>
    <t>23040</t>
  </si>
  <si>
    <t>元</t>
  </si>
  <si>
    <t>效益指标</t>
  </si>
  <si>
    <t>社会效益</t>
  </si>
  <si>
    <t>严重精神障碍患者监护人满意度</t>
  </si>
  <si>
    <t>90</t>
  </si>
  <si>
    <t>满意度指标</t>
  </si>
  <si>
    <t>服务对象满意度</t>
  </si>
  <si>
    <t>辖区居民满意度</t>
  </si>
  <si>
    <t>通过开展度假区艾滋病防治工作，合理使用工作经费，完成辖区艾滋病防治事项，创建和谐健康的辖区氛围。</t>
  </si>
  <si>
    <t>管理人口数</t>
  </si>
  <si>
    <t>192835</t>
  </si>
  <si>
    <t>管理人口数192835人</t>
  </si>
  <si>
    <t>艾滋病防治宣传率</t>
  </si>
  <si>
    <t>&gt;</t>
  </si>
  <si>
    <t>时效指标</t>
  </si>
  <si>
    <t>完成期限</t>
  </si>
  <si>
    <t>&lt;=</t>
  </si>
  <si>
    <t>365</t>
  </si>
  <si>
    <t>天</t>
  </si>
  <si>
    <t>完成期限控制在2025年12月31日前</t>
  </si>
  <si>
    <t>173000</t>
  </si>
  <si>
    <t>管理人口数192835人，总成本在173000元内</t>
  </si>
  <si>
    <t>经济效益</t>
  </si>
  <si>
    <t>补助资金</t>
  </si>
  <si>
    <t>管理人口数182835人</t>
  </si>
  <si>
    <t xml:space="preserve">通过开展（自有资金）第三方服务项目工作，完成中心委托工作，保障中心正常运转，实现中心综合医疗水平提质增效。
</t>
  </si>
  <si>
    <t>（自有资金）委托第三方检验</t>
  </si>
  <si>
    <t>50000</t>
  </si>
  <si>
    <t>自有资金委托第三方检验预算数50000.00元整</t>
  </si>
  <si>
    <t>（自有资金）法律顾问费</t>
  </si>
  <si>
    <t>3000</t>
  </si>
  <si>
    <t>（自有资金）支出法律顾问费用3000.00元整</t>
  </si>
  <si>
    <t>（自有资金）医疗废物处置费</t>
  </si>
  <si>
    <t>（自有资金）支出医疗废物处置费用3000.00元整</t>
  </si>
  <si>
    <t>（自有资金）保安保洁服务</t>
  </si>
  <si>
    <t>90000</t>
  </si>
  <si>
    <t>（自有资金）保安保洁服务支出数90000.00元整</t>
  </si>
  <si>
    <t>（自有资金）医疗责任险</t>
  </si>
  <si>
    <t>10000</t>
  </si>
  <si>
    <t>（自有资金）医疗责任险支出数10000.00元整</t>
  </si>
  <si>
    <t>（自有资金）代理记账费</t>
  </si>
  <si>
    <t>5000</t>
  </si>
  <si>
    <t>自有资金代理记账费支出数5000.00元整</t>
  </si>
  <si>
    <t>（自有资金）其他委托业务费</t>
  </si>
  <si>
    <t>116000</t>
  </si>
  <si>
    <t>自有资金支出其他委托业务费116000.00元整</t>
  </si>
  <si>
    <t>自有资金支出委托第三方项目服务质量</t>
  </si>
  <si>
    <t>自有资金支出委托第三方项目服务质量总体高于90%</t>
  </si>
  <si>
    <t>完成时效</t>
  </si>
  <si>
    <t>2025年12月31日</t>
  </si>
  <si>
    <t>年-月-日</t>
  </si>
  <si>
    <t>277000</t>
  </si>
  <si>
    <t>自有资金支出委托第三方服务项目经费277000.00元整</t>
  </si>
  <si>
    <t>医疗服务水平较上年度提升</t>
  </si>
  <si>
    <t>20</t>
  </si>
  <si>
    <t>年</t>
  </si>
  <si>
    <t>医疗服务水平较上年度总体提升20%</t>
  </si>
  <si>
    <t>患者满意度</t>
  </si>
  <si>
    <t>自有资金公务用车运行维护费</t>
  </si>
  <si>
    <t>公务用车车辆数</t>
  </si>
  <si>
    <t>辆</t>
  </si>
  <si>
    <t>15000</t>
  </si>
  <si>
    <t>节约车辆成本</t>
  </si>
  <si>
    <t>节约用车率</t>
  </si>
  <si>
    <t>通过合理使用卫生应急工作经费，开展突发公共卫生事件应急工作，完成突发公共卫生事件管理事项，，落实具体预防措施。</t>
  </si>
  <si>
    <t>各街道社区卫生服务中心</t>
  </si>
  <si>
    <t>个</t>
  </si>
  <si>
    <t>各街道社区卫生服务中心10个</t>
  </si>
  <si>
    <t>突发公共卫生事件报告率</t>
  </si>
  <si>
    <t>突发公共卫生事件报告率100%</t>
  </si>
  <si>
    <t>突发公共卫生事件及时处置率</t>
  </si>
  <si>
    <t>突发公共卫生事件及时处置率100%</t>
  </si>
  <si>
    <t>突发公共卫生事件及时报告率100%</t>
  </si>
  <si>
    <t>完成时限</t>
  </si>
  <si>
    <t>完成时限控制在2025年2月31日前</t>
  </si>
  <si>
    <t>补助资金5000元</t>
  </si>
  <si>
    <t>促进社会安稳</t>
  </si>
  <si>
    <t>（通过开展（自有资金）装修改造工作，完成中心整体升级改造，完成中心基础设施完善工作，达成中心医疗环境整体升级，实现为病人创造更舒适的就医氛围的效果。</t>
  </si>
  <si>
    <t>中心装修改造升级次数</t>
  </si>
  <si>
    <t>1.00</t>
  </si>
  <si>
    <t>次</t>
  </si>
  <si>
    <t>中心改造后患者就医环境舒适度提升</t>
  </si>
  <si>
    <t>30</t>
  </si>
  <si>
    <t>3653000</t>
  </si>
  <si>
    <t>（自有资金）装修改造经费控制在3653000.00元整</t>
  </si>
  <si>
    <t>医疗服务水平体质</t>
  </si>
  <si>
    <t>较上年度</t>
  </si>
  <si>
    <t>在职人数</t>
  </si>
  <si>
    <t>54</t>
  </si>
  <si>
    <t>在职人数54人</t>
  </si>
  <si>
    <t>44000</t>
  </si>
  <si>
    <t>促进工会费用合理化</t>
  </si>
  <si>
    <t>职工满意度</t>
  </si>
  <si>
    <t>通过开展预防性健康体检工作，提高体检覆盖率，提高体检项目质量，进一步加强辖区内从业人员的健康检查工作，有效防止传染病的传播，保障广大消费者的身体健康和安全。</t>
  </si>
  <si>
    <t>度假区管理人口数</t>
  </si>
  <si>
    <t>3207</t>
  </si>
  <si>
    <t>度假区管理人口数3207人</t>
  </si>
  <si>
    <t>健康证办理满意度</t>
  </si>
  <si>
    <t>95</t>
  </si>
  <si>
    <t>健康证办理满意度大于95%</t>
  </si>
  <si>
    <t>预防性健康体检工作完成时限控制在2025年12月31日前</t>
  </si>
  <si>
    <t>160350</t>
  </si>
  <si>
    <t>服务行业从业人员健康素养提升</t>
  </si>
  <si>
    <t>60</t>
  </si>
  <si>
    <t>代管预防性健康体检工作经费</t>
  </si>
  <si>
    <t>度假区居民满意度</t>
  </si>
  <si>
    <t>基本公共卫生服务项目（12项），按2022年末人口数129550人计算，人均标准总额94元（其中12项80元，区级配套12.8%为11.392元/人）其中，12项80元（区级配套12.8%为10.24元/人）、平移14元（区级配套12.8%为1.792元/人），通过开展基本公共卫生服务项目资金拨付使用工作，完成辖区基本公共卫生管理工作，达成国家对基本公共卫生服务项目的资金拨付管理，实现辖区居民对基本公共卫生服务的需求满足。</t>
  </si>
  <si>
    <t>辖区人口管理数</t>
  </si>
  <si>
    <t>129550</t>
  </si>
  <si>
    <t>老年人健康管理任务数</t>
  </si>
  <si>
    <t>15444</t>
  </si>
  <si>
    <t>高血压患者管理任务数</t>
  </si>
  <si>
    <t>11436</t>
  </si>
  <si>
    <t>糖尿病患者管理任务数</t>
  </si>
  <si>
    <t>4031</t>
  </si>
  <si>
    <t>儿童中医药管理</t>
  </si>
  <si>
    <t>2278</t>
  </si>
  <si>
    <t>新生儿访视率</t>
  </si>
  <si>
    <t>严重精神障碍患者管理率</t>
  </si>
  <si>
    <t>健康教育覆盖率</t>
  </si>
  <si>
    <t>80</t>
  </si>
  <si>
    <t>健康生活方式和行为养成率</t>
  </si>
  <si>
    <t>结核病患者管理率</t>
  </si>
  <si>
    <t>传染病报告处理报告率</t>
  </si>
  <si>
    <t>7岁以下儿童系统管理率</t>
  </si>
  <si>
    <t>85</t>
  </si>
  <si>
    <t>孕产妇系统管理率</t>
  </si>
  <si>
    <t>空基本公共卫生服务项目（原12项）资金</t>
  </si>
  <si>
    <t>疫苗接种率</t>
  </si>
  <si>
    <t>2025.12.31</t>
  </si>
  <si>
    <t>1326592</t>
  </si>
  <si>
    <t>实现2025年2025年基本公共卫生服务项目区级补助资金1326592.00元支出数</t>
  </si>
  <si>
    <t>政策知晓率</t>
  </si>
  <si>
    <t>社区居民满意度</t>
  </si>
  <si>
    <t>医疗基本支出其他社会保障经费</t>
  </si>
  <si>
    <t>30000</t>
  </si>
  <si>
    <t>促进残疾人就业</t>
  </si>
  <si>
    <t>上年度</t>
  </si>
  <si>
    <t>残保金缴费数</t>
  </si>
  <si>
    <t>通过开展（自有资金）专用耗材及设备购置工作，完成中心相关医疗设施设备完善工作，达成中心医疗服务水平提升的目的，实现医疗质量改善的效果。</t>
  </si>
  <si>
    <t>药品费</t>
  </si>
  <si>
    <t>11815681.57</t>
  </si>
  <si>
    <t>自有资金购买药品耗材</t>
  </si>
  <si>
    <t>材料费</t>
  </si>
  <si>
    <t>110000</t>
  </si>
  <si>
    <t>自有资金购买专用材料及卫生材料</t>
  </si>
  <si>
    <t>755000</t>
  </si>
  <si>
    <t>自有资金购置办公设备</t>
  </si>
  <si>
    <t>3282700</t>
  </si>
  <si>
    <t>自有资金购置专用设备</t>
  </si>
  <si>
    <t>中心医疗质量提升较上年度提升</t>
  </si>
  <si>
    <t>中心医疗质量提升指数</t>
  </si>
  <si>
    <t>15963381.57</t>
  </si>
  <si>
    <t>自有资金支出专用材料及设备购置总预算数</t>
  </si>
  <si>
    <t>中心提高服务能力较上年度提高</t>
  </si>
  <si>
    <t>中心服务能力提高</t>
  </si>
  <si>
    <t>教学教室、图书室建设</t>
  </si>
  <si>
    <t>教学教室图书室建设</t>
  </si>
  <si>
    <t>139760</t>
  </si>
  <si>
    <t>提高业务理论水平</t>
  </si>
  <si>
    <t>提高患者满意度</t>
  </si>
  <si>
    <t>医疗基本支出公用经费</t>
  </si>
  <si>
    <t>完成时间</t>
  </si>
  <si>
    <t>2373814</t>
  </si>
  <si>
    <t>医疗服务水平提升</t>
  </si>
  <si>
    <t>(自有资金）在编人员工作经费</t>
  </si>
  <si>
    <t>在编人员经费使用率</t>
  </si>
  <si>
    <t>2025</t>
  </si>
  <si>
    <t>600000</t>
  </si>
  <si>
    <t>在编职工满意度</t>
  </si>
  <si>
    <t>片区公卫管理人口数</t>
  </si>
  <si>
    <t>63285</t>
  </si>
  <si>
    <t>服务管理率</t>
  </si>
  <si>
    <t>65</t>
  </si>
  <si>
    <t>辖区基本公共卫生服务管理率</t>
  </si>
  <si>
    <t>648038.4</t>
  </si>
  <si>
    <t>度假区基本公共卫生服务项目区级补助资金648038.4元</t>
  </si>
  <si>
    <t>度假区管理人口数63285人</t>
  </si>
  <si>
    <t>艾滋病防治率</t>
  </si>
  <si>
    <t>辖区艾滋病防治率</t>
  </si>
  <si>
    <t>52000</t>
  </si>
  <si>
    <t>补助金额</t>
  </si>
  <si>
    <t>招采食堂数</t>
  </si>
  <si>
    <t>400000</t>
  </si>
  <si>
    <t>可持续影响</t>
  </si>
  <si>
    <t>单位基础设施完善</t>
  </si>
  <si>
    <t>补助人数</t>
  </si>
  <si>
    <t>76510</t>
  </si>
  <si>
    <t>健康证办理增长率</t>
  </si>
  <si>
    <t>预防性健康体检工作健康证办理</t>
  </si>
  <si>
    <t>预防性健康体检工作完成时限</t>
  </si>
  <si>
    <t>38525500</t>
  </si>
  <si>
    <t>预防性健康体检完成率</t>
  </si>
  <si>
    <t>体检对象满意度</t>
  </si>
  <si>
    <t>（自有资金）编外人员</t>
  </si>
  <si>
    <t>22</t>
  </si>
  <si>
    <t>1285944</t>
  </si>
  <si>
    <t>促进社会就业率</t>
  </si>
  <si>
    <t>员工满意度</t>
  </si>
  <si>
    <t>预算06表</t>
  </si>
  <si>
    <t>政府性基金预算支出预算表</t>
  </si>
  <si>
    <t>政府性基金预算支出</t>
  </si>
  <si>
    <t>备注：因我单位无“政府性基金”预算支出相关内容，该表以空表进行公开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</si>
  <si>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</si>
  <si>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</si>
  <si>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</si>
  <si>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</si>
  <si>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</si>
  <si>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</si>
  <si>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</si>
  <si>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</si>
  <si>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</si>
  <si>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</si>
  <si>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</si>
  <si>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其他服务</t>
  </si>
  <si>
    <t>基本公共卫生考核工作经费</t>
  </si>
  <si>
    <t>艾滋病防治政府采购卫生材料</t>
  </si>
  <si>
    <t>LED显示屏</t>
  </si>
  <si>
    <t>办公椅</t>
  </si>
  <si>
    <t>办公桌</t>
  </si>
  <si>
    <t>空调</t>
  </si>
  <si>
    <t>空调机</t>
  </si>
  <si>
    <t>（自有资金）专用耗材经费</t>
  </si>
  <si>
    <t>电视机挂架</t>
  </si>
  <si>
    <t>其他架类</t>
  </si>
  <si>
    <t>置物架</t>
  </si>
  <si>
    <t>母婴室小桌子</t>
  </si>
  <si>
    <t>其他台、桌类</t>
  </si>
  <si>
    <t>信息化建设</t>
  </si>
  <si>
    <t>其他信息化设备</t>
  </si>
  <si>
    <t>候诊长排椅</t>
  </si>
  <si>
    <t>其他椅凳类</t>
  </si>
  <si>
    <t>软包长条椅</t>
  </si>
  <si>
    <t>台式电脑</t>
  </si>
  <si>
    <t>台式计算机</t>
  </si>
  <si>
    <t>文件柜</t>
  </si>
  <si>
    <t>B超</t>
  </si>
  <si>
    <t>医用超声波仪器及设备</t>
  </si>
  <si>
    <t>台</t>
  </si>
  <si>
    <t>整体装修改造</t>
  </si>
  <si>
    <t>房屋修缮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</si>
  <si>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</si>
  <si>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</si>
  <si>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</si>
  <si>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</si>
  <si>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</si>
  <si>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</si>
  <si>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</si>
  <si>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</si>
  <si>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备注：因我单位无“政府购买服务”预算支出相关内容，该表以空表进行公开</t>
  </si>
  <si>
    <t>预算09-1表</t>
  </si>
  <si>
    <t>单位名称（项目）</t>
  </si>
  <si>
    <t>地区</t>
  </si>
  <si>
    <t>备注：因我单位无“对下转移支付”预算支出相关内容，该表以空表进行公开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</si>
  <si>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</si>
  <si>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</si>
  <si>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</si>
  <si>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</si>
  <si>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</si>
  <si>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</si>
  <si>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</si>
  <si>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</si>
  <si>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</si>
  <si>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</si>
  <si>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</si>
  <si>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A02010202 交换设备</t>
  </si>
  <si>
    <t>交换设备</t>
  </si>
  <si>
    <t>A02021103 LED显示屏</t>
  </si>
  <si>
    <t>A02021199 其他输入输出设备</t>
  </si>
  <si>
    <t>其他输入输出设备</t>
  </si>
  <si>
    <t>A02029900 其他办公设备</t>
  </si>
  <si>
    <t>其他办公设备</t>
  </si>
  <si>
    <t>套</t>
  </si>
  <si>
    <t>无形资产</t>
  </si>
  <si>
    <t>A02061801 电冰箱</t>
  </si>
  <si>
    <t>电冰箱</t>
  </si>
  <si>
    <t>A02061804 空调机</t>
  </si>
  <si>
    <t>A02091001 普通电视设备（电视机）</t>
  </si>
  <si>
    <t>普通电视设备（电视机）</t>
  </si>
  <si>
    <t>A02091107 视频监控设备</t>
  </si>
  <si>
    <t>视频监控设备</t>
  </si>
  <si>
    <t>A02320200 普通诊察器械</t>
  </si>
  <si>
    <t>普通诊察器械</t>
  </si>
  <si>
    <t>A02320900 中医器械设备</t>
  </si>
  <si>
    <t>中医器械设备</t>
  </si>
  <si>
    <t>张</t>
  </si>
  <si>
    <t>A02321900 临床检验设备</t>
  </si>
  <si>
    <t>临床检验设备</t>
  </si>
  <si>
    <t>A02322000 药房设备及器具</t>
  </si>
  <si>
    <t>药房设备及器具</t>
  </si>
  <si>
    <t>A02322500 急救和生命支持设备</t>
  </si>
  <si>
    <t>急救和生命支持设备</t>
  </si>
  <si>
    <t>A02322700 病房护理及医院设备</t>
  </si>
  <si>
    <t>病房护理及医院设备</t>
  </si>
  <si>
    <t>A02329900 其他医疗设备</t>
  </si>
  <si>
    <t>其他医疗设备</t>
  </si>
  <si>
    <t>批</t>
  </si>
  <si>
    <t>A02369900 其他环境污染防治设备</t>
  </si>
  <si>
    <t>其他环境污染防治设备</t>
  </si>
  <si>
    <t>家具和用品</t>
  </si>
  <si>
    <t>A05010201 办公桌</t>
  </si>
  <si>
    <t>A05010299 其他台、桌类</t>
  </si>
  <si>
    <t>A05010301 办公椅</t>
  </si>
  <si>
    <t>把</t>
  </si>
  <si>
    <t>A05010502 文件柜</t>
  </si>
  <si>
    <t>A05010599 其他柜类</t>
  </si>
  <si>
    <t>其他柜类</t>
  </si>
  <si>
    <t>组</t>
  </si>
  <si>
    <t>A05010699 其他架类</t>
  </si>
  <si>
    <t>A05019900 其他家具</t>
  </si>
  <si>
    <t>其他家具</t>
  </si>
  <si>
    <t>A05049900 其他办公用品</t>
  </si>
  <si>
    <t>其他办公用品</t>
  </si>
  <si>
    <t>预算11表</t>
  </si>
  <si>
    <t>上级补助</t>
  </si>
  <si>
    <t>备注：因我单位无“上级转移支付”预算支出相关内容，该表以空表进行公开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</si>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</sst>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176" formatCode="#,##0.00;\-#,##0.00;;@"/>
    <numFmt numFmtId="177" formatCode="yyyy/mm/dd\ hh:mm:ss"/>
    <numFmt numFmtId="178" formatCode="hh:mm:ss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#,##0;\-#,##0;;@"/>
    <numFmt numFmtId="44" formatCode="_ &quot;￥&quot;* #,##0.00_ ;_ &quot;￥&quot;* \-#,##0.00_ ;_ &quot;￥&quot;* &quot;-&quot;??_ ;_ @_ "/>
    <numFmt numFmtId="180" formatCode="yyyy/mm/dd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.25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0.5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5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0" fillId="0" borderId="7">
      <alignment horizontal="right" vertical="center"/>
    </xf>
    <xf numFmtId="0" fontId="21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10" fillId="0" borderId="7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7" fillId="25" borderId="21" applyNumberFormat="0" applyAlignment="0" applyProtection="0">
      <alignment vertical="center"/>
    </xf>
    <xf numFmtId="0" fontId="36" fillId="25" borderId="20" applyNumberFormat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0" fontId="10" fillId="0" borderId="7">
      <alignment horizontal="right" vertical="center"/>
    </xf>
    <xf numFmtId="0" fontId="2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49" fontId="10" fillId="0" borderId="7">
      <alignment horizontal="left" vertical="center" wrapText="1"/>
    </xf>
    <xf numFmtId="176" fontId="10" fillId="0" borderId="7">
      <alignment horizontal="right" vertical="center"/>
    </xf>
    <xf numFmtId="178" fontId="10" fillId="0" borderId="7">
      <alignment horizontal="right" vertical="center"/>
    </xf>
    <xf numFmtId="179" fontId="10" fillId="0" borderId="7">
      <alignment horizontal="right" vertical="center"/>
    </xf>
  </cellStyleXfs>
  <cellXfs count="274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/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 wrapText="1"/>
      <protection locked="0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/>
    <xf numFmtId="0" fontId="9" fillId="0" borderId="8" xfId="0" applyFont="1" applyFill="1" applyBorder="1" applyAlignment="1" applyProtection="1">
      <alignment horizontal="left" wrapText="1"/>
      <protection locked="0"/>
    </xf>
    <xf numFmtId="0" fontId="9" fillId="0" borderId="8" xfId="0" applyFont="1" applyFill="1" applyBorder="1" applyAlignment="1">
      <alignment horizontal="left" wrapText="1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3" fontId="9" fillId="2" borderId="8" xfId="0" applyNumberFormat="1" applyFont="1" applyFill="1" applyBorder="1" applyAlignment="1" applyProtection="1">
      <alignment horizontal="right" vertical="center"/>
      <protection locked="0"/>
    </xf>
    <xf numFmtId="4" fontId="9" fillId="2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right" vertical="center"/>
    </xf>
    <xf numFmtId="179" fontId="10" fillId="0" borderId="8" xfId="56" applyNumberFormat="1" applyFont="1" applyBorder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179" fontId="5" fillId="0" borderId="6" xfId="56" applyNumberFormat="1" applyFont="1" applyBorder="1" applyAlignment="1">
      <alignment horizontal="center" vertical="center"/>
    </xf>
    <xf numFmtId="179" fontId="5" fillId="0" borderId="12" xfId="56" applyNumberFormat="1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3" fontId="2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176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12" fillId="0" borderId="0" xfId="0" applyFont="1" applyFill="1" applyBorder="1" applyAlignment="1" applyProtection="1">
      <alignment horizontal="right"/>
      <protection locked="0"/>
    </xf>
    <xf numFmtId="49" fontId="12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49" fontId="5" fillId="0" borderId="7" xfId="53" applyFont="1" applyAlignment="1">
      <alignment horizontal="left" vertical="center" wrapText="1" indent="1"/>
    </xf>
    <xf numFmtId="49" fontId="5" fillId="0" borderId="7" xfId="53" applyFont="1">
      <alignment horizontal="left" vertical="center" wrapText="1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6" fontId="10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4" fontId="18" fillId="0" borderId="7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NumberFormat="1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left" vertical="center" wrapText="1" indent="2"/>
    </xf>
    <xf numFmtId="4" fontId="10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4" fontId="18" fillId="0" borderId="7" xfId="0" applyNumberFormat="1" applyFont="1" applyFill="1" applyBorder="1" applyAlignment="1">
      <alignment horizontal="right" vertical="center"/>
    </xf>
    <xf numFmtId="4" fontId="18" fillId="0" borderId="7" xfId="0" applyNumberFormat="1" applyFont="1" applyBorder="1" applyAlignment="1">
      <alignment horizontal="right" vertical="center"/>
    </xf>
    <xf numFmtId="0" fontId="0" fillId="0" borderId="8" xfId="0" applyFont="1" applyFill="1" applyBorder="1" applyAlignment="1" quotePrefix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41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8"/>
      <c r="B2" s="48"/>
      <c r="C2" s="48"/>
      <c r="D2" s="66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129" t="s">
        <v>1</v>
      </c>
      <c r="B4" s="227"/>
      <c r="D4" s="215" t="s">
        <v>2</v>
      </c>
    </row>
    <row r="5" ht="23.25" customHeight="1" spans="1:4">
      <c r="A5" s="228" t="s">
        <v>3</v>
      </c>
      <c r="B5" s="229"/>
      <c r="C5" s="228" t="s">
        <v>4</v>
      </c>
      <c r="D5" s="229"/>
    </row>
    <row r="6" ht="24" customHeight="1" spans="1:4">
      <c r="A6" s="228" t="s">
        <v>5</v>
      </c>
      <c r="B6" s="228" t="s">
        <v>6</v>
      </c>
      <c r="C6" s="228" t="s">
        <v>7</v>
      </c>
      <c r="D6" s="228" t="s">
        <v>6</v>
      </c>
    </row>
    <row r="7" ht="17.25" customHeight="1" spans="1:4">
      <c r="A7" s="230" t="s">
        <v>8</v>
      </c>
      <c r="B7" s="253">
        <v>12452320.92</v>
      </c>
      <c r="C7" s="230" t="s">
        <v>9</v>
      </c>
      <c r="D7" s="24"/>
    </row>
    <row r="8" ht="17.25" customHeight="1" spans="1:4">
      <c r="A8" s="230" t="s">
        <v>10</v>
      </c>
      <c r="B8" s="253"/>
      <c r="C8" s="230" t="s">
        <v>11</v>
      </c>
      <c r="D8" s="24"/>
    </row>
    <row r="9" ht="17.25" customHeight="1" spans="1:4">
      <c r="A9" s="230" t="s">
        <v>12</v>
      </c>
      <c r="B9" s="253"/>
      <c r="C9" s="270" t="s">
        <v>13</v>
      </c>
      <c r="D9" s="24"/>
    </row>
    <row r="10" ht="17.25" customHeight="1" spans="1:4">
      <c r="A10" s="230" t="s">
        <v>14</v>
      </c>
      <c r="B10" s="271"/>
      <c r="C10" s="270" t="s">
        <v>15</v>
      </c>
      <c r="D10" s="24"/>
    </row>
    <row r="11" ht="17.25" customHeight="1" spans="1:4">
      <c r="A11" s="230" t="s">
        <v>16</v>
      </c>
      <c r="B11" s="253">
        <v>22545741.57</v>
      </c>
      <c r="C11" s="270" t="s">
        <v>17</v>
      </c>
      <c r="D11" s="24"/>
    </row>
    <row r="12" ht="17.25" customHeight="1" spans="1:4">
      <c r="A12" s="230" t="s">
        <v>18</v>
      </c>
      <c r="B12" s="231">
        <v>22407781.57</v>
      </c>
      <c r="C12" s="270" t="s">
        <v>19</v>
      </c>
      <c r="D12" s="24"/>
    </row>
    <row r="13" ht="17.25" customHeight="1" spans="1:4">
      <c r="A13" s="230" t="s">
        <v>20</v>
      </c>
      <c r="B13" s="24"/>
      <c r="C13" s="31" t="s">
        <v>21</v>
      </c>
      <c r="D13" s="24"/>
    </row>
    <row r="14" ht="17.25" customHeight="1" spans="1:4">
      <c r="A14" s="230" t="s">
        <v>22</v>
      </c>
      <c r="B14" s="24"/>
      <c r="C14" s="31" t="s">
        <v>23</v>
      </c>
      <c r="D14" s="231">
        <v>1466859</v>
      </c>
    </row>
    <row r="15" ht="17.25" customHeight="1" spans="1:4">
      <c r="A15" s="230" t="s">
        <v>24</v>
      </c>
      <c r="B15" s="24"/>
      <c r="C15" s="31" t="s">
        <v>25</v>
      </c>
      <c r="D15" s="231">
        <v>32643707.49</v>
      </c>
    </row>
    <row r="16" ht="17.25" customHeight="1" spans="1:4">
      <c r="A16" s="230" t="s">
        <v>26</v>
      </c>
      <c r="B16" s="231">
        <v>137960</v>
      </c>
      <c r="C16" s="31" t="s">
        <v>27</v>
      </c>
      <c r="D16" s="24"/>
    </row>
    <row r="17" ht="17.25" customHeight="1" spans="1:4">
      <c r="A17" s="232"/>
      <c r="B17" s="24"/>
      <c r="C17" s="31" t="s">
        <v>28</v>
      </c>
      <c r="D17" s="24"/>
    </row>
    <row r="18" ht="17.25" customHeight="1" spans="1:4">
      <c r="A18" s="233"/>
      <c r="B18" s="24"/>
      <c r="C18" s="31" t="s">
        <v>29</v>
      </c>
      <c r="D18" s="24"/>
    </row>
    <row r="19" ht="17.25" customHeight="1" spans="1:4">
      <c r="A19" s="233"/>
      <c r="B19" s="24"/>
      <c r="C19" s="31" t="s">
        <v>30</v>
      </c>
      <c r="D19" s="24"/>
    </row>
    <row r="20" ht="17.25" customHeight="1" spans="1:4">
      <c r="A20" s="233"/>
      <c r="B20" s="24"/>
      <c r="C20" s="31" t="s">
        <v>31</v>
      </c>
      <c r="D20" s="24"/>
    </row>
    <row r="21" ht="17.25" customHeight="1" spans="1:4">
      <c r="A21" s="233"/>
      <c r="B21" s="24"/>
      <c r="C21" s="31" t="s">
        <v>32</v>
      </c>
      <c r="D21" s="24"/>
    </row>
    <row r="22" ht="17.25" customHeight="1" spans="1:4">
      <c r="A22" s="233"/>
      <c r="B22" s="24"/>
      <c r="C22" s="31" t="s">
        <v>33</v>
      </c>
      <c r="D22" s="24"/>
    </row>
    <row r="23" ht="17.25" customHeight="1" spans="1:4">
      <c r="A23" s="233"/>
      <c r="B23" s="24"/>
      <c r="C23" s="31" t="s">
        <v>34</v>
      </c>
      <c r="D23" s="24"/>
    </row>
    <row r="24" ht="17.25" customHeight="1" spans="1:4">
      <c r="A24" s="233"/>
      <c r="B24" s="24"/>
      <c r="C24" s="31" t="s">
        <v>35</v>
      </c>
      <c r="D24" s="24"/>
    </row>
    <row r="25" ht="17.25" customHeight="1" spans="1:4">
      <c r="A25" s="233"/>
      <c r="B25" s="24"/>
      <c r="C25" s="31" t="s">
        <v>36</v>
      </c>
      <c r="D25" s="137">
        <v>887496</v>
      </c>
    </row>
    <row r="26" ht="17.25" customHeight="1" spans="1:4">
      <c r="A26" s="233"/>
      <c r="B26" s="24"/>
      <c r="C26" s="31" t="s">
        <v>37</v>
      </c>
      <c r="D26" s="24"/>
    </row>
    <row r="27" ht="17.25" customHeight="1" spans="1:4">
      <c r="A27" s="233"/>
      <c r="B27" s="24"/>
      <c r="C27" s="232" t="s">
        <v>38</v>
      </c>
      <c r="D27" s="24"/>
    </row>
    <row r="28" ht="17.25" customHeight="1" spans="1:4">
      <c r="A28" s="233"/>
      <c r="B28" s="24"/>
      <c r="C28" s="31" t="s">
        <v>39</v>
      </c>
      <c r="D28" s="24"/>
    </row>
    <row r="29" ht="16.5" customHeight="1" spans="1:4">
      <c r="A29" s="233"/>
      <c r="B29" s="24"/>
      <c r="C29" s="31" t="s">
        <v>40</v>
      </c>
      <c r="D29" s="24"/>
    </row>
    <row r="30" ht="16.5" customHeight="1" spans="1:4">
      <c r="A30" s="233"/>
      <c r="B30" s="24"/>
      <c r="C30" s="232" t="s">
        <v>41</v>
      </c>
      <c r="D30" s="24"/>
    </row>
    <row r="31" ht="17.25" customHeight="1" spans="1:4">
      <c r="A31" s="233"/>
      <c r="B31" s="24"/>
      <c r="C31" s="232" t="s">
        <v>42</v>
      </c>
      <c r="D31" s="24"/>
    </row>
    <row r="32" ht="17.25" customHeight="1" spans="1:4">
      <c r="A32" s="233"/>
      <c r="B32" s="24"/>
      <c r="C32" s="31" t="s">
        <v>43</v>
      </c>
      <c r="D32" s="24"/>
    </row>
    <row r="33" ht="16.5" customHeight="1" spans="1:4">
      <c r="A33" s="233" t="s">
        <v>44</v>
      </c>
      <c r="B33" s="272">
        <v>34998062.49</v>
      </c>
      <c r="C33" s="233" t="s">
        <v>45</v>
      </c>
      <c r="D33" s="272">
        <v>34998062.49</v>
      </c>
    </row>
    <row r="34" ht="16.5" customHeight="1" spans="1:4">
      <c r="A34" s="232" t="s">
        <v>46</v>
      </c>
      <c r="B34" s="273"/>
      <c r="C34" s="232" t="s">
        <v>47</v>
      </c>
      <c r="D34" s="273"/>
    </row>
    <row r="35" ht="16.5" customHeight="1" spans="1:4">
      <c r="A35" s="31" t="s">
        <v>48</v>
      </c>
      <c r="B35" s="253"/>
      <c r="C35" s="31" t="s">
        <v>48</v>
      </c>
      <c r="D35" s="253"/>
    </row>
    <row r="36" ht="16.5" customHeight="1" spans="1:4">
      <c r="A36" s="31" t="s">
        <v>49</v>
      </c>
      <c r="B36" s="253"/>
      <c r="C36" s="31" t="s">
        <v>50</v>
      </c>
      <c r="D36" s="253"/>
    </row>
    <row r="37" ht="16.5" customHeight="1" spans="1:4">
      <c r="A37" s="234" t="s">
        <v>51</v>
      </c>
      <c r="B37" s="272">
        <v>34998062.49</v>
      </c>
      <c r="C37" s="234" t="s">
        <v>52</v>
      </c>
      <c r="D37" s="272">
        <v>34998062.49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style="1" customWidth="1"/>
    <col min="2" max="2" width="20.7083333333333" style="1" customWidth="1"/>
    <col min="3" max="3" width="32.1416666666667" style="1" customWidth="1"/>
    <col min="4" max="4" width="27.7083333333333" style="1" customWidth="1"/>
    <col min="5" max="6" width="36.7083333333333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45"/>
      <c r="B2" s="146"/>
      <c r="C2" s="145"/>
      <c r="D2" s="147"/>
      <c r="E2" s="147"/>
      <c r="F2" s="148" t="s">
        <v>571</v>
      </c>
    </row>
    <row r="3" ht="42" customHeight="1" spans="1:6">
      <c r="A3" s="149" t="str">
        <f>"2025"&amp;"年部门政府性基金预算支出预算表"</f>
        <v>2025年部门政府性基金预算支出预算表</v>
      </c>
      <c r="B3" s="149" t="s">
        <v>572</v>
      </c>
      <c r="C3" s="150"/>
      <c r="D3" s="151"/>
      <c r="E3" s="151"/>
      <c r="F3" s="151"/>
    </row>
    <row r="4" ht="13.5" customHeight="1" spans="1:6">
      <c r="A4" s="152" t="s">
        <v>1</v>
      </c>
      <c r="B4" s="152"/>
      <c r="C4" s="145"/>
      <c r="D4" s="147"/>
      <c r="E4" s="147"/>
      <c r="F4" s="148" t="s">
        <v>2</v>
      </c>
    </row>
    <row r="5" ht="19.5" customHeight="1" spans="1:6">
      <c r="A5" s="153" t="s">
        <v>192</v>
      </c>
      <c r="B5" s="154" t="s">
        <v>72</v>
      </c>
      <c r="C5" s="153" t="s">
        <v>73</v>
      </c>
      <c r="D5" s="12" t="s">
        <v>573</v>
      </c>
      <c r="E5" s="13"/>
      <c r="F5" s="14"/>
    </row>
    <row r="6" ht="18.75" customHeight="1" spans="1:6">
      <c r="A6" s="155"/>
      <c r="B6" s="156"/>
      <c r="C6" s="155"/>
      <c r="D6" s="17" t="s">
        <v>56</v>
      </c>
      <c r="E6" s="12" t="s">
        <v>75</v>
      </c>
      <c r="F6" s="17" t="s">
        <v>76</v>
      </c>
    </row>
    <row r="7" ht="18.75" customHeight="1" spans="1:6">
      <c r="A7" s="75">
        <v>1</v>
      </c>
      <c r="B7" s="157" t="s">
        <v>83</v>
      </c>
      <c r="C7" s="75">
        <v>3</v>
      </c>
      <c r="D7" s="158">
        <v>4</v>
      </c>
      <c r="E7" s="158">
        <v>5</v>
      </c>
      <c r="F7" s="158">
        <v>6</v>
      </c>
    </row>
    <row r="8" ht="21" customHeight="1" spans="1:6">
      <c r="A8" s="31"/>
      <c r="B8" s="31"/>
      <c r="C8" s="31"/>
      <c r="D8" s="24"/>
      <c r="E8" s="24"/>
      <c r="F8" s="24"/>
    </row>
    <row r="9" ht="21" customHeight="1" spans="1:6">
      <c r="A9" s="31"/>
      <c r="B9" s="31"/>
      <c r="C9" s="31"/>
      <c r="D9" s="24"/>
      <c r="E9" s="24"/>
      <c r="F9" s="24"/>
    </row>
    <row r="10" ht="18.75" customHeight="1" spans="1:6">
      <c r="A10" s="159" t="s">
        <v>120</v>
      </c>
      <c r="B10" s="159" t="s">
        <v>120</v>
      </c>
      <c r="C10" s="160" t="s">
        <v>120</v>
      </c>
      <c r="D10" s="24"/>
      <c r="E10" s="24"/>
      <c r="F10" s="24"/>
    </row>
    <row r="11" customFormat="1" customHeight="1" spans="1:3">
      <c r="A11" s="37" t="s">
        <v>574</v>
      </c>
      <c r="B11" s="37"/>
      <c r="C11" s="37"/>
    </row>
  </sheetData>
  <mergeCells count="8">
    <mergeCell ref="A3:F3"/>
    <mergeCell ref="A4:C4"/>
    <mergeCell ref="D5:F5"/>
    <mergeCell ref="A10:C10"/>
    <mergeCell ref="A11:C11"/>
    <mergeCell ref="A5:A6"/>
    <mergeCell ref="B5:B6"/>
    <mergeCell ref="C5:C6"/>
  </mergeCells>
  <printOptions horizontalCentered="1"/>
  <pageMargins left="0.37" right="0.37" top="0.56" bottom="0.56" header="0.48" footer="0.4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3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1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83333333333" customWidth="1"/>
  </cols>
  <sheetData>
    <row r="1" customHeight="1" spans="1:19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ht="15.75" customHeight="1" spans="2:19">
      <c r="B2" s="90"/>
      <c r="C2" s="90"/>
      <c r="R2" s="142"/>
      <c r="S2" s="142" t="s">
        <v>575</v>
      </c>
    </row>
    <row r="3" ht="41.25" customHeight="1" spans="1:19">
      <c r="A3" s="91" t="str">
        <f>"2025"&amp;"年部门政府采购预算表"</f>
        <v>2025年部门政府采购预算表</v>
      </c>
      <c r="B3" s="92"/>
      <c r="C3" s="92"/>
      <c r="D3" s="128"/>
      <c r="E3" s="128"/>
      <c r="F3" s="128"/>
      <c r="G3" s="128"/>
      <c r="H3" s="128"/>
      <c r="I3" s="128"/>
      <c r="J3" s="128"/>
      <c r="K3" s="128"/>
      <c r="L3" s="128"/>
      <c r="M3" s="92"/>
      <c r="N3" s="128"/>
      <c r="O3" s="128"/>
      <c r="P3" s="92"/>
      <c r="Q3" s="128"/>
      <c r="R3" s="92"/>
      <c r="S3" s="92"/>
    </row>
    <row r="4" ht="18.75" customHeight="1" spans="1:19">
      <c r="A4" s="129" t="s">
        <v>1</v>
      </c>
      <c r="B4" s="95"/>
      <c r="C4" s="95"/>
      <c r="D4" s="130"/>
      <c r="E4" s="130"/>
      <c r="F4" s="130"/>
      <c r="G4" s="130"/>
      <c r="H4" s="130"/>
      <c r="I4" s="130"/>
      <c r="J4" s="130"/>
      <c r="K4" s="130"/>
      <c r="L4" s="130"/>
      <c r="R4" s="143"/>
      <c r="S4" s="144" t="s">
        <v>2</v>
      </c>
    </row>
    <row r="5" ht="15.75" customHeight="1" spans="1:19">
      <c r="A5" s="97" t="s">
        <v>191</v>
      </c>
      <c r="B5" s="98" t="s">
        <v>192</v>
      </c>
      <c r="C5" s="98" t="s">
        <v>576</v>
      </c>
      <c r="D5" s="99" t="s">
        <v>577</v>
      </c>
      <c r="E5" s="99" t="s">
        <v>578</v>
      </c>
      <c r="F5" s="99" t="s">
        <v>579</v>
      </c>
      <c r="G5" s="99" t="s">
        <v>580</v>
      </c>
      <c r="H5" s="99" t="s">
        <v>581</v>
      </c>
      <c r="I5" s="115" t="s">
        <v>199</v>
      </c>
      <c r="J5" s="115"/>
      <c r="K5" s="115"/>
      <c r="L5" s="115"/>
      <c r="M5" s="116"/>
      <c r="N5" s="115"/>
      <c r="O5" s="115"/>
      <c r="P5" s="124"/>
      <c r="Q5" s="115"/>
      <c r="R5" s="116"/>
      <c r="S5" s="125"/>
    </row>
    <row r="6" ht="17.25" customHeight="1" spans="1:19">
      <c r="A6" s="100"/>
      <c r="B6" s="101"/>
      <c r="C6" s="101"/>
      <c r="D6" s="102"/>
      <c r="E6" s="102"/>
      <c r="F6" s="102"/>
      <c r="G6" s="102"/>
      <c r="H6" s="102"/>
      <c r="I6" s="102" t="s">
        <v>56</v>
      </c>
      <c r="J6" s="102" t="s">
        <v>59</v>
      </c>
      <c r="K6" s="102" t="s">
        <v>582</v>
      </c>
      <c r="L6" s="102" t="s">
        <v>583</v>
      </c>
      <c r="M6" s="117" t="s">
        <v>584</v>
      </c>
      <c r="N6" s="118" t="s">
        <v>585</v>
      </c>
      <c r="O6" s="118"/>
      <c r="P6" s="126"/>
      <c r="Q6" s="118"/>
      <c r="R6" s="127"/>
      <c r="S6" s="104"/>
    </row>
    <row r="7" ht="54" customHeight="1" spans="1:19">
      <c r="A7" s="103"/>
      <c r="B7" s="104"/>
      <c r="C7" s="104"/>
      <c r="D7" s="105"/>
      <c r="E7" s="105"/>
      <c r="F7" s="105"/>
      <c r="G7" s="105"/>
      <c r="H7" s="105"/>
      <c r="I7" s="105"/>
      <c r="J7" s="105" t="s">
        <v>58</v>
      </c>
      <c r="K7" s="105"/>
      <c r="L7" s="105"/>
      <c r="M7" s="119"/>
      <c r="N7" s="105" t="s">
        <v>58</v>
      </c>
      <c r="O7" s="105" t="s">
        <v>65</v>
      </c>
      <c r="P7" s="104" t="s">
        <v>66</v>
      </c>
      <c r="Q7" s="105" t="s">
        <v>67</v>
      </c>
      <c r="R7" s="119" t="s">
        <v>68</v>
      </c>
      <c r="S7" s="104" t="s">
        <v>69</v>
      </c>
    </row>
    <row r="8" ht="18" customHeight="1" spans="1:19">
      <c r="A8" s="131">
        <v>1</v>
      </c>
      <c r="B8" s="131" t="s">
        <v>83</v>
      </c>
      <c r="C8" s="132">
        <v>3</v>
      </c>
      <c r="D8" s="132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</row>
    <row r="9" ht="18" customHeight="1" spans="1:19">
      <c r="A9" s="133" t="s">
        <v>209</v>
      </c>
      <c r="B9" s="134" t="s">
        <v>70</v>
      </c>
      <c r="C9" s="135" t="s">
        <v>268</v>
      </c>
      <c r="D9" s="30" t="s">
        <v>268</v>
      </c>
      <c r="E9" s="30" t="s">
        <v>586</v>
      </c>
      <c r="F9" s="30" t="s">
        <v>372</v>
      </c>
      <c r="G9" s="136">
        <v>1</v>
      </c>
      <c r="H9" s="137">
        <v>300000</v>
      </c>
      <c r="I9" s="137">
        <v>300000</v>
      </c>
      <c r="J9" s="137">
        <v>300000</v>
      </c>
      <c r="K9" s="131"/>
      <c r="L9" s="131"/>
      <c r="M9" s="131"/>
      <c r="N9" s="131"/>
      <c r="O9" s="131"/>
      <c r="P9" s="131"/>
      <c r="Q9" s="131"/>
      <c r="R9" s="131"/>
      <c r="S9" s="131"/>
    </row>
    <row r="10" ht="18" customHeight="1" spans="1:19">
      <c r="A10" s="133" t="s">
        <v>209</v>
      </c>
      <c r="B10" s="134" t="s">
        <v>70</v>
      </c>
      <c r="C10" s="135" t="s">
        <v>273</v>
      </c>
      <c r="D10" s="30" t="s">
        <v>587</v>
      </c>
      <c r="E10" s="30" t="s">
        <v>586</v>
      </c>
      <c r="F10" s="30" t="s">
        <v>372</v>
      </c>
      <c r="G10" s="136">
        <v>1</v>
      </c>
      <c r="H10" s="137">
        <v>20000</v>
      </c>
      <c r="I10" s="137">
        <v>20000</v>
      </c>
      <c r="J10" s="137">
        <v>20000</v>
      </c>
      <c r="K10" s="131"/>
      <c r="L10" s="131"/>
      <c r="M10" s="131"/>
      <c r="N10" s="131"/>
      <c r="O10" s="131"/>
      <c r="P10" s="131"/>
      <c r="Q10" s="131"/>
      <c r="R10" s="131"/>
      <c r="S10" s="131"/>
    </row>
    <row r="11" ht="18" customHeight="1" spans="1:19">
      <c r="A11" s="133" t="s">
        <v>209</v>
      </c>
      <c r="B11" s="134" t="s">
        <v>70</v>
      </c>
      <c r="C11" s="135" t="s">
        <v>273</v>
      </c>
      <c r="D11" s="30" t="s">
        <v>587</v>
      </c>
      <c r="E11" s="30" t="s">
        <v>586</v>
      </c>
      <c r="F11" s="30" t="s">
        <v>372</v>
      </c>
      <c r="G11" s="136">
        <v>1</v>
      </c>
      <c r="H11" s="137">
        <v>250000</v>
      </c>
      <c r="I11" s="137">
        <v>250000</v>
      </c>
      <c r="J11" s="137">
        <v>250000</v>
      </c>
      <c r="K11" s="131"/>
      <c r="L11" s="131"/>
      <c r="M11" s="131"/>
      <c r="N11" s="131"/>
      <c r="O11" s="131"/>
      <c r="P11" s="131"/>
      <c r="Q11" s="131"/>
      <c r="R11" s="131"/>
      <c r="S11" s="131"/>
    </row>
    <row r="12" ht="18" customHeight="1" spans="1:19">
      <c r="A12" s="133" t="s">
        <v>209</v>
      </c>
      <c r="B12" s="134" t="s">
        <v>70</v>
      </c>
      <c r="C12" s="135" t="s">
        <v>286</v>
      </c>
      <c r="D12" s="30" t="s">
        <v>286</v>
      </c>
      <c r="E12" s="30" t="s">
        <v>586</v>
      </c>
      <c r="F12" s="30" t="s">
        <v>372</v>
      </c>
      <c r="G12" s="136">
        <v>1</v>
      </c>
      <c r="H12" s="137">
        <v>20000</v>
      </c>
      <c r="I12" s="137">
        <v>20000</v>
      </c>
      <c r="J12" s="137">
        <v>20000</v>
      </c>
      <c r="K12" s="131"/>
      <c r="L12" s="131"/>
      <c r="M12" s="131"/>
      <c r="N12" s="131"/>
      <c r="O12" s="131"/>
      <c r="P12" s="131"/>
      <c r="Q12" s="131"/>
      <c r="R12" s="131"/>
      <c r="S12" s="131"/>
    </row>
    <row r="13" ht="18" customHeight="1" spans="1:19">
      <c r="A13" s="133" t="s">
        <v>209</v>
      </c>
      <c r="B13" s="134" t="s">
        <v>70</v>
      </c>
      <c r="C13" s="135" t="s">
        <v>286</v>
      </c>
      <c r="D13" s="30" t="s">
        <v>588</v>
      </c>
      <c r="E13" s="30" t="s">
        <v>586</v>
      </c>
      <c r="F13" s="30" t="s">
        <v>372</v>
      </c>
      <c r="G13" s="136">
        <v>1</v>
      </c>
      <c r="H13" s="137">
        <v>70000</v>
      </c>
      <c r="I13" s="137">
        <v>70000</v>
      </c>
      <c r="J13" s="137">
        <v>70000</v>
      </c>
      <c r="K13" s="131"/>
      <c r="L13" s="131"/>
      <c r="M13" s="131"/>
      <c r="N13" s="131"/>
      <c r="O13" s="131"/>
      <c r="P13" s="131"/>
      <c r="Q13" s="131"/>
      <c r="R13" s="131"/>
      <c r="S13" s="131"/>
    </row>
    <row r="14" ht="18" customHeight="1" spans="1:19">
      <c r="A14" s="133" t="s">
        <v>209</v>
      </c>
      <c r="B14" s="134" t="s">
        <v>70</v>
      </c>
      <c r="C14" s="135" t="s">
        <v>288</v>
      </c>
      <c r="D14" s="30" t="s">
        <v>288</v>
      </c>
      <c r="E14" s="30" t="s">
        <v>586</v>
      </c>
      <c r="F14" s="30" t="s">
        <v>372</v>
      </c>
      <c r="G14" s="136">
        <v>1</v>
      </c>
      <c r="H14" s="137">
        <v>10000</v>
      </c>
      <c r="I14" s="137">
        <v>10000</v>
      </c>
      <c r="J14" s="137">
        <v>10000</v>
      </c>
      <c r="K14" s="131"/>
      <c r="L14" s="131"/>
      <c r="M14" s="131"/>
      <c r="N14" s="131"/>
      <c r="O14" s="131"/>
      <c r="P14" s="131"/>
      <c r="Q14" s="131"/>
      <c r="R14" s="131"/>
      <c r="S14" s="131"/>
    </row>
    <row r="15" ht="18" customHeight="1" spans="1:19">
      <c r="A15" s="133" t="s">
        <v>209</v>
      </c>
      <c r="B15" s="134" t="s">
        <v>70</v>
      </c>
      <c r="C15" s="135" t="s">
        <v>299</v>
      </c>
      <c r="D15" s="30" t="s">
        <v>533</v>
      </c>
      <c r="E15" s="30" t="s">
        <v>586</v>
      </c>
      <c r="F15" s="30" t="s">
        <v>372</v>
      </c>
      <c r="G15" s="136">
        <v>1</v>
      </c>
      <c r="H15" s="137">
        <v>6000</v>
      </c>
      <c r="I15" s="137">
        <v>6000</v>
      </c>
      <c r="J15" s="131"/>
      <c r="K15" s="131"/>
      <c r="L15" s="131"/>
      <c r="M15" s="131"/>
      <c r="N15" s="137">
        <v>6000</v>
      </c>
      <c r="O15" s="137">
        <v>6000</v>
      </c>
      <c r="P15" s="131"/>
      <c r="Q15" s="131"/>
      <c r="R15" s="131"/>
      <c r="S15" s="131"/>
    </row>
    <row r="16" ht="18" customHeight="1" spans="1:19">
      <c r="A16" s="133" t="s">
        <v>209</v>
      </c>
      <c r="B16" s="134" t="s">
        <v>70</v>
      </c>
      <c r="C16" s="135" t="s">
        <v>313</v>
      </c>
      <c r="D16" s="30" t="s">
        <v>589</v>
      </c>
      <c r="E16" s="30" t="s">
        <v>589</v>
      </c>
      <c r="F16" s="30" t="s">
        <v>438</v>
      </c>
      <c r="G16" s="136">
        <v>1</v>
      </c>
      <c r="H16" s="137">
        <v>20000</v>
      </c>
      <c r="I16" s="137">
        <v>20000</v>
      </c>
      <c r="J16" s="131"/>
      <c r="K16" s="131"/>
      <c r="L16" s="131"/>
      <c r="M16" s="131"/>
      <c r="N16" s="137">
        <v>20000</v>
      </c>
      <c r="O16" s="137">
        <v>20000</v>
      </c>
      <c r="P16" s="131"/>
      <c r="Q16" s="131"/>
      <c r="R16" s="131"/>
      <c r="S16" s="131"/>
    </row>
    <row r="17" ht="18" customHeight="1" spans="1:19">
      <c r="A17" s="133" t="s">
        <v>209</v>
      </c>
      <c r="B17" s="134" t="s">
        <v>70</v>
      </c>
      <c r="C17" s="135" t="s">
        <v>313</v>
      </c>
      <c r="D17" s="30" t="s">
        <v>590</v>
      </c>
      <c r="E17" s="30" t="s">
        <v>590</v>
      </c>
      <c r="F17" s="30" t="s">
        <v>372</v>
      </c>
      <c r="G17" s="136">
        <v>41</v>
      </c>
      <c r="H17" s="137">
        <v>20500</v>
      </c>
      <c r="I17" s="137">
        <v>20500</v>
      </c>
      <c r="J17" s="131"/>
      <c r="K17" s="131"/>
      <c r="L17" s="131"/>
      <c r="M17" s="131"/>
      <c r="N17" s="137">
        <v>20500</v>
      </c>
      <c r="O17" s="137">
        <v>20500</v>
      </c>
      <c r="P17" s="131"/>
      <c r="Q17" s="131"/>
      <c r="R17" s="131"/>
      <c r="S17" s="131"/>
    </row>
    <row r="18" ht="18" customHeight="1" spans="1:19">
      <c r="A18" s="133" t="s">
        <v>209</v>
      </c>
      <c r="B18" s="134" t="s">
        <v>70</v>
      </c>
      <c r="C18" s="135" t="s">
        <v>313</v>
      </c>
      <c r="D18" s="30" t="s">
        <v>591</v>
      </c>
      <c r="E18" s="30" t="s">
        <v>591</v>
      </c>
      <c r="F18" s="30" t="s">
        <v>372</v>
      </c>
      <c r="G18" s="136">
        <v>23</v>
      </c>
      <c r="H18" s="137">
        <v>27600</v>
      </c>
      <c r="I18" s="137">
        <v>27600</v>
      </c>
      <c r="J18" s="131"/>
      <c r="K18" s="131"/>
      <c r="L18" s="131"/>
      <c r="M18" s="131"/>
      <c r="N18" s="137">
        <v>27600</v>
      </c>
      <c r="O18" s="137">
        <v>27600</v>
      </c>
      <c r="P18" s="131"/>
      <c r="Q18" s="131"/>
      <c r="R18" s="131"/>
      <c r="S18" s="131"/>
    </row>
    <row r="19" ht="18" customHeight="1" spans="1:19">
      <c r="A19" s="133" t="s">
        <v>209</v>
      </c>
      <c r="B19" s="134" t="s">
        <v>70</v>
      </c>
      <c r="C19" s="135" t="s">
        <v>313</v>
      </c>
      <c r="D19" s="30" t="s">
        <v>592</v>
      </c>
      <c r="E19" s="30" t="s">
        <v>593</v>
      </c>
      <c r="F19" s="30" t="s">
        <v>372</v>
      </c>
      <c r="G19" s="136">
        <v>1</v>
      </c>
      <c r="H19" s="137">
        <v>5000</v>
      </c>
      <c r="I19" s="137">
        <v>5000</v>
      </c>
      <c r="J19" s="131"/>
      <c r="K19" s="131"/>
      <c r="L19" s="131"/>
      <c r="M19" s="131"/>
      <c r="N19" s="137">
        <v>5000</v>
      </c>
      <c r="O19" s="137">
        <v>5000</v>
      </c>
      <c r="P19" s="131"/>
      <c r="Q19" s="131"/>
      <c r="R19" s="131"/>
      <c r="S19" s="131"/>
    </row>
    <row r="20" ht="18" customHeight="1" spans="1:19">
      <c r="A20" s="133" t="s">
        <v>209</v>
      </c>
      <c r="B20" s="134" t="s">
        <v>70</v>
      </c>
      <c r="C20" s="135" t="s">
        <v>313</v>
      </c>
      <c r="D20" s="30" t="s">
        <v>594</v>
      </c>
      <c r="E20" s="30" t="s">
        <v>586</v>
      </c>
      <c r="F20" s="30" t="s">
        <v>372</v>
      </c>
      <c r="G20" s="136">
        <v>1</v>
      </c>
      <c r="H20" s="137">
        <v>60000</v>
      </c>
      <c r="I20" s="137">
        <v>60000</v>
      </c>
      <c r="J20" s="131"/>
      <c r="K20" s="131"/>
      <c r="L20" s="131"/>
      <c r="M20" s="131"/>
      <c r="N20" s="137">
        <v>60000</v>
      </c>
      <c r="O20" s="137">
        <v>60000</v>
      </c>
      <c r="P20" s="131"/>
      <c r="Q20" s="131"/>
      <c r="R20" s="131"/>
      <c r="S20" s="131"/>
    </row>
    <row r="21" ht="18" customHeight="1" spans="1:19">
      <c r="A21" s="133" t="s">
        <v>209</v>
      </c>
      <c r="B21" s="134" t="s">
        <v>70</v>
      </c>
      <c r="C21" s="135" t="s">
        <v>313</v>
      </c>
      <c r="D21" s="30" t="s">
        <v>595</v>
      </c>
      <c r="E21" s="30" t="s">
        <v>596</v>
      </c>
      <c r="F21" s="30" t="s">
        <v>438</v>
      </c>
      <c r="G21" s="136">
        <v>10</v>
      </c>
      <c r="H21" s="137">
        <v>500</v>
      </c>
      <c r="I21" s="137">
        <v>500</v>
      </c>
      <c r="J21" s="131"/>
      <c r="K21" s="131"/>
      <c r="L21" s="131"/>
      <c r="M21" s="131"/>
      <c r="N21" s="137">
        <v>500</v>
      </c>
      <c r="O21" s="137">
        <v>500</v>
      </c>
      <c r="P21" s="131"/>
      <c r="Q21" s="131"/>
      <c r="R21" s="131"/>
      <c r="S21" s="131"/>
    </row>
    <row r="22" ht="18" customHeight="1" spans="1:19">
      <c r="A22" s="133" t="s">
        <v>209</v>
      </c>
      <c r="B22" s="134" t="s">
        <v>70</v>
      </c>
      <c r="C22" s="135" t="s">
        <v>313</v>
      </c>
      <c r="D22" s="30" t="s">
        <v>597</v>
      </c>
      <c r="E22" s="30" t="s">
        <v>596</v>
      </c>
      <c r="F22" s="30" t="s">
        <v>372</v>
      </c>
      <c r="G22" s="136">
        <v>2</v>
      </c>
      <c r="H22" s="137">
        <v>200</v>
      </c>
      <c r="I22" s="137">
        <v>200</v>
      </c>
      <c r="J22" s="131"/>
      <c r="K22" s="131"/>
      <c r="L22" s="131"/>
      <c r="M22" s="131"/>
      <c r="N22" s="137">
        <v>200</v>
      </c>
      <c r="O22" s="137">
        <v>200</v>
      </c>
      <c r="P22" s="131"/>
      <c r="Q22" s="131"/>
      <c r="R22" s="131"/>
      <c r="S22" s="131"/>
    </row>
    <row r="23" ht="18" customHeight="1" spans="1:19">
      <c r="A23" s="133" t="s">
        <v>209</v>
      </c>
      <c r="B23" s="134" t="s">
        <v>70</v>
      </c>
      <c r="C23" s="135" t="s">
        <v>313</v>
      </c>
      <c r="D23" s="30" t="s">
        <v>598</v>
      </c>
      <c r="E23" s="30" t="s">
        <v>599</v>
      </c>
      <c r="F23" s="30" t="s">
        <v>438</v>
      </c>
      <c r="G23" s="136">
        <v>1</v>
      </c>
      <c r="H23" s="137">
        <v>500</v>
      </c>
      <c r="I23" s="137">
        <v>500</v>
      </c>
      <c r="J23" s="131"/>
      <c r="K23" s="131"/>
      <c r="L23" s="131"/>
      <c r="M23" s="131"/>
      <c r="N23" s="137">
        <v>500</v>
      </c>
      <c r="O23" s="137">
        <v>500</v>
      </c>
      <c r="P23" s="131"/>
      <c r="Q23" s="131"/>
      <c r="R23" s="131"/>
      <c r="S23" s="131"/>
    </row>
    <row r="24" ht="18" customHeight="1" spans="1:19">
      <c r="A24" s="133" t="s">
        <v>209</v>
      </c>
      <c r="B24" s="134" t="s">
        <v>70</v>
      </c>
      <c r="C24" s="135" t="s">
        <v>313</v>
      </c>
      <c r="D24" s="30" t="s">
        <v>600</v>
      </c>
      <c r="E24" s="30" t="s">
        <v>601</v>
      </c>
      <c r="F24" s="30" t="s">
        <v>372</v>
      </c>
      <c r="G24" s="136">
        <v>1</v>
      </c>
      <c r="H24" s="137">
        <v>1000000</v>
      </c>
      <c r="I24" s="137">
        <v>1000000</v>
      </c>
      <c r="J24" s="131"/>
      <c r="K24" s="131"/>
      <c r="L24" s="131"/>
      <c r="M24" s="131"/>
      <c r="N24" s="137">
        <v>1000000</v>
      </c>
      <c r="O24" s="137">
        <v>1000000</v>
      </c>
      <c r="P24" s="131"/>
      <c r="Q24" s="131"/>
      <c r="R24" s="131"/>
      <c r="S24" s="131"/>
    </row>
    <row r="25" ht="18" customHeight="1" spans="1:19">
      <c r="A25" s="133" t="s">
        <v>209</v>
      </c>
      <c r="B25" s="134" t="s">
        <v>70</v>
      </c>
      <c r="C25" s="135" t="s">
        <v>313</v>
      </c>
      <c r="D25" s="30" t="s">
        <v>602</v>
      </c>
      <c r="E25" s="30" t="s">
        <v>603</v>
      </c>
      <c r="F25" s="30" t="s">
        <v>438</v>
      </c>
      <c r="G25" s="136">
        <v>8</v>
      </c>
      <c r="H25" s="137">
        <v>5000</v>
      </c>
      <c r="I25" s="137">
        <v>5000</v>
      </c>
      <c r="J25" s="131"/>
      <c r="K25" s="131"/>
      <c r="L25" s="131"/>
      <c r="M25" s="131"/>
      <c r="N25" s="137">
        <v>5000</v>
      </c>
      <c r="O25" s="137">
        <v>5000</v>
      </c>
      <c r="P25" s="131"/>
      <c r="Q25" s="131"/>
      <c r="R25" s="131"/>
      <c r="S25" s="131"/>
    </row>
    <row r="26" ht="18" customHeight="1" spans="1:19">
      <c r="A26" s="133" t="s">
        <v>209</v>
      </c>
      <c r="B26" s="134" t="s">
        <v>70</v>
      </c>
      <c r="C26" s="135" t="s">
        <v>313</v>
      </c>
      <c r="D26" s="30" t="s">
        <v>604</v>
      </c>
      <c r="E26" s="30" t="s">
        <v>603</v>
      </c>
      <c r="F26" s="30" t="s">
        <v>438</v>
      </c>
      <c r="G26" s="136">
        <v>8</v>
      </c>
      <c r="H26" s="137">
        <v>5000</v>
      </c>
      <c r="I26" s="137">
        <v>5000</v>
      </c>
      <c r="J26" s="131"/>
      <c r="K26" s="131"/>
      <c r="L26" s="131"/>
      <c r="M26" s="131"/>
      <c r="N26" s="137">
        <v>5000</v>
      </c>
      <c r="O26" s="137">
        <v>5000</v>
      </c>
      <c r="P26" s="131"/>
      <c r="Q26" s="131"/>
      <c r="R26" s="131"/>
      <c r="S26" s="131"/>
    </row>
    <row r="27" ht="18" customHeight="1" spans="1:19">
      <c r="A27" s="133" t="s">
        <v>209</v>
      </c>
      <c r="B27" s="134" t="s">
        <v>70</v>
      </c>
      <c r="C27" s="135" t="s">
        <v>313</v>
      </c>
      <c r="D27" s="30" t="s">
        <v>605</v>
      </c>
      <c r="E27" s="30" t="s">
        <v>606</v>
      </c>
      <c r="F27" s="30" t="s">
        <v>372</v>
      </c>
      <c r="G27" s="136">
        <v>15</v>
      </c>
      <c r="H27" s="137">
        <v>75000</v>
      </c>
      <c r="I27" s="137">
        <v>75000</v>
      </c>
      <c r="J27" s="131"/>
      <c r="K27" s="131"/>
      <c r="L27" s="131"/>
      <c r="M27" s="131"/>
      <c r="N27" s="137">
        <v>75000</v>
      </c>
      <c r="O27" s="137">
        <v>75000</v>
      </c>
      <c r="P27" s="131"/>
      <c r="Q27" s="131"/>
      <c r="R27" s="131"/>
      <c r="S27" s="131"/>
    </row>
    <row r="28" ht="18" customHeight="1" spans="1:19">
      <c r="A28" s="133" t="s">
        <v>209</v>
      </c>
      <c r="B28" s="134" t="s">
        <v>70</v>
      </c>
      <c r="C28" s="135" t="s">
        <v>313</v>
      </c>
      <c r="D28" s="30" t="s">
        <v>607</v>
      </c>
      <c r="E28" s="30" t="s">
        <v>607</v>
      </c>
      <c r="F28" s="30" t="s">
        <v>372</v>
      </c>
      <c r="G28" s="136">
        <v>27</v>
      </c>
      <c r="H28" s="137">
        <v>27000</v>
      </c>
      <c r="I28" s="137">
        <v>27000</v>
      </c>
      <c r="J28" s="131"/>
      <c r="K28" s="131"/>
      <c r="L28" s="131"/>
      <c r="M28" s="131"/>
      <c r="N28" s="137">
        <v>27000</v>
      </c>
      <c r="O28" s="137">
        <v>27000</v>
      </c>
      <c r="P28" s="131"/>
      <c r="Q28" s="131"/>
      <c r="R28" s="131"/>
      <c r="S28" s="131"/>
    </row>
    <row r="29" ht="18" customHeight="1" spans="1:19">
      <c r="A29" s="133" t="s">
        <v>209</v>
      </c>
      <c r="B29" s="134" t="s">
        <v>70</v>
      </c>
      <c r="C29" s="135" t="s">
        <v>313</v>
      </c>
      <c r="D29" s="30" t="s">
        <v>608</v>
      </c>
      <c r="E29" s="30" t="s">
        <v>609</v>
      </c>
      <c r="F29" s="30" t="s">
        <v>610</v>
      </c>
      <c r="G29" s="136">
        <v>1</v>
      </c>
      <c r="H29" s="137">
        <v>1000000</v>
      </c>
      <c r="I29" s="137">
        <v>1000000</v>
      </c>
      <c r="J29" s="131"/>
      <c r="K29" s="131"/>
      <c r="L29" s="131"/>
      <c r="M29" s="131"/>
      <c r="N29" s="137">
        <v>1000000</v>
      </c>
      <c r="O29" s="137">
        <v>1000000</v>
      </c>
      <c r="P29" s="131"/>
      <c r="Q29" s="131"/>
      <c r="R29" s="131"/>
      <c r="S29" s="131"/>
    </row>
    <row r="30" ht="18" customHeight="1" spans="1:19">
      <c r="A30" s="133" t="s">
        <v>209</v>
      </c>
      <c r="B30" s="134" t="s">
        <v>70</v>
      </c>
      <c r="C30" s="135" t="s">
        <v>319</v>
      </c>
      <c r="D30" s="30" t="s">
        <v>611</v>
      </c>
      <c r="E30" s="30" t="s">
        <v>612</v>
      </c>
      <c r="F30" s="30" t="s">
        <v>372</v>
      </c>
      <c r="G30" s="136">
        <v>1</v>
      </c>
      <c r="H30" s="137">
        <v>3600000</v>
      </c>
      <c r="I30" s="137">
        <v>3600000</v>
      </c>
      <c r="J30" s="131"/>
      <c r="K30" s="131"/>
      <c r="L30" s="131"/>
      <c r="M30" s="131"/>
      <c r="N30" s="137">
        <v>3600000</v>
      </c>
      <c r="O30" s="137">
        <v>3600000</v>
      </c>
      <c r="P30" s="131"/>
      <c r="Q30" s="131"/>
      <c r="R30" s="131"/>
      <c r="S30" s="131"/>
    </row>
    <row r="31" ht="21" customHeight="1" spans="1:19">
      <c r="A31" s="133" t="s">
        <v>209</v>
      </c>
      <c r="B31" s="134" t="s">
        <v>70</v>
      </c>
      <c r="C31" s="135" t="s">
        <v>332</v>
      </c>
      <c r="D31" s="30" t="s">
        <v>334</v>
      </c>
      <c r="E31" s="30" t="s">
        <v>586</v>
      </c>
      <c r="F31" s="30" t="s">
        <v>372</v>
      </c>
      <c r="G31" s="136">
        <v>1</v>
      </c>
      <c r="H31" s="137">
        <v>14400</v>
      </c>
      <c r="I31" s="137">
        <v>14400</v>
      </c>
      <c r="J31" s="120"/>
      <c r="K31" s="120"/>
      <c r="L31" s="120"/>
      <c r="M31" s="120"/>
      <c r="N31" s="137">
        <v>14400</v>
      </c>
      <c r="O31" s="137">
        <v>14400</v>
      </c>
      <c r="P31" s="120"/>
      <c r="Q31" s="120"/>
      <c r="R31" s="120"/>
      <c r="S31" s="120"/>
    </row>
    <row r="32" ht="21" customHeight="1" spans="1:19">
      <c r="A32" s="110" t="s">
        <v>120</v>
      </c>
      <c r="B32" s="111"/>
      <c r="C32" s="111"/>
      <c r="D32" s="112"/>
      <c r="E32" s="112"/>
      <c r="F32" s="112"/>
      <c r="G32" s="138"/>
      <c r="H32" s="139">
        <f t="shared" ref="H32:J32" si="0">SUM(H9:H31)</f>
        <v>6536700</v>
      </c>
      <c r="I32" s="139">
        <f t="shared" si="0"/>
        <v>6536700</v>
      </c>
      <c r="J32" s="139">
        <f t="shared" si="0"/>
        <v>670000</v>
      </c>
      <c r="K32" s="139"/>
      <c r="L32" s="139"/>
      <c r="M32" s="139"/>
      <c r="N32" s="139">
        <f>SUM(N15:N31)</f>
        <v>5866700</v>
      </c>
      <c r="O32" s="139">
        <f>SUM(O15:O31)</f>
        <v>5866700</v>
      </c>
      <c r="P32" s="120"/>
      <c r="Q32" s="120"/>
      <c r="R32" s="120"/>
      <c r="S32" s="120"/>
    </row>
    <row r="33" ht="21" customHeight="1" spans="1:19">
      <c r="A33" s="129" t="s">
        <v>613</v>
      </c>
      <c r="B33" s="6"/>
      <c r="C33" s="6"/>
      <c r="D33" s="129"/>
      <c r="E33" s="129"/>
      <c r="F33" s="129"/>
      <c r="G33" s="140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</row>
  </sheetData>
  <mergeCells count="19">
    <mergeCell ref="A3:S3"/>
    <mergeCell ref="A4:H4"/>
    <mergeCell ref="I5:S5"/>
    <mergeCell ref="N6:S6"/>
    <mergeCell ref="A32:G32"/>
    <mergeCell ref="A33:S3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432638888888889" right="0.472222222222222" top="0.72" bottom="0.72" header="0" footer="0"/>
  <pageSetup paperSize="9" scale="3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$A11:$XFD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ht="16.5" customHeight="1" spans="1:20">
      <c r="A2" s="89"/>
      <c r="B2" s="90"/>
      <c r="C2" s="90"/>
      <c r="D2" s="90"/>
      <c r="E2" s="90"/>
      <c r="F2" s="90"/>
      <c r="G2" s="90"/>
      <c r="H2" s="89"/>
      <c r="I2" s="89"/>
      <c r="J2" s="89"/>
      <c r="K2" s="89"/>
      <c r="L2" s="89"/>
      <c r="M2" s="89"/>
      <c r="N2" s="113"/>
      <c r="O2" s="89"/>
      <c r="P2" s="89"/>
      <c r="Q2" s="90"/>
      <c r="R2" s="89"/>
      <c r="S2" s="122"/>
      <c r="T2" s="122" t="s">
        <v>614</v>
      </c>
    </row>
    <row r="3" ht="41.25" customHeight="1" spans="1:20">
      <c r="A3" s="91" t="str">
        <f>"2025"&amp;"年部门政府购买服务预算表"</f>
        <v>2025年部门政府购买服务预算表</v>
      </c>
      <c r="B3" s="92"/>
      <c r="C3" s="92"/>
      <c r="D3" s="92"/>
      <c r="E3" s="92"/>
      <c r="F3" s="92"/>
      <c r="G3" s="92"/>
      <c r="H3" s="93"/>
      <c r="I3" s="93"/>
      <c r="J3" s="93"/>
      <c r="K3" s="93"/>
      <c r="L3" s="93"/>
      <c r="M3" s="93"/>
      <c r="N3" s="114"/>
      <c r="O3" s="93"/>
      <c r="P3" s="93"/>
      <c r="Q3" s="92"/>
      <c r="R3" s="93"/>
      <c r="S3" s="114"/>
      <c r="T3" s="92"/>
    </row>
    <row r="4" ht="22.5" customHeight="1" spans="1:20">
      <c r="A4" s="94" t="s">
        <v>1</v>
      </c>
      <c r="B4" s="95"/>
      <c r="C4" s="95"/>
      <c r="D4" s="95"/>
      <c r="E4" s="95"/>
      <c r="F4" s="95"/>
      <c r="G4" s="95"/>
      <c r="H4" s="96"/>
      <c r="I4" s="96"/>
      <c r="J4" s="96"/>
      <c r="K4" s="96"/>
      <c r="L4" s="96"/>
      <c r="M4" s="96"/>
      <c r="N4" s="113"/>
      <c r="O4" s="89"/>
      <c r="P4" s="89"/>
      <c r="Q4" s="90"/>
      <c r="R4" s="89"/>
      <c r="S4" s="123"/>
      <c r="T4" s="122" t="s">
        <v>2</v>
      </c>
    </row>
    <row r="5" ht="24" customHeight="1" spans="1:20">
      <c r="A5" s="97" t="s">
        <v>191</v>
      </c>
      <c r="B5" s="98" t="s">
        <v>192</v>
      </c>
      <c r="C5" s="98" t="s">
        <v>576</v>
      </c>
      <c r="D5" s="98" t="s">
        <v>615</v>
      </c>
      <c r="E5" s="98" t="s">
        <v>616</v>
      </c>
      <c r="F5" s="98" t="s">
        <v>617</v>
      </c>
      <c r="G5" s="98" t="s">
        <v>618</v>
      </c>
      <c r="H5" s="99" t="s">
        <v>619</v>
      </c>
      <c r="I5" s="99" t="s">
        <v>620</v>
      </c>
      <c r="J5" s="115" t="s">
        <v>199</v>
      </c>
      <c r="K5" s="115"/>
      <c r="L5" s="115"/>
      <c r="M5" s="115"/>
      <c r="N5" s="116"/>
      <c r="O5" s="115"/>
      <c r="P5" s="115"/>
      <c r="Q5" s="124"/>
      <c r="R5" s="115"/>
      <c r="S5" s="116"/>
      <c r="T5" s="125"/>
    </row>
    <row r="6" ht="24" customHeight="1" spans="1:20">
      <c r="A6" s="100"/>
      <c r="B6" s="101"/>
      <c r="C6" s="101"/>
      <c r="D6" s="101"/>
      <c r="E6" s="101"/>
      <c r="F6" s="101"/>
      <c r="G6" s="101"/>
      <c r="H6" s="102"/>
      <c r="I6" s="102"/>
      <c r="J6" s="102" t="s">
        <v>56</v>
      </c>
      <c r="K6" s="102" t="s">
        <v>59</v>
      </c>
      <c r="L6" s="102" t="s">
        <v>582</v>
      </c>
      <c r="M6" s="102" t="s">
        <v>583</v>
      </c>
      <c r="N6" s="117" t="s">
        <v>584</v>
      </c>
      <c r="O6" s="118" t="s">
        <v>585</v>
      </c>
      <c r="P6" s="118"/>
      <c r="Q6" s="126"/>
      <c r="R6" s="118"/>
      <c r="S6" s="127"/>
      <c r="T6" s="104"/>
    </row>
    <row r="7" ht="54" customHeight="1" spans="1:20">
      <c r="A7" s="103"/>
      <c r="B7" s="104"/>
      <c r="C7" s="104"/>
      <c r="D7" s="104"/>
      <c r="E7" s="104"/>
      <c r="F7" s="104"/>
      <c r="G7" s="104"/>
      <c r="H7" s="105"/>
      <c r="I7" s="105"/>
      <c r="J7" s="105"/>
      <c r="K7" s="105" t="s">
        <v>58</v>
      </c>
      <c r="L7" s="105"/>
      <c r="M7" s="105"/>
      <c r="N7" s="119"/>
      <c r="O7" s="105" t="s">
        <v>58</v>
      </c>
      <c r="P7" s="105" t="s">
        <v>65</v>
      </c>
      <c r="Q7" s="104" t="s">
        <v>66</v>
      </c>
      <c r="R7" s="105" t="s">
        <v>67</v>
      </c>
      <c r="S7" s="119" t="s">
        <v>68</v>
      </c>
      <c r="T7" s="104" t="s">
        <v>69</v>
      </c>
    </row>
    <row r="8" ht="17.25" customHeight="1" spans="1:20">
      <c r="A8" s="106">
        <v>1</v>
      </c>
      <c r="B8" s="104">
        <v>2</v>
      </c>
      <c r="C8" s="106">
        <v>3</v>
      </c>
      <c r="D8" s="106">
        <v>4</v>
      </c>
      <c r="E8" s="104">
        <v>5</v>
      </c>
      <c r="F8" s="106">
        <v>6</v>
      </c>
      <c r="G8" s="106">
        <v>7</v>
      </c>
      <c r="H8" s="104">
        <v>8</v>
      </c>
      <c r="I8" s="106">
        <v>9</v>
      </c>
      <c r="J8" s="106">
        <v>10</v>
      </c>
      <c r="K8" s="104">
        <v>11</v>
      </c>
      <c r="L8" s="106">
        <v>12</v>
      </c>
      <c r="M8" s="106">
        <v>13</v>
      </c>
      <c r="N8" s="104">
        <v>14</v>
      </c>
      <c r="O8" s="106">
        <v>15</v>
      </c>
      <c r="P8" s="106">
        <v>16</v>
      </c>
      <c r="Q8" s="104">
        <v>17</v>
      </c>
      <c r="R8" s="106">
        <v>18</v>
      </c>
      <c r="S8" s="106">
        <v>19</v>
      </c>
      <c r="T8" s="106">
        <v>20</v>
      </c>
    </row>
    <row r="9" ht="21" customHeight="1" spans="1:20">
      <c r="A9" s="107"/>
      <c r="B9" s="108"/>
      <c r="C9" s="108"/>
      <c r="D9" s="108"/>
      <c r="E9" s="108"/>
      <c r="F9" s="108"/>
      <c r="G9" s="108"/>
      <c r="H9" s="109"/>
      <c r="I9" s="109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</row>
    <row r="10" ht="21" customHeight="1" spans="1:20">
      <c r="A10" s="110" t="s">
        <v>120</v>
      </c>
      <c r="B10" s="111"/>
      <c r="C10" s="111"/>
      <c r="D10" s="111"/>
      <c r="E10" s="111"/>
      <c r="F10" s="111"/>
      <c r="G10" s="111"/>
      <c r="H10" s="112"/>
      <c r="I10" s="121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</row>
    <row r="11" customFormat="1" customHeight="1" spans="1:3">
      <c r="A11" s="37" t="s">
        <v>621</v>
      </c>
      <c r="B11" s="37"/>
      <c r="C11" s="37"/>
    </row>
  </sheetData>
  <mergeCells count="20">
    <mergeCell ref="A3:T3"/>
    <mergeCell ref="A4:I4"/>
    <mergeCell ref="J5:T5"/>
    <mergeCell ref="O6:T6"/>
    <mergeCell ref="A10:I10"/>
    <mergeCell ref="A11:C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354166666666667" right="0.393055555555556" top="0.72" bottom="0.72" header="0" footer="0"/>
  <pageSetup paperSize="9" scale="2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9.14166666666667" defaultRowHeight="14.25" customHeight="1" outlineLevelCol="4"/>
  <cols>
    <col min="1" max="1" width="37.7083333333333" style="1" customWidth="1"/>
    <col min="2" max="5" width="20" style="1" customWidth="1"/>
    <col min="6" max="16384" width="9.14166666666667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9"/>
      <c r="E2" s="4" t="s">
        <v>622</v>
      </c>
    </row>
    <row r="3" ht="41.25" customHeight="1" spans="1:5">
      <c r="A3" s="80" t="str">
        <f>"2025"&amp;"年对下转移支付预算表"</f>
        <v>2025年对下转移支付预算表</v>
      </c>
      <c r="B3" s="5"/>
      <c r="C3" s="5"/>
      <c r="D3" s="5"/>
      <c r="E3" s="73"/>
    </row>
    <row r="4" ht="18" customHeight="1" spans="1:5">
      <c r="A4" s="81" t="s">
        <v>1</v>
      </c>
      <c r="B4" s="82"/>
      <c r="C4" s="82"/>
      <c r="D4" s="83"/>
      <c r="E4" s="9" t="s">
        <v>2</v>
      </c>
    </row>
    <row r="5" ht="19.5" customHeight="1" spans="1:5">
      <c r="A5" s="17" t="s">
        <v>623</v>
      </c>
      <c r="B5" s="12" t="s">
        <v>199</v>
      </c>
      <c r="C5" s="13"/>
      <c r="D5" s="13"/>
      <c r="E5" s="84" t="s">
        <v>624</v>
      </c>
    </row>
    <row r="6" ht="40.5" customHeight="1" spans="1:5">
      <c r="A6" s="20"/>
      <c r="B6" s="29" t="s">
        <v>56</v>
      </c>
      <c r="C6" s="11" t="s">
        <v>59</v>
      </c>
      <c r="D6" s="85" t="s">
        <v>582</v>
      </c>
      <c r="E6" s="84"/>
    </row>
    <row r="7" ht="19.5" customHeight="1" spans="1:5">
      <c r="A7" s="21">
        <v>1</v>
      </c>
      <c r="B7" s="21">
        <v>2</v>
      </c>
      <c r="C7" s="21">
        <v>3</v>
      </c>
      <c r="D7" s="86">
        <v>4</v>
      </c>
      <c r="E7" s="87">
        <v>5</v>
      </c>
    </row>
    <row r="8" ht="19.5" customHeight="1" spans="1:5">
      <c r="A8" s="30"/>
      <c r="B8" s="24"/>
      <c r="C8" s="24"/>
      <c r="D8" s="24"/>
      <c r="E8" s="24"/>
    </row>
    <row r="9" ht="19.5" customHeight="1" spans="1:5">
      <c r="A9" s="76"/>
      <c r="B9" s="24"/>
      <c r="C9" s="24"/>
      <c r="D9" s="24"/>
      <c r="E9" s="24"/>
    </row>
    <row r="10" customHeight="1" spans="1:3">
      <c r="A10" s="37" t="s">
        <v>625</v>
      </c>
      <c r="B10" s="37"/>
      <c r="C10" s="37"/>
    </row>
  </sheetData>
  <mergeCells count="6">
    <mergeCell ref="A3:E3"/>
    <mergeCell ref="A4:D4"/>
    <mergeCell ref="B5:D5"/>
    <mergeCell ref="A10:C10"/>
    <mergeCell ref="A5:A6"/>
    <mergeCell ref="E5:E6"/>
  </mergeCells>
  <printOptions horizontalCentered="1"/>
  <pageMargins left="0.96" right="0.96" top="0.72" bottom="0.72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83333333333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626</v>
      </c>
    </row>
    <row r="3" ht="41.25" customHeight="1" spans="1:10">
      <c r="A3" s="72" t="str">
        <f>"2025"&amp;"年对下转移支付绩效目标表"</f>
        <v>2025年对下转移支付绩效目标表</v>
      </c>
      <c r="B3" s="5"/>
      <c r="C3" s="5"/>
      <c r="D3" s="5"/>
      <c r="E3" s="5"/>
      <c r="F3" s="73"/>
      <c r="G3" s="5"/>
      <c r="H3" s="73"/>
      <c r="I3" s="73"/>
      <c r="J3" s="5"/>
    </row>
    <row r="4" ht="17.25" customHeight="1" spans="1:8">
      <c r="A4" s="6" t="s">
        <v>1</v>
      </c>
      <c r="B4"/>
      <c r="C4"/>
      <c r="D4"/>
      <c r="E4"/>
      <c r="F4"/>
      <c r="G4"/>
      <c r="H4"/>
    </row>
    <row r="5" ht="44.25" customHeight="1" spans="1:10">
      <c r="A5" s="74" t="s">
        <v>623</v>
      </c>
      <c r="B5" s="74" t="s">
        <v>347</v>
      </c>
      <c r="C5" s="74" t="s">
        <v>348</v>
      </c>
      <c r="D5" s="74" t="s">
        <v>349</v>
      </c>
      <c r="E5" s="74" t="s">
        <v>350</v>
      </c>
      <c r="F5" s="75" t="s">
        <v>351</v>
      </c>
      <c r="G5" s="74" t="s">
        <v>352</v>
      </c>
      <c r="H5" s="75" t="s">
        <v>353</v>
      </c>
      <c r="I5" s="75" t="s">
        <v>354</v>
      </c>
      <c r="J5" s="74" t="s">
        <v>355</v>
      </c>
    </row>
    <row r="6" ht="14.25" customHeight="1" spans="1:10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5">
        <v>6</v>
      </c>
      <c r="G6" s="74">
        <v>7</v>
      </c>
      <c r="H6" s="75">
        <v>8</v>
      </c>
      <c r="I6" s="75">
        <v>9</v>
      </c>
      <c r="J6" s="74">
        <v>10</v>
      </c>
    </row>
    <row r="7" ht="42" customHeight="1" spans="1:10">
      <c r="A7" s="30"/>
      <c r="B7" s="76"/>
      <c r="C7" s="76"/>
      <c r="D7" s="76"/>
      <c r="E7" s="77"/>
      <c r="F7" s="78"/>
      <c r="G7" s="77"/>
      <c r="H7" s="78"/>
      <c r="I7" s="78"/>
      <c r="J7" s="77"/>
    </row>
    <row r="8" ht="42" customHeight="1" spans="1:10">
      <c r="A8" s="30"/>
      <c r="B8" s="31"/>
      <c r="C8" s="31"/>
      <c r="D8" s="31"/>
      <c r="E8" s="30"/>
      <c r="F8" s="31"/>
      <c r="G8" s="30"/>
      <c r="H8" s="31"/>
      <c r="I8" s="31"/>
      <c r="J8" s="30"/>
    </row>
    <row r="9" customHeight="1" spans="1:3">
      <c r="A9" s="37" t="s">
        <v>625</v>
      </c>
      <c r="B9" s="37"/>
      <c r="C9" s="37"/>
    </row>
  </sheetData>
  <mergeCells count="3">
    <mergeCell ref="A3:J3"/>
    <mergeCell ref="A4:H4"/>
    <mergeCell ref="A9:C9"/>
  </mergeCells>
  <printOptions horizontalCentered="1"/>
  <pageMargins left="0.96" right="0.96" top="0.72" bottom="0.72" header="0" footer="0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70"/>
  <sheetViews>
    <sheetView showZeros="0" zoomScale="85" zoomScaleNormal="85" workbookViewId="0">
      <pane ySplit="1" topLeftCell="A42" activePane="bottomLeft" state="frozen"/>
      <selection/>
      <selection pane="bottomLeft" activeCell="A7" sqref="A7:I70"/>
    </sheetView>
  </sheetViews>
  <sheetFormatPr defaultColWidth="10.425" defaultRowHeight="14.25" customHeight="1"/>
  <cols>
    <col min="1" max="3" width="33.7083333333333" style="1" customWidth="1"/>
    <col min="4" max="4" width="45.575" style="1" customWidth="1"/>
    <col min="5" max="5" width="27.575" style="1" customWidth="1"/>
    <col min="6" max="6" width="21.7083333333333" style="1" customWidth="1"/>
    <col min="7" max="9" width="26.2833333333333" style="1" customWidth="1"/>
    <col min="10" max="16384" width="10.425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0" t="s">
        <v>627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">
        <v>1</v>
      </c>
      <c r="B4" s="47"/>
      <c r="C4" s="47"/>
      <c r="D4" s="48"/>
      <c r="F4" s="45"/>
      <c r="G4" s="44"/>
      <c r="H4" s="44"/>
      <c r="I4" s="66" t="s">
        <v>2</v>
      </c>
    </row>
    <row r="5" ht="28.5" customHeight="1" spans="1:9">
      <c r="A5" s="49" t="s">
        <v>191</v>
      </c>
      <c r="B5" s="38" t="s">
        <v>192</v>
      </c>
      <c r="C5" s="49" t="s">
        <v>628</v>
      </c>
      <c r="D5" s="49" t="s">
        <v>629</v>
      </c>
      <c r="E5" s="49" t="s">
        <v>630</v>
      </c>
      <c r="F5" s="49" t="s">
        <v>631</v>
      </c>
      <c r="G5" s="38" t="s">
        <v>632</v>
      </c>
      <c r="H5" s="38"/>
      <c r="I5" s="49"/>
    </row>
    <row r="6" ht="21" customHeight="1" spans="1:9">
      <c r="A6" s="50"/>
      <c r="B6" s="51"/>
      <c r="C6" s="51"/>
      <c r="D6" s="52"/>
      <c r="E6" s="51"/>
      <c r="F6" s="51"/>
      <c r="G6" s="53" t="s">
        <v>580</v>
      </c>
      <c r="H6" s="53" t="s">
        <v>633</v>
      </c>
      <c r="I6" s="53" t="s">
        <v>634</v>
      </c>
    </row>
    <row r="7" ht="17.25" customHeight="1" spans="1:9">
      <c r="A7" s="54" t="s">
        <v>82</v>
      </c>
      <c r="B7" s="55"/>
      <c r="C7" s="56" t="s">
        <v>83</v>
      </c>
      <c r="D7" s="54" t="s">
        <v>84</v>
      </c>
      <c r="E7" s="57" t="s">
        <v>85</v>
      </c>
      <c r="F7" s="54" t="s">
        <v>86</v>
      </c>
      <c r="G7" s="56" t="s">
        <v>87</v>
      </c>
      <c r="H7" s="58" t="s">
        <v>88</v>
      </c>
      <c r="I7" s="57" t="s">
        <v>89</v>
      </c>
    </row>
    <row r="8" ht="17.25" customHeight="1" spans="1:9">
      <c r="A8" s="59" t="s">
        <v>209</v>
      </c>
      <c r="B8" s="60" t="s">
        <v>70</v>
      </c>
      <c r="C8" s="60" t="s">
        <v>635</v>
      </c>
      <c r="D8" s="61" t="s">
        <v>636</v>
      </c>
      <c r="E8" s="62" t="s">
        <v>606</v>
      </c>
      <c r="F8" s="63" t="s">
        <v>610</v>
      </c>
      <c r="G8" s="64">
        <v>15</v>
      </c>
      <c r="H8" s="65">
        <v>5000</v>
      </c>
      <c r="I8" s="65">
        <v>75000</v>
      </c>
    </row>
    <row r="9" ht="17.25" customHeight="1" spans="1:9">
      <c r="A9" s="59" t="s">
        <v>209</v>
      </c>
      <c r="B9" s="60" t="s">
        <v>70</v>
      </c>
      <c r="C9" s="60" t="s">
        <v>635</v>
      </c>
      <c r="D9" s="61" t="s">
        <v>637</v>
      </c>
      <c r="E9" s="62" t="s">
        <v>638</v>
      </c>
      <c r="F9" s="63" t="s">
        <v>438</v>
      </c>
      <c r="G9" s="64">
        <v>1</v>
      </c>
      <c r="H9" s="65">
        <v>2000</v>
      </c>
      <c r="I9" s="65">
        <v>2000</v>
      </c>
    </row>
    <row r="10" ht="17.25" customHeight="1" spans="1:9">
      <c r="A10" s="59" t="s">
        <v>209</v>
      </c>
      <c r="B10" s="60" t="s">
        <v>70</v>
      </c>
      <c r="C10" s="60" t="s">
        <v>635</v>
      </c>
      <c r="D10" s="61" t="s">
        <v>639</v>
      </c>
      <c r="E10" s="62" t="s">
        <v>589</v>
      </c>
      <c r="F10" s="63" t="s">
        <v>438</v>
      </c>
      <c r="G10" s="64">
        <v>1</v>
      </c>
      <c r="H10" s="65">
        <v>20000</v>
      </c>
      <c r="I10" s="65">
        <v>20000</v>
      </c>
    </row>
    <row r="11" ht="17.25" customHeight="1" spans="1:9">
      <c r="A11" s="59" t="s">
        <v>209</v>
      </c>
      <c r="B11" s="60" t="s">
        <v>70</v>
      </c>
      <c r="C11" s="60" t="s">
        <v>635</v>
      </c>
      <c r="D11" s="61" t="s">
        <v>640</v>
      </c>
      <c r="E11" s="62" t="s">
        <v>641</v>
      </c>
      <c r="F11" s="63" t="s">
        <v>438</v>
      </c>
      <c r="G11" s="64">
        <v>3</v>
      </c>
      <c r="H11" s="65">
        <v>200</v>
      </c>
      <c r="I11" s="65">
        <v>600</v>
      </c>
    </row>
    <row r="12" ht="17.25" customHeight="1" spans="1:9">
      <c r="A12" s="59" t="s">
        <v>209</v>
      </c>
      <c r="B12" s="60" t="s">
        <v>70</v>
      </c>
      <c r="C12" s="60" t="s">
        <v>635</v>
      </c>
      <c r="D12" s="61" t="s">
        <v>640</v>
      </c>
      <c r="E12" s="62" t="s">
        <v>641</v>
      </c>
      <c r="F12" s="63" t="s">
        <v>438</v>
      </c>
      <c r="G12" s="64">
        <v>1</v>
      </c>
      <c r="H12" s="65">
        <v>10000</v>
      </c>
      <c r="I12" s="65">
        <v>10000</v>
      </c>
    </row>
    <row r="13" ht="17.25" customHeight="1" spans="1:9">
      <c r="A13" s="59" t="s">
        <v>209</v>
      </c>
      <c r="B13" s="60" t="s">
        <v>70</v>
      </c>
      <c r="C13" s="60" t="s">
        <v>635</v>
      </c>
      <c r="D13" s="61" t="s">
        <v>642</v>
      </c>
      <c r="E13" s="62" t="s">
        <v>643</v>
      </c>
      <c r="F13" s="63" t="s">
        <v>644</v>
      </c>
      <c r="G13" s="64">
        <v>1</v>
      </c>
      <c r="H13" s="65">
        <v>500000</v>
      </c>
      <c r="I13" s="65">
        <v>500000</v>
      </c>
    </row>
    <row r="14" ht="17.25" customHeight="1" spans="1:9">
      <c r="A14" s="59" t="s">
        <v>209</v>
      </c>
      <c r="B14" s="60" t="s">
        <v>70</v>
      </c>
      <c r="C14" s="60" t="s">
        <v>635</v>
      </c>
      <c r="D14" s="61" t="s">
        <v>642</v>
      </c>
      <c r="E14" s="62" t="s">
        <v>643</v>
      </c>
      <c r="F14" s="63" t="s">
        <v>610</v>
      </c>
      <c r="G14" s="64">
        <v>1</v>
      </c>
      <c r="H14" s="65">
        <v>2000</v>
      </c>
      <c r="I14" s="65">
        <v>2000</v>
      </c>
    </row>
    <row r="15" ht="17.25" customHeight="1" spans="1:9">
      <c r="A15" s="59" t="s">
        <v>209</v>
      </c>
      <c r="B15" s="60" t="s">
        <v>70</v>
      </c>
      <c r="C15" s="60" t="s">
        <v>645</v>
      </c>
      <c r="D15" s="61" t="s">
        <v>642</v>
      </c>
      <c r="E15" s="62" t="s">
        <v>643</v>
      </c>
      <c r="F15" s="63" t="s">
        <v>644</v>
      </c>
      <c r="G15" s="64">
        <v>1</v>
      </c>
      <c r="H15" s="65">
        <v>1000000</v>
      </c>
      <c r="I15" s="65">
        <v>1000000</v>
      </c>
    </row>
    <row r="16" ht="17.25" customHeight="1" spans="1:9">
      <c r="A16" s="59" t="s">
        <v>209</v>
      </c>
      <c r="B16" s="60" t="s">
        <v>70</v>
      </c>
      <c r="C16" s="60" t="s">
        <v>635</v>
      </c>
      <c r="D16" s="61" t="s">
        <v>646</v>
      </c>
      <c r="E16" s="62" t="s">
        <v>647</v>
      </c>
      <c r="F16" s="63" t="s">
        <v>438</v>
      </c>
      <c r="G16" s="64">
        <v>1</v>
      </c>
      <c r="H16" s="65">
        <v>40000</v>
      </c>
      <c r="I16" s="65">
        <v>40000</v>
      </c>
    </row>
    <row r="17" ht="17.25" customHeight="1" spans="1:9">
      <c r="A17" s="59" t="s">
        <v>209</v>
      </c>
      <c r="B17" s="60" t="s">
        <v>70</v>
      </c>
      <c r="C17" s="60" t="s">
        <v>635</v>
      </c>
      <c r="D17" s="61" t="s">
        <v>648</v>
      </c>
      <c r="E17" s="62" t="s">
        <v>593</v>
      </c>
      <c r="F17" s="63" t="s">
        <v>610</v>
      </c>
      <c r="G17" s="64">
        <v>1</v>
      </c>
      <c r="H17" s="65">
        <v>5000</v>
      </c>
      <c r="I17" s="65">
        <v>5000</v>
      </c>
    </row>
    <row r="18" ht="17.25" customHeight="1" spans="1:9">
      <c r="A18" s="59" t="s">
        <v>209</v>
      </c>
      <c r="B18" s="60" t="s">
        <v>70</v>
      </c>
      <c r="C18" s="60" t="s">
        <v>635</v>
      </c>
      <c r="D18" s="61" t="s">
        <v>649</v>
      </c>
      <c r="E18" s="62" t="s">
        <v>650</v>
      </c>
      <c r="F18" s="63" t="s">
        <v>610</v>
      </c>
      <c r="G18" s="64">
        <v>2</v>
      </c>
      <c r="H18" s="65">
        <v>5000</v>
      </c>
      <c r="I18" s="65">
        <v>10000</v>
      </c>
    </row>
    <row r="19" ht="17.25" customHeight="1" spans="1:9">
      <c r="A19" s="59" t="s">
        <v>209</v>
      </c>
      <c r="B19" s="60" t="s">
        <v>70</v>
      </c>
      <c r="C19" s="60" t="s">
        <v>635</v>
      </c>
      <c r="D19" s="61" t="s">
        <v>651</v>
      </c>
      <c r="E19" s="62" t="s">
        <v>652</v>
      </c>
      <c r="F19" s="63" t="s">
        <v>644</v>
      </c>
      <c r="G19" s="64">
        <v>1</v>
      </c>
      <c r="H19" s="65">
        <v>100000</v>
      </c>
      <c r="I19" s="65">
        <v>100000</v>
      </c>
    </row>
    <row r="20" ht="17.25" customHeight="1" spans="1:9">
      <c r="A20" s="59" t="s">
        <v>209</v>
      </c>
      <c r="B20" s="60" t="s">
        <v>70</v>
      </c>
      <c r="C20" s="60" t="s">
        <v>635</v>
      </c>
      <c r="D20" s="61" t="s">
        <v>651</v>
      </c>
      <c r="E20" s="62" t="s">
        <v>652</v>
      </c>
      <c r="F20" s="63" t="s">
        <v>644</v>
      </c>
      <c r="G20" s="64">
        <v>4</v>
      </c>
      <c r="H20" s="65">
        <v>1250</v>
      </c>
      <c r="I20" s="65">
        <v>5000</v>
      </c>
    </row>
    <row r="21" ht="17.25" customHeight="1" spans="1:9">
      <c r="A21" s="59" t="s">
        <v>209</v>
      </c>
      <c r="B21" s="60" t="s">
        <v>70</v>
      </c>
      <c r="C21" s="60" t="s">
        <v>635</v>
      </c>
      <c r="D21" s="61" t="s">
        <v>653</v>
      </c>
      <c r="E21" s="62" t="s">
        <v>654</v>
      </c>
      <c r="F21" s="63" t="s">
        <v>610</v>
      </c>
      <c r="G21" s="64">
        <v>2</v>
      </c>
      <c r="H21" s="65">
        <v>1500</v>
      </c>
      <c r="I21" s="65">
        <v>3000</v>
      </c>
    </row>
    <row r="22" ht="17.25" customHeight="1" spans="1:9">
      <c r="A22" s="59" t="s">
        <v>209</v>
      </c>
      <c r="B22" s="60" t="s">
        <v>70</v>
      </c>
      <c r="C22" s="60" t="s">
        <v>635</v>
      </c>
      <c r="D22" s="61" t="s">
        <v>653</v>
      </c>
      <c r="E22" s="62" t="s">
        <v>654</v>
      </c>
      <c r="F22" s="63" t="s">
        <v>610</v>
      </c>
      <c r="G22" s="64">
        <v>1</v>
      </c>
      <c r="H22" s="65">
        <v>5000</v>
      </c>
      <c r="I22" s="65">
        <v>5000</v>
      </c>
    </row>
    <row r="23" ht="17.25" customHeight="1" spans="1:9">
      <c r="A23" s="59" t="s">
        <v>209</v>
      </c>
      <c r="B23" s="60" t="s">
        <v>70</v>
      </c>
      <c r="C23" s="60" t="s">
        <v>635</v>
      </c>
      <c r="D23" s="61" t="s">
        <v>653</v>
      </c>
      <c r="E23" s="62" t="s">
        <v>654</v>
      </c>
      <c r="F23" s="63" t="s">
        <v>610</v>
      </c>
      <c r="G23" s="64">
        <v>5</v>
      </c>
      <c r="H23" s="65">
        <v>300</v>
      </c>
      <c r="I23" s="65">
        <v>1500</v>
      </c>
    </row>
    <row r="24" ht="17.25" customHeight="1" spans="1:9">
      <c r="A24" s="59" t="s">
        <v>209</v>
      </c>
      <c r="B24" s="60" t="s">
        <v>70</v>
      </c>
      <c r="C24" s="60" t="s">
        <v>635</v>
      </c>
      <c r="D24" s="61" t="s">
        <v>655</v>
      </c>
      <c r="E24" s="62" t="s">
        <v>656</v>
      </c>
      <c r="F24" s="63" t="s">
        <v>438</v>
      </c>
      <c r="G24" s="64">
        <v>5</v>
      </c>
      <c r="H24" s="65">
        <v>1000</v>
      </c>
      <c r="I24" s="65">
        <v>5000</v>
      </c>
    </row>
    <row r="25" ht="17.25" customHeight="1" spans="1:9">
      <c r="A25" s="59" t="s">
        <v>209</v>
      </c>
      <c r="B25" s="60" t="s">
        <v>70</v>
      </c>
      <c r="C25" s="60" t="s">
        <v>635</v>
      </c>
      <c r="D25" s="61" t="s">
        <v>655</v>
      </c>
      <c r="E25" s="62" t="s">
        <v>656</v>
      </c>
      <c r="F25" s="63" t="s">
        <v>438</v>
      </c>
      <c r="G25" s="64">
        <v>2</v>
      </c>
      <c r="H25" s="65">
        <v>5000</v>
      </c>
      <c r="I25" s="65">
        <v>10000</v>
      </c>
    </row>
    <row r="26" ht="17.25" customHeight="1" spans="1:9">
      <c r="A26" s="59" t="s">
        <v>209</v>
      </c>
      <c r="B26" s="60" t="s">
        <v>70</v>
      </c>
      <c r="C26" s="60" t="s">
        <v>635</v>
      </c>
      <c r="D26" s="61" t="s">
        <v>655</v>
      </c>
      <c r="E26" s="62" t="s">
        <v>656</v>
      </c>
      <c r="F26" s="63" t="s">
        <v>657</v>
      </c>
      <c r="G26" s="64">
        <v>10</v>
      </c>
      <c r="H26" s="65">
        <v>1000</v>
      </c>
      <c r="I26" s="65">
        <v>10000</v>
      </c>
    </row>
    <row r="27" ht="17.25" customHeight="1" spans="1:9">
      <c r="A27" s="59" t="s">
        <v>209</v>
      </c>
      <c r="B27" s="60" t="s">
        <v>70</v>
      </c>
      <c r="C27" s="60" t="s">
        <v>635</v>
      </c>
      <c r="D27" s="61" t="s">
        <v>655</v>
      </c>
      <c r="E27" s="62" t="s">
        <v>656</v>
      </c>
      <c r="F27" s="63" t="s">
        <v>610</v>
      </c>
      <c r="G27" s="64">
        <v>1</v>
      </c>
      <c r="H27" s="65">
        <v>20000</v>
      </c>
      <c r="I27" s="65">
        <v>20000</v>
      </c>
    </row>
    <row r="28" ht="17.25" customHeight="1" spans="1:9">
      <c r="A28" s="59" t="s">
        <v>209</v>
      </c>
      <c r="B28" s="60" t="s">
        <v>70</v>
      </c>
      <c r="C28" s="60" t="s">
        <v>635</v>
      </c>
      <c r="D28" s="61" t="s">
        <v>655</v>
      </c>
      <c r="E28" s="62" t="s">
        <v>656</v>
      </c>
      <c r="F28" s="63" t="s">
        <v>438</v>
      </c>
      <c r="G28" s="64">
        <v>5</v>
      </c>
      <c r="H28" s="65">
        <v>400</v>
      </c>
      <c r="I28" s="65">
        <v>2000</v>
      </c>
    </row>
    <row r="29" ht="17.25" customHeight="1" spans="1:9">
      <c r="A29" s="59" t="s">
        <v>209</v>
      </c>
      <c r="B29" s="60" t="s">
        <v>70</v>
      </c>
      <c r="C29" s="60" t="s">
        <v>635</v>
      </c>
      <c r="D29" s="61" t="s">
        <v>658</v>
      </c>
      <c r="E29" s="62" t="s">
        <v>659</v>
      </c>
      <c r="F29" s="63" t="s">
        <v>610</v>
      </c>
      <c r="G29" s="64">
        <v>1</v>
      </c>
      <c r="H29" s="65">
        <v>1000000</v>
      </c>
      <c r="I29" s="65">
        <v>1000000</v>
      </c>
    </row>
    <row r="30" ht="17.25" customHeight="1" spans="1:9">
      <c r="A30" s="59" t="s">
        <v>209</v>
      </c>
      <c r="B30" s="60" t="s">
        <v>70</v>
      </c>
      <c r="C30" s="60" t="s">
        <v>635</v>
      </c>
      <c r="D30" s="61" t="s">
        <v>658</v>
      </c>
      <c r="E30" s="62" t="s">
        <v>659</v>
      </c>
      <c r="F30" s="63" t="s">
        <v>438</v>
      </c>
      <c r="G30" s="64">
        <v>5</v>
      </c>
      <c r="H30" s="65">
        <v>200</v>
      </c>
      <c r="I30" s="65">
        <v>1000</v>
      </c>
    </row>
    <row r="31" ht="17.25" customHeight="1" spans="1:9">
      <c r="A31" s="59" t="s">
        <v>209</v>
      </c>
      <c r="B31" s="60" t="s">
        <v>70</v>
      </c>
      <c r="C31" s="60" t="s">
        <v>635</v>
      </c>
      <c r="D31" s="61" t="s">
        <v>658</v>
      </c>
      <c r="E31" s="62" t="s">
        <v>659</v>
      </c>
      <c r="F31" s="63" t="s">
        <v>610</v>
      </c>
      <c r="G31" s="64">
        <v>2</v>
      </c>
      <c r="H31" s="65">
        <v>5000</v>
      </c>
      <c r="I31" s="65">
        <v>10000</v>
      </c>
    </row>
    <row r="32" ht="17.25" customHeight="1" spans="1:9">
      <c r="A32" s="59" t="s">
        <v>209</v>
      </c>
      <c r="B32" s="60" t="s">
        <v>70</v>
      </c>
      <c r="C32" s="60" t="s">
        <v>635</v>
      </c>
      <c r="D32" s="61" t="s">
        <v>660</v>
      </c>
      <c r="E32" s="62" t="s">
        <v>661</v>
      </c>
      <c r="F32" s="63" t="s">
        <v>438</v>
      </c>
      <c r="G32" s="64">
        <v>2</v>
      </c>
      <c r="H32" s="65">
        <v>10000</v>
      </c>
      <c r="I32" s="65">
        <v>20000</v>
      </c>
    </row>
    <row r="33" ht="17.25" customHeight="1" spans="1:9">
      <c r="A33" s="59" t="s">
        <v>209</v>
      </c>
      <c r="B33" s="60" t="s">
        <v>70</v>
      </c>
      <c r="C33" s="60" t="s">
        <v>635</v>
      </c>
      <c r="D33" s="61" t="s">
        <v>660</v>
      </c>
      <c r="E33" s="62" t="s">
        <v>661</v>
      </c>
      <c r="F33" s="63" t="s">
        <v>610</v>
      </c>
      <c r="G33" s="64">
        <v>2</v>
      </c>
      <c r="H33" s="65">
        <v>10000</v>
      </c>
      <c r="I33" s="65">
        <v>20000</v>
      </c>
    </row>
    <row r="34" ht="17.25" customHeight="1" spans="1:9">
      <c r="A34" s="59" t="s">
        <v>209</v>
      </c>
      <c r="B34" s="60" t="s">
        <v>70</v>
      </c>
      <c r="C34" s="60" t="s">
        <v>635</v>
      </c>
      <c r="D34" s="61" t="s">
        <v>660</v>
      </c>
      <c r="E34" s="62" t="s">
        <v>661</v>
      </c>
      <c r="F34" s="63" t="s">
        <v>438</v>
      </c>
      <c r="G34" s="64">
        <v>3</v>
      </c>
      <c r="H34" s="65">
        <v>1500</v>
      </c>
      <c r="I34" s="65">
        <v>4500</v>
      </c>
    </row>
    <row r="35" ht="17.25" customHeight="1" spans="1:9">
      <c r="A35" s="59" t="s">
        <v>209</v>
      </c>
      <c r="B35" s="60" t="s">
        <v>70</v>
      </c>
      <c r="C35" s="60" t="s">
        <v>635</v>
      </c>
      <c r="D35" s="61" t="s">
        <v>660</v>
      </c>
      <c r="E35" s="62" t="s">
        <v>661</v>
      </c>
      <c r="F35" s="63" t="s">
        <v>610</v>
      </c>
      <c r="G35" s="64">
        <v>1</v>
      </c>
      <c r="H35" s="65">
        <v>20000</v>
      </c>
      <c r="I35" s="65">
        <v>20000</v>
      </c>
    </row>
    <row r="36" ht="17.25" customHeight="1" spans="1:9">
      <c r="A36" s="59" t="s">
        <v>209</v>
      </c>
      <c r="B36" s="60" t="s">
        <v>70</v>
      </c>
      <c r="C36" s="60" t="s">
        <v>635</v>
      </c>
      <c r="D36" s="61" t="s">
        <v>662</v>
      </c>
      <c r="E36" s="62" t="s">
        <v>663</v>
      </c>
      <c r="F36" s="63" t="s">
        <v>610</v>
      </c>
      <c r="G36" s="64">
        <v>2</v>
      </c>
      <c r="H36" s="65">
        <v>50000</v>
      </c>
      <c r="I36" s="65">
        <v>100000</v>
      </c>
    </row>
    <row r="37" ht="17.25" customHeight="1" spans="1:9">
      <c r="A37" s="59" t="s">
        <v>209</v>
      </c>
      <c r="B37" s="60" t="s">
        <v>70</v>
      </c>
      <c r="C37" s="60" t="s">
        <v>635</v>
      </c>
      <c r="D37" s="61" t="s">
        <v>662</v>
      </c>
      <c r="E37" s="62" t="s">
        <v>663</v>
      </c>
      <c r="F37" s="63" t="s">
        <v>610</v>
      </c>
      <c r="G37" s="64">
        <v>2</v>
      </c>
      <c r="H37" s="65">
        <v>7500</v>
      </c>
      <c r="I37" s="65">
        <v>15000</v>
      </c>
    </row>
    <row r="38" ht="17.25" customHeight="1" spans="1:9">
      <c r="A38" s="59" t="s">
        <v>209</v>
      </c>
      <c r="B38" s="60" t="s">
        <v>70</v>
      </c>
      <c r="C38" s="60" t="s">
        <v>635</v>
      </c>
      <c r="D38" s="61" t="s">
        <v>664</v>
      </c>
      <c r="E38" s="62" t="s">
        <v>665</v>
      </c>
      <c r="F38" s="63" t="s">
        <v>438</v>
      </c>
      <c r="G38" s="64">
        <v>1</v>
      </c>
      <c r="H38" s="65">
        <v>2000</v>
      </c>
      <c r="I38" s="65">
        <v>2000</v>
      </c>
    </row>
    <row r="39" ht="17.25" customHeight="1" spans="1:9">
      <c r="A39" s="59" t="s">
        <v>209</v>
      </c>
      <c r="B39" s="60" t="s">
        <v>70</v>
      </c>
      <c r="C39" s="60" t="s">
        <v>635</v>
      </c>
      <c r="D39" s="61" t="s">
        <v>664</v>
      </c>
      <c r="E39" s="62" t="s">
        <v>665</v>
      </c>
      <c r="F39" s="63" t="s">
        <v>657</v>
      </c>
      <c r="G39" s="64">
        <v>10</v>
      </c>
      <c r="H39" s="65">
        <v>1000</v>
      </c>
      <c r="I39" s="65">
        <v>10000</v>
      </c>
    </row>
    <row r="40" ht="17.25" customHeight="1" spans="1:9">
      <c r="A40" s="59" t="s">
        <v>209</v>
      </c>
      <c r="B40" s="60" t="s">
        <v>70</v>
      </c>
      <c r="C40" s="60" t="s">
        <v>635</v>
      </c>
      <c r="D40" s="61" t="s">
        <v>664</v>
      </c>
      <c r="E40" s="62" t="s">
        <v>665</v>
      </c>
      <c r="F40" s="63" t="s">
        <v>610</v>
      </c>
      <c r="G40" s="64">
        <v>6</v>
      </c>
      <c r="H40" s="65">
        <v>400</v>
      </c>
      <c r="I40" s="65">
        <v>2400</v>
      </c>
    </row>
    <row r="41" ht="17.25" customHeight="1" spans="1:9">
      <c r="A41" s="59" t="s">
        <v>209</v>
      </c>
      <c r="B41" s="60" t="s">
        <v>70</v>
      </c>
      <c r="C41" s="60" t="s">
        <v>635</v>
      </c>
      <c r="D41" s="61" t="s">
        <v>664</v>
      </c>
      <c r="E41" s="62" t="s">
        <v>665</v>
      </c>
      <c r="F41" s="63" t="s">
        <v>438</v>
      </c>
      <c r="G41" s="64">
        <v>200</v>
      </c>
      <c r="H41" s="65">
        <v>30</v>
      </c>
      <c r="I41" s="65">
        <v>6000</v>
      </c>
    </row>
    <row r="42" ht="17.25" customHeight="1" spans="1:9">
      <c r="A42" s="59" t="s">
        <v>209</v>
      </c>
      <c r="B42" s="60" t="s">
        <v>70</v>
      </c>
      <c r="C42" s="60" t="s">
        <v>635</v>
      </c>
      <c r="D42" s="61" t="s">
        <v>664</v>
      </c>
      <c r="E42" s="62" t="s">
        <v>665</v>
      </c>
      <c r="F42" s="63" t="s">
        <v>657</v>
      </c>
      <c r="G42" s="64">
        <v>5</v>
      </c>
      <c r="H42" s="65">
        <v>6000</v>
      </c>
      <c r="I42" s="65">
        <v>30000</v>
      </c>
    </row>
    <row r="43" ht="17.25" customHeight="1" spans="1:9">
      <c r="A43" s="59" t="s">
        <v>209</v>
      </c>
      <c r="B43" s="60" t="s">
        <v>70</v>
      </c>
      <c r="C43" s="60" t="s">
        <v>635</v>
      </c>
      <c r="D43" s="61" t="s">
        <v>664</v>
      </c>
      <c r="E43" s="62" t="s">
        <v>665</v>
      </c>
      <c r="F43" s="63" t="s">
        <v>657</v>
      </c>
      <c r="G43" s="64">
        <v>20</v>
      </c>
      <c r="H43" s="65">
        <v>5000</v>
      </c>
      <c r="I43" s="65">
        <v>100000</v>
      </c>
    </row>
    <row r="44" ht="17.25" customHeight="1" spans="1:9">
      <c r="A44" s="59" t="s">
        <v>209</v>
      </c>
      <c r="B44" s="60" t="s">
        <v>70</v>
      </c>
      <c r="C44" s="60" t="s">
        <v>635</v>
      </c>
      <c r="D44" s="61" t="s">
        <v>664</v>
      </c>
      <c r="E44" s="62" t="s">
        <v>665</v>
      </c>
      <c r="F44" s="63" t="s">
        <v>610</v>
      </c>
      <c r="G44" s="64">
        <v>1</v>
      </c>
      <c r="H44" s="65">
        <v>6000</v>
      </c>
      <c r="I44" s="65">
        <v>6000</v>
      </c>
    </row>
    <row r="45" ht="17.25" customHeight="1" spans="1:9">
      <c r="A45" s="59" t="s">
        <v>209</v>
      </c>
      <c r="B45" s="60" t="s">
        <v>70</v>
      </c>
      <c r="C45" s="60" t="s">
        <v>635</v>
      </c>
      <c r="D45" s="61" t="s">
        <v>664</v>
      </c>
      <c r="E45" s="62" t="s">
        <v>665</v>
      </c>
      <c r="F45" s="63" t="s">
        <v>610</v>
      </c>
      <c r="G45" s="64">
        <v>2</v>
      </c>
      <c r="H45" s="65">
        <v>2000</v>
      </c>
      <c r="I45" s="65">
        <v>4000</v>
      </c>
    </row>
    <row r="46" ht="17.25" customHeight="1" spans="1:9">
      <c r="A46" s="59" t="s">
        <v>209</v>
      </c>
      <c r="B46" s="60" t="s">
        <v>70</v>
      </c>
      <c r="C46" s="60" t="s">
        <v>635</v>
      </c>
      <c r="D46" s="61" t="s">
        <v>664</v>
      </c>
      <c r="E46" s="62" t="s">
        <v>665</v>
      </c>
      <c r="F46" s="63" t="s">
        <v>610</v>
      </c>
      <c r="G46" s="64">
        <v>1</v>
      </c>
      <c r="H46" s="65">
        <v>300000</v>
      </c>
      <c r="I46" s="65">
        <v>300000</v>
      </c>
    </row>
    <row r="47" ht="17.25" customHeight="1" spans="1:9">
      <c r="A47" s="59" t="s">
        <v>209</v>
      </c>
      <c r="B47" s="60" t="s">
        <v>70</v>
      </c>
      <c r="C47" s="60" t="s">
        <v>635</v>
      </c>
      <c r="D47" s="61" t="s">
        <v>664</v>
      </c>
      <c r="E47" s="62" t="s">
        <v>665</v>
      </c>
      <c r="F47" s="63" t="s">
        <v>438</v>
      </c>
      <c r="G47" s="64">
        <v>3</v>
      </c>
      <c r="H47" s="65">
        <v>500</v>
      </c>
      <c r="I47" s="65">
        <v>1500</v>
      </c>
    </row>
    <row r="48" ht="17.25" customHeight="1" spans="1:9">
      <c r="A48" s="59" t="s">
        <v>209</v>
      </c>
      <c r="B48" s="60" t="s">
        <v>70</v>
      </c>
      <c r="C48" s="60" t="s">
        <v>635</v>
      </c>
      <c r="D48" s="61" t="s">
        <v>664</v>
      </c>
      <c r="E48" s="62" t="s">
        <v>665</v>
      </c>
      <c r="F48" s="63" t="s">
        <v>610</v>
      </c>
      <c r="G48" s="64">
        <v>1</v>
      </c>
      <c r="H48" s="65">
        <v>200</v>
      </c>
      <c r="I48" s="65">
        <v>200</v>
      </c>
    </row>
    <row r="49" ht="17.25" customHeight="1" spans="1:9">
      <c r="A49" s="59" t="s">
        <v>209</v>
      </c>
      <c r="B49" s="60" t="s">
        <v>70</v>
      </c>
      <c r="C49" s="60" t="s">
        <v>635</v>
      </c>
      <c r="D49" s="61" t="s">
        <v>664</v>
      </c>
      <c r="E49" s="62" t="s">
        <v>665</v>
      </c>
      <c r="F49" s="63" t="s">
        <v>657</v>
      </c>
      <c r="G49" s="64">
        <v>10</v>
      </c>
      <c r="H49" s="65">
        <v>100</v>
      </c>
      <c r="I49" s="65">
        <v>1000</v>
      </c>
    </row>
    <row r="50" ht="17.25" customHeight="1" spans="1:9">
      <c r="A50" s="59" t="s">
        <v>209</v>
      </c>
      <c r="B50" s="60" t="s">
        <v>70</v>
      </c>
      <c r="C50" s="60" t="s">
        <v>635</v>
      </c>
      <c r="D50" s="61" t="s">
        <v>664</v>
      </c>
      <c r="E50" s="62" t="s">
        <v>665</v>
      </c>
      <c r="F50" s="63" t="s">
        <v>438</v>
      </c>
      <c r="G50" s="64">
        <v>4</v>
      </c>
      <c r="H50" s="65">
        <v>1250</v>
      </c>
      <c r="I50" s="65">
        <v>5000</v>
      </c>
    </row>
    <row r="51" ht="17.25" customHeight="1" spans="1:9">
      <c r="A51" s="59" t="s">
        <v>209</v>
      </c>
      <c r="B51" s="60" t="s">
        <v>70</v>
      </c>
      <c r="C51" s="60" t="s">
        <v>635</v>
      </c>
      <c r="D51" s="61" t="s">
        <v>664</v>
      </c>
      <c r="E51" s="62" t="s">
        <v>665</v>
      </c>
      <c r="F51" s="63" t="s">
        <v>657</v>
      </c>
      <c r="G51" s="64">
        <v>2</v>
      </c>
      <c r="H51" s="65">
        <v>1000</v>
      </c>
      <c r="I51" s="65">
        <v>2000</v>
      </c>
    </row>
    <row r="52" ht="17.25" customHeight="1" spans="1:9">
      <c r="A52" s="59" t="s">
        <v>209</v>
      </c>
      <c r="B52" s="60" t="s">
        <v>70</v>
      </c>
      <c r="C52" s="60" t="s">
        <v>635</v>
      </c>
      <c r="D52" s="61" t="s">
        <v>664</v>
      </c>
      <c r="E52" s="62" t="s">
        <v>665</v>
      </c>
      <c r="F52" s="63" t="s">
        <v>657</v>
      </c>
      <c r="G52" s="64">
        <v>10</v>
      </c>
      <c r="H52" s="65">
        <v>1000</v>
      </c>
      <c r="I52" s="65">
        <v>10000</v>
      </c>
    </row>
    <row r="53" ht="17.25" customHeight="1" spans="1:9">
      <c r="A53" s="59" t="s">
        <v>209</v>
      </c>
      <c r="B53" s="60" t="s">
        <v>70</v>
      </c>
      <c r="C53" s="60" t="s">
        <v>635</v>
      </c>
      <c r="D53" s="61" t="s">
        <v>664</v>
      </c>
      <c r="E53" s="62" t="s">
        <v>665</v>
      </c>
      <c r="F53" s="63" t="s">
        <v>657</v>
      </c>
      <c r="G53" s="64">
        <v>30</v>
      </c>
      <c r="H53" s="65">
        <v>2000</v>
      </c>
      <c r="I53" s="65">
        <v>60000</v>
      </c>
    </row>
    <row r="54" ht="17.25" customHeight="1" spans="1:9">
      <c r="A54" s="59" t="s">
        <v>209</v>
      </c>
      <c r="B54" s="60" t="s">
        <v>70</v>
      </c>
      <c r="C54" s="60" t="s">
        <v>635</v>
      </c>
      <c r="D54" s="61" t="s">
        <v>664</v>
      </c>
      <c r="E54" s="62" t="s">
        <v>665</v>
      </c>
      <c r="F54" s="63" t="s">
        <v>657</v>
      </c>
      <c r="G54" s="64">
        <v>2</v>
      </c>
      <c r="H54" s="65">
        <v>1000</v>
      </c>
      <c r="I54" s="65">
        <v>2000</v>
      </c>
    </row>
    <row r="55" ht="17.25" customHeight="1" spans="1:9">
      <c r="A55" s="59" t="s">
        <v>209</v>
      </c>
      <c r="B55" s="60" t="s">
        <v>70</v>
      </c>
      <c r="C55" s="60" t="s">
        <v>635</v>
      </c>
      <c r="D55" s="61" t="s">
        <v>664</v>
      </c>
      <c r="E55" s="62" t="s">
        <v>665</v>
      </c>
      <c r="F55" s="63" t="s">
        <v>610</v>
      </c>
      <c r="G55" s="64">
        <v>1</v>
      </c>
      <c r="H55" s="65">
        <v>6000</v>
      </c>
      <c r="I55" s="65">
        <v>6000</v>
      </c>
    </row>
    <row r="56" ht="17.25" customHeight="1" spans="1:9">
      <c r="A56" s="59" t="s">
        <v>209</v>
      </c>
      <c r="B56" s="60" t="s">
        <v>70</v>
      </c>
      <c r="C56" s="60" t="s">
        <v>635</v>
      </c>
      <c r="D56" s="61" t="s">
        <v>666</v>
      </c>
      <c r="E56" s="62" t="s">
        <v>667</v>
      </c>
      <c r="F56" s="63" t="s">
        <v>438</v>
      </c>
      <c r="G56" s="64">
        <v>1</v>
      </c>
      <c r="H56" s="65">
        <v>3000</v>
      </c>
      <c r="I56" s="65">
        <v>3000</v>
      </c>
    </row>
    <row r="57" ht="17.25" customHeight="1" spans="1:9">
      <c r="A57" s="59" t="s">
        <v>209</v>
      </c>
      <c r="B57" s="60" t="s">
        <v>70</v>
      </c>
      <c r="C57" s="60" t="s">
        <v>635</v>
      </c>
      <c r="D57" s="61" t="s">
        <v>666</v>
      </c>
      <c r="E57" s="62" t="s">
        <v>667</v>
      </c>
      <c r="F57" s="63" t="s">
        <v>657</v>
      </c>
      <c r="G57" s="64">
        <v>4</v>
      </c>
      <c r="H57" s="65">
        <v>500</v>
      </c>
      <c r="I57" s="65">
        <v>2000</v>
      </c>
    </row>
    <row r="58" ht="17.25" customHeight="1" spans="1:9">
      <c r="A58" s="59" t="s">
        <v>209</v>
      </c>
      <c r="B58" s="60" t="s">
        <v>70</v>
      </c>
      <c r="C58" s="60" t="s">
        <v>635</v>
      </c>
      <c r="D58" s="61" t="s">
        <v>666</v>
      </c>
      <c r="E58" s="62" t="s">
        <v>667</v>
      </c>
      <c r="F58" s="63" t="s">
        <v>668</v>
      </c>
      <c r="G58" s="64">
        <v>1</v>
      </c>
      <c r="H58" s="65">
        <v>300000</v>
      </c>
      <c r="I58" s="65">
        <v>300000</v>
      </c>
    </row>
    <row r="59" ht="17.25" customHeight="1" spans="1:9">
      <c r="A59" s="59" t="s">
        <v>209</v>
      </c>
      <c r="B59" s="60" t="s">
        <v>70</v>
      </c>
      <c r="C59" s="60" t="s">
        <v>635</v>
      </c>
      <c r="D59" s="61" t="s">
        <v>669</v>
      </c>
      <c r="E59" s="62" t="s">
        <v>670</v>
      </c>
      <c r="F59" s="63" t="s">
        <v>610</v>
      </c>
      <c r="G59" s="64">
        <v>1</v>
      </c>
      <c r="H59" s="65">
        <v>300000</v>
      </c>
      <c r="I59" s="65">
        <v>300000</v>
      </c>
    </row>
    <row r="60" ht="17.25" customHeight="1" spans="1:9">
      <c r="A60" s="59" t="s">
        <v>209</v>
      </c>
      <c r="B60" s="60" t="s">
        <v>70</v>
      </c>
      <c r="C60" s="60" t="s">
        <v>671</v>
      </c>
      <c r="D60" s="61" t="s">
        <v>672</v>
      </c>
      <c r="E60" s="62" t="s">
        <v>591</v>
      </c>
      <c r="F60" s="63" t="s">
        <v>657</v>
      </c>
      <c r="G60" s="64">
        <v>23</v>
      </c>
      <c r="H60" s="65">
        <v>1200</v>
      </c>
      <c r="I60" s="65">
        <v>27600</v>
      </c>
    </row>
    <row r="61" ht="17.25" customHeight="1" spans="1:9">
      <c r="A61" s="59" t="s">
        <v>209</v>
      </c>
      <c r="B61" s="60" t="s">
        <v>70</v>
      </c>
      <c r="C61" s="60" t="s">
        <v>671</v>
      </c>
      <c r="D61" s="61" t="s">
        <v>673</v>
      </c>
      <c r="E61" s="62" t="s">
        <v>599</v>
      </c>
      <c r="F61" s="63" t="s">
        <v>438</v>
      </c>
      <c r="G61" s="64">
        <v>1</v>
      </c>
      <c r="H61" s="65">
        <v>500</v>
      </c>
      <c r="I61" s="65">
        <v>500</v>
      </c>
    </row>
    <row r="62" ht="17.25" customHeight="1" spans="1:9">
      <c r="A62" s="59" t="s">
        <v>209</v>
      </c>
      <c r="B62" s="60" t="s">
        <v>70</v>
      </c>
      <c r="C62" s="60" t="s">
        <v>671</v>
      </c>
      <c r="D62" s="61" t="s">
        <v>674</v>
      </c>
      <c r="E62" s="62" t="s">
        <v>590</v>
      </c>
      <c r="F62" s="63" t="s">
        <v>675</v>
      </c>
      <c r="G62" s="64">
        <v>41</v>
      </c>
      <c r="H62" s="65">
        <v>500</v>
      </c>
      <c r="I62" s="65">
        <v>20500</v>
      </c>
    </row>
    <row r="63" ht="17.25" customHeight="1" spans="1:9">
      <c r="A63" s="59" t="s">
        <v>209</v>
      </c>
      <c r="B63" s="60" t="s">
        <v>70</v>
      </c>
      <c r="C63" s="60" t="s">
        <v>671</v>
      </c>
      <c r="D63" s="61" t="s">
        <v>676</v>
      </c>
      <c r="E63" s="62" t="s">
        <v>607</v>
      </c>
      <c r="F63" s="63" t="s">
        <v>438</v>
      </c>
      <c r="G63" s="64">
        <v>27</v>
      </c>
      <c r="H63" s="65">
        <v>1000</v>
      </c>
      <c r="I63" s="65">
        <v>27000</v>
      </c>
    </row>
    <row r="64" ht="17.25" customHeight="1" spans="1:9">
      <c r="A64" s="59" t="s">
        <v>209</v>
      </c>
      <c r="B64" s="60" t="s">
        <v>70</v>
      </c>
      <c r="C64" s="60" t="s">
        <v>671</v>
      </c>
      <c r="D64" s="61" t="s">
        <v>677</v>
      </c>
      <c r="E64" s="62" t="s">
        <v>678</v>
      </c>
      <c r="F64" s="63" t="s">
        <v>679</v>
      </c>
      <c r="G64" s="64">
        <v>2</v>
      </c>
      <c r="H64" s="65">
        <v>25000</v>
      </c>
      <c r="I64" s="65">
        <v>50000</v>
      </c>
    </row>
    <row r="65" ht="17.25" customHeight="1" spans="1:9">
      <c r="A65" s="59" t="s">
        <v>209</v>
      </c>
      <c r="B65" s="60" t="s">
        <v>70</v>
      </c>
      <c r="C65" s="60" t="s">
        <v>671</v>
      </c>
      <c r="D65" s="61" t="s">
        <v>680</v>
      </c>
      <c r="E65" s="62" t="s">
        <v>596</v>
      </c>
      <c r="F65" s="63" t="s">
        <v>438</v>
      </c>
      <c r="G65" s="64">
        <v>10</v>
      </c>
      <c r="H65" s="65">
        <v>100</v>
      </c>
      <c r="I65" s="65">
        <v>1000</v>
      </c>
    </row>
    <row r="66" ht="17.25" customHeight="1" spans="1:9">
      <c r="A66" s="59" t="s">
        <v>209</v>
      </c>
      <c r="B66" s="60" t="s">
        <v>70</v>
      </c>
      <c r="C66" s="60" t="s">
        <v>671</v>
      </c>
      <c r="D66" s="61" t="s">
        <v>680</v>
      </c>
      <c r="E66" s="62" t="s">
        <v>596</v>
      </c>
      <c r="F66" s="63" t="s">
        <v>438</v>
      </c>
      <c r="G66" s="64">
        <v>2</v>
      </c>
      <c r="H66" s="65">
        <v>500</v>
      </c>
      <c r="I66" s="65">
        <v>1000</v>
      </c>
    </row>
    <row r="67" ht="17.25" customHeight="1" spans="1:9">
      <c r="A67" s="59" t="s">
        <v>209</v>
      </c>
      <c r="B67" s="60" t="s">
        <v>70</v>
      </c>
      <c r="C67" s="60" t="s">
        <v>671</v>
      </c>
      <c r="D67" s="61" t="s">
        <v>681</v>
      </c>
      <c r="E67" s="62" t="s">
        <v>682</v>
      </c>
      <c r="F67" s="63" t="s">
        <v>438</v>
      </c>
      <c r="G67" s="64">
        <v>8</v>
      </c>
      <c r="H67" s="65">
        <v>625</v>
      </c>
      <c r="I67" s="65">
        <v>5000</v>
      </c>
    </row>
    <row r="68" ht="17.25" customHeight="1" spans="1:9">
      <c r="A68" s="59" t="s">
        <v>209</v>
      </c>
      <c r="B68" s="60" t="s">
        <v>70</v>
      </c>
      <c r="C68" s="60" t="s">
        <v>671</v>
      </c>
      <c r="D68" s="61" t="s">
        <v>681</v>
      </c>
      <c r="E68" s="62" t="s">
        <v>682</v>
      </c>
      <c r="F68" s="63" t="s">
        <v>438</v>
      </c>
      <c r="G68" s="64">
        <v>8</v>
      </c>
      <c r="H68" s="65">
        <v>625</v>
      </c>
      <c r="I68" s="65">
        <v>5000</v>
      </c>
    </row>
    <row r="69" ht="19.5" customHeight="1" spans="1:9">
      <c r="A69" s="59" t="s">
        <v>209</v>
      </c>
      <c r="B69" s="60" t="s">
        <v>70</v>
      </c>
      <c r="C69" s="60" t="s">
        <v>671</v>
      </c>
      <c r="D69" s="61" t="s">
        <v>683</v>
      </c>
      <c r="E69" s="62" t="s">
        <v>684</v>
      </c>
      <c r="F69" s="63" t="s">
        <v>438</v>
      </c>
      <c r="G69" s="64">
        <v>5</v>
      </c>
      <c r="H69" s="65">
        <v>200</v>
      </c>
      <c r="I69" s="65">
        <v>1000</v>
      </c>
    </row>
    <row r="70" ht="19.5" customHeight="1" spans="1:9">
      <c r="A70" s="67" t="s">
        <v>56</v>
      </c>
      <c r="B70" s="68"/>
      <c r="C70" s="68"/>
      <c r="D70" s="69"/>
      <c r="E70" s="70"/>
      <c r="F70" s="70"/>
      <c r="G70" s="71">
        <f t="shared" ref="G70:I70" si="0">SUM(G8:G69)</f>
        <v>527</v>
      </c>
      <c r="H70" s="65">
        <f t="shared" si="0"/>
        <v>3798080</v>
      </c>
      <c r="I70" s="65">
        <f t="shared" si="0"/>
        <v>4308300</v>
      </c>
    </row>
  </sheetData>
  <mergeCells count="11">
    <mergeCell ref="A2:I2"/>
    <mergeCell ref="A3:I3"/>
    <mergeCell ref="A4:C4"/>
    <mergeCell ref="G5:I5"/>
    <mergeCell ref="A70:F70"/>
    <mergeCell ref="A5:A6"/>
    <mergeCell ref="B5:B6"/>
    <mergeCell ref="C5:C6"/>
    <mergeCell ref="D5:D6"/>
    <mergeCell ref="E5:E6"/>
    <mergeCell ref="F5:F6"/>
  </mergeCells>
  <pageMargins left="1.77152777777778" right="0.118055555555556" top="0.432638888888889" bottom="0.354166666666667" header="0.28" footer="0.28"/>
  <pageSetup paperSize="9" scale="4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4166666666667" defaultRowHeight="14.25" customHeight="1"/>
  <cols>
    <col min="1" max="1" width="19.2833333333333" style="1" customWidth="1"/>
    <col min="2" max="2" width="33.8416666666667" style="1" customWidth="1"/>
    <col min="3" max="3" width="23.8583333333333" style="1" customWidth="1"/>
    <col min="4" max="4" width="11.1416666666667" style="1" customWidth="1"/>
    <col min="5" max="5" width="17.7083333333333" style="1" customWidth="1"/>
    <col min="6" max="6" width="9.85833333333333" style="1" customWidth="1"/>
    <col min="7" max="7" width="17.7083333333333" style="1" customWidth="1"/>
    <col min="8" max="11" width="23.1416666666667" style="1" customWidth="1"/>
    <col min="12" max="16384" width="9.14166666666667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685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9" t="s">
        <v>2</v>
      </c>
    </row>
    <row r="5" ht="21.75" customHeight="1" spans="1:11">
      <c r="A5" s="10" t="s">
        <v>256</v>
      </c>
      <c r="B5" s="10" t="s">
        <v>194</v>
      </c>
      <c r="C5" s="10" t="s">
        <v>257</v>
      </c>
      <c r="D5" s="11" t="s">
        <v>195</v>
      </c>
      <c r="E5" s="11" t="s">
        <v>196</v>
      </c>
      <c r="F5" s="11" t="s">
        <v>258</v>
      </c>
      <c r="G5" s="11" t="s">
        <v>259</v>
      </c>
      <c r="H5" s="17" t="s">
        <v>56</v>
      </c>
      <c r="I5" s="12" t="s">
        <v>686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59</v>
      </c>
      <c r="J6" s="11" t="s">
        <v>60</v>
      </c>
      <c r="K6" s="11" t="s">
        <v>61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58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8">
        <v>10</v>
      </c>
      <c r="K8" s="38">
        <v>11</v>
      </c>
    </row>
    <row r="9" ht="18.75" customHeight="1" spans="1:11">
      <c r="A9" s="30"/>
      <c r="B9" s="31"/>
      <c r="C9" s="30"/>
      <c r="D9" s="30"/>
      <c r="E9" s="30"/>
      <c r="F9" s="30"/>
      <c r="G9" s="30"/>
      <c r="H9" s="32"/>
      <c r="I9" s="39"/>
      <c r="J9" s="39"/>
      <c r="K9" s="32"/>
    </row>
    <row r="10" ht="18.75" customHeight="1" spans="1:11">
      <c r="A10" s="31"/>
      <c r="B10" s="31"/>
      <c r="C10" s="31"/>
      <c r="D10" s="31"/>
      <c r="E10" s="31"/>
      <c r="F10" s="31"/>
      <c r="G10" s="31"/>
      <c r="H10" s="33"/>
      <c r="I10" s="33"/>
      <c r="J10" s="33"/>
      <c r="K10" s="32"/>
    </row>
    <row r="11" ht="18.75" customHeight="1" spans="1:11">
      <c r="A11" s="34" t="s">
        <v>120</v>
      </c>
      <c r="B11" s="35"/>
      <c r="C11" s="35"/>
      <c r="D11" s="35"/>
      <c r="E11" s="35"/>
      <c r="F11" s="35"/>
      <c r="G11" s="36"/>
      <c r="H11" s="33"/>
      <c r="I11" s="33"/>
      <c r="J11" s="33"/>
      <c r="K11" s="32"/>
    </row>
    <row r="12" customFormat="1" customHeight="1" spans="1:3">
      <c r="A12" s="37" t="s">
        <v>687</v>
      </c>
      <c r="B12" s="37"/>
      <c r="C12" s="37"/>
    </row>
  </sheetData>
  <mergeCells count="16">
    <mergeCell ref="A3:K3"/>
    <mergeCell ref="A4:G4"/>
    <mergeCell ref="I5:K5"/>
    <mergeCell ref="A11:G11"/>
    <mergeCell ref="A12:C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outlinePr summaryRight="0"/>
    <pageSetUpPr fitToPage="1"/>
  </sheetPr>
  <dimension ref="A1:G20"/>
  <sheetViews>
    <sheetView showZeros="0" topLeftCell="B1" workbookViewId="0">
      <pane ySplit="1" topLeftCell="A2" activePane="bottomLeft" state="frozen"/>
      <selection/>
      <selection pane="bottomLeft" activeCell="F6" sqref="F6:G8"/>
    </sheetView>
  </sheetViews>
  <sheetFormatPr defaultColWidth="9.14166666666667" defaultRowHeight="14.25" customHeight="1" outlineLevelCol="6"/>
  <cols>
    <col min="1" max="1" width="35.2833333333333" style="1" customWidth="1"/>
    <col min="2" max="2" width="28" style="1" customWidth="1"/>
    <col min="3" max="3" width="35" style="1" customWidth="1"/>
    <col min="4" max="4" width="28" style="1" customWidth="1"/>
    <col min="5" max="7" width="23.8583333333333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688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257</v>
      </c>
      <c r="B5" s="10" t="s">
        <v>256</v>
      </c>
      <c r="C5" s="10" t="s">
        <v>194</v>
      </c>
      <c r="D5" s="11" t="s">
        <v>689</v>
      </c>
      <c r="E5" s="12" t="s">
        <v>59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58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5" customHeight="1" spans="1:7">
      <c r="A9" s="21" t="s">
        <v>70</v>
      </c>
      <c r="B9" s="22" t="s">
        <v>690</v>
      </c>
      <c r="C9" s="22" t="s">
        <v>284</v>
      </c>
      <c r="D9" s="23" t="s">
        <v>691</v>
      </c>
      <c r="E9" s="24">
        <v>23040</v>
      </c>
      <c r="F9" s="24">
        <v>23040</v>
      </c>
      <c r="G9" s="24">
        <v>23040</v>
      </c>
    </row>
    <row r="10" ht="15" customHeight="1" spans="1:7">
      <c r="A10" s="21" t="s">
        <v>70</v>
      </c>
      <c r="B10" s="22" t="s">
        <v>690</v>
      </c>
      <c r="C10" s="22" t="s">
        <v>290</v>
      </c>
      <c r="D10" s="23" t="s">
        <v>691</v>
      </c>
      <c r="E10" s="24">
        <v>1000</v>
      </c>
      <c r="F10" s="24">
        <v>1000</v>
      </c>
      <c r="G10" s="24">
        <v>1000</v>
      </c>
    </row>
    <row r="11" ht="15" customHeight="1" spans="1:7">
      <c r="A11" s="21" t="s">
        <v>70</v>
      </c>
      <c r="B11" s="22" t="s">
        <v>692</v>
      </c>
      <c r="C11" s="22" t="s">
        <v>264</v>
      </c>
      <c r="D11" s="23" t="s">
        <v>691</v>
      </c>
      <c r="E11" s="24">
        <v>1326592</v>
      </c>
      <c r="F11" s="24">
        <v>1330000</v>
      </c>
      <c r="G11" s="24">
        <v>1330000</v>
      </c>
    </row>
    <row r="12" ht="15" customHeight="1" spans="1:7">
      <c r="A12" s="21" t="s">
        <v>70</v>
      </c>
      <c r="B12" s="22" t="s">
        <v>692</v>
      </c>
      <c r="C12" s="22" t="s">
        <v>268</v>
      </c>
      <c r="D12" s="23" t="s">
        <v>691</v>
      </c>
      <c r="E12" s="24">
        <v>648038.4</v>
      </c>
      <c r="F12" s="24">
        <v>650000</v>
      </c>
      <c r="G12" s="24">
        <v>650000</v>
      </c>
    </row>
    <row r="13" ht="15" customHeight="1" spans="1:7">
      <c r="A13" s="21" t="s">
        <v>70</v>
      </c>
      <c r="B13" s="22" t="s">
        <v>692</v>
      </c>
      <c r="C13" s="22" t="s">
        <v>286</v>
      </c>
      <c r="D13" s="23" t="s">
        <v>691</v>
      </c>
      <c r="E13" s="24">
        <v>173000</v>
      </c>
      <c r="F13" s="24">
        <v>180000</v>
      </c>
      <c r="G13" s="24">
        <v>180000</v>
      </c>
    </row>
    <row r="14" ht="15" customHeight="1" spans="1:7">
      <c r="A14" s="21" t="s">
        <v>70</v>
      </c>
      <c r="B14" s="22" t="s">
        <v>692</v>
      </c>
      <c r="C14" s="22" t="s">
        <v>288</v>
      </c>
      <c r="D14" s="23" t="s">
        <v>691</v>
      </c>
      <c r="E14" s="24">
        <v>52000</v>
      </c>
      <c r="F14" s="24">
        <v>55000</v>
      </c>
      <c r="G14" s="24">
        <v>55000</v>
      </c>
    </row>
    <row r="15" ht="17.25" customHeight="1" spans="1:7">
      <c r="A15" s="21" t="s">
        <v>70</v>
      </c>
      <c r="B15" s="22" t="s">
        <v>693</v>
      </c>
      <c r="C15" s="22" t="s">
        <v>273</v>
      </c>
      <c r="D15" s="23" t="s">
        <v>691</v>
      </c>
      <c r="E15" s="24">
        <v>477682</v>
      </c>
      <c r="F15" s="24">
        <v>500000</v>
      </c>
      <c r="G15" s="24">
        <v>500000</v>
      </c>
    </row>
    <row r="16" ht="18.75" customHeight="1" spans="1:7">
      <c r="A16" s="21" t="s">
        <v>70</v>
      </c>
      <c r="B16" s="22" t="s">
        <v>693</v>
      </c>
      <c r="C16" s="22" t="s">
        <v>281</v>
      </c>
      <c r="D16" s="23" t="s">
        <v>691</v>
      </c>
      <c r="E16" s="24">
        <v>80000</v>
      </c>
      <c r="F16" s="24">
        <v>100000</v>
      </c>
      <c r="G16" s="24">
        <v>100000</v>
      </c>
    </row>
    <row r="17" ht="18.75" customHeight="1" spans="1:7">
      <c r="A17" s="25" t="s">
        <v>56</v>
      </c>
      <c r="B17" s="26" t="s">
        <v>694</v>
      </c>
      <c r="C17" s="26"/>
      <c r="D17" s="27"/>
      <c r="E17" s="24">
        <v>2781352.4</v>
      </c>
      <c r="F17" s="24">
        <v>2839040</v>
      </c>
      <c r="G17" s="24">
        <v>2839040</v>
      </c>
    </row>
    <row r="20" customHeight="1" spans="6:6">
      <c r="F20" s="28"/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outlinePr summaryRight="0"/>
    <pageSetUpPr fitToPage="1"/>
  </sheetPr>
  <dimension ref="A1:S10"/>
  <sheetViews>
    <sheetView showGridLines="0" showZeros="0" tabSelected="1" workbookViewId="0">
      <pane ySplit="1" topLeftCell="A2" activePane="bottomLeft" state="frozen"/>
      <selection/>
      <selection pane="bottomLeft" activeCell="J20" sqref="J20"/>
    </sheetView>
  </sheetViews>
  <sheetFormatPr defaultColWidth="8.575" defaultRowHeight="12.75" customHeight="1"/>
  <cols>
    <col min="1" max="1" width="15.8916666666667" style="1" customWidth="1"/>
    <col min="2" max="2" width="35" style="1" customWidth="1"/>
    <col min="3" max="19" width="22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6" t="s">
        <v>53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">
        <v>1</v>
      </c>
      <c r="S4" s="48" t="s">
        <v>2</v>
      </c>
    </row>
    <row r="5" ht="21.75" customHeight="1" spans="1:19">
      <c r="A5" s="50" t="s">
        <v>54</v>
      </c>
      <c r="B5" s="257" t="s">
        <v>55</v>
      </c>
      <c r="C5" s="257" t="s">
        <v>56</v>
      </c>
      <c r="D5" s="258" t="s">
        <v>57</v>
      </c>
      <c r="E5" s="258"/>
      <c r="F5" s="258"/>
      <c r="G5" s="258"/>
      <c r="H5" s="258"/>
      <c r="I5" s="159"/>
      <c r="J5" s="258"/>
      <c r="K5" s="258"/>
      <c r="L5" s="258"/>
      <c r="M5" s="258"/>
      <c r="N5" s="265"/>
      <c r="O5" s="258" t="s">
        <v>46</v>
      </c>
      <c r="P5" s="258"/>
      <c r="Q5" s="258"/>
      <c r="R5" s="258"/>
      <c r="S5" s="265"/>
    </row>
    <row r="6" ht="27" customHeight="1" spans="1:19">
      <c r="A6" s="259"/>
      <c r="B6" s="260"/>
      <c r="C6" s="260"/>
      <c r="D6" s="260" t="s">
        <v>58</v>
      </c>
      <c r="E6" s="260" t="s">
        <v>59</v>
      </c>
      <c r="F6" s="260" t="s">
        <v>60</v>
      </c>
      <c r="G6" s="260" t="s">
        <v>61</v>
      </c>
      <c r="H6" s="260" t="s">
        <v>62</v>
      </c>
      <c r="I6" s="266" t="s">
        <v>63</v>
      </c>
      <c r="J6" s="267"/>
      <c r="K6" s="267"/>
      <c r="L6" s="267"/>
      <c r="M6" s="267"/>
      <c r="N6" s="268"/>
      <c r="O6" s="260" t="s">
        <v>58</v>
      </c>
      <c r="P6" s="260" t="s">
        <v>59</v>
      </c>
      <c r="Q6" s="260" t="s">
        <v>60</v>
      </c>
      <c r="R6" s="260" t="s">
        <v>61</v>
      </c>
      <c r="S6" s="260" t="s">
        <v>64</v>
      </c>
    </row>
    <row r="7" ht="30" customHeight="1" spans="1:19">
      <c r="A7" s="261"/>
      <c r="B7" s="262"/>
      <c r="C7" s="263"/>
      <c r="D7" s="263"/>
      <c r="E7" s="263"/>
      <c r="F7" s="263"/>
      <c r="G7" s="263"/>
      <c r="H7" s="263"/>
      <c r="I7" s="78" t="s">
        <v>58</v>
      </c>
      <c r="J7" s="268" t="s">
        <v>65</v>
      </c>
      <c r="K7" s="268" t="s">
        <v>66</v>
      </c>
      <c r="L7" s="268" t="s">
        <v>67</v>
      </c>
      <c r="M7" s="268" t="s">
        <v>68</v>
      </c>
      <c r="N7" s="268" t="s">
        <v>69</v>
      </c>
      <c r="O7" s="269"/>
      <c r="P7" s="269"/>
      <c r="Q7" s="269"/>
      <c r="R7" s="269"/>
      <c r="S7" s="263"/>
    </row>
    <row r="8" ht="15" customHeight="1" spans="1:19">
      <c r="A8" s="222">
        <v>1</v>
      </c>
      <c r="B8" s="222">
        <v>2</v>
      </c>
      <c r="C8" s="222">
        <v>3</v>
      </c>
      <c r="D8" s="222">
        <v>4</v>
      </c>
      <c r="E8" s="222">
        <v>5</v>
      </c>
      <c r="F8" s="222">
        <v>6</v>
      </c>
      <c r="G8" s="222">
        <v>7</v>
      </c>
      <c r="H8" s="222">
        <v>8</v>
      </c>
      <c r="I8" s="78">
        <v>9</v>
      </c>
      <c r="J8" s="222">
        <v>10</v>
      </c>
      <c r="K8" s="222">
        <v>11</v>
      </c>
      <c r="L8" s="222">
        <v>12</v>
      </c>
      <c r="M8" s="222">
        <v>13</v>
      </c>
      <c r="N8" s="222">
        <v>14</v>
      </c>
      <c r="O8" s="222">
        <v>15</v>
      </c>
      <c r="P8" s="222">
        <v>16</v>
      </c>
      <c r="Q8" s="222">
        <v>17</v>
      </c>
      <c r="R8" s="222">
        <v>18</v>
      </c>
      <c r="S8" s="222">
        <v>19</v>
      </c>
    </row>
    <row r="9" ht="18" customHeight="1" spans="1:19">
      <c r="A9" s="264">
        <v>131016</v>
      </c>
      <c r="B9" s="23" t="s">
        <v>70</v>
      </c>
      <c r="C9" s="185">
        <v>34998062.49</v>
      </c>
      <c r="D9" s="185">
        <v>34998062.49</v>
      </c>
      <c r="E9" s="185">
        <v>12452320.92</v>
      </c>
      <c r="F9" s="24"/>
      <c r="G9" s="24"/>
      <c r="H9" s="24"/>
      <c r="I9" s="185">
        <v>22545741.57</v>
      </c>
      <c r="J9" s="185">
        <v>22407781.57</v>
      </c>
      <c r="K9" s="24"/>
      <c r="L9" s="24"/>
      <c r="M9" s="24"/>
      <c r="N9" s="185">
        <v>137960</v>
      </c>
      <c r="O9" s="24"/>
      <c r="P9" s="24"/>
      <c r="Q9" s="24"/>
      <c r="R9" s="24"/>
      <c r="S9" s="24"/>
    </row>
    <row r="10" ht="18" customHeight="1" spans="1:19">
      <c r="A10" s="49" t="s">
        <v>56</v>
      </c>
      <c r="B10" s="209"/>
      <c r="C10" s="185">
        <v>34998062.49</v>
      </c>
      <c r="D10" s="185">
        <v>34998062.49</v>
      </c>
      <c r="E10" s="185">
        <v>12452320.92</v>
      </c>
      <c r="F10" s="24"/>
      <c r="G10" s="24"/>
      <c r="H10" s="24"/>
      <c r="I10" s="185">
        <v>22545741.57</v>
      </c>
      <c r="J10" s="185">
        <v>22407781.57</v>
      </c>
      <c r="K10" s="24"/>
      <c r="L10" s="24"/>
      <c r="M10" s="24"/>
      <c r="N10" s="185">
        <v>137960</v>
      </c>
      <c r="O10" s="24"/>
      <c r="P10" s="24"/>
      <c r="Q10" s="24"/>
      <c r="R10" s="24"/>
      <c r="S10" s="24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511805555555556" right="0.314583333333333" top="0.72" bottom="0.72" header="0" footer="0"/>
  <pageSetup paperSize="9" scale="32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outlinePr summaryRight="0"/>
    <pageSetUpPr fitToPage="1"/>
  </sheetPr>
  <dimension ref="A1:O33"/>
  <sheetViews>
    <sheetView showGridLines="0" showZeros="0" workbookViewId="0">
      <pane ySplit="1" topLeftCell="A8" activePane="bottomLeft" state="frozen"/>
      <selection/>
      <selection pane="bottomLeft" activeCell="C33" sqref="C33"/>
    </sheetView>
  </sheetViews>
  <sheetFormatPr defaultColWidth="8.575" defaultRowHeight="12.75" customHeight="1"/>
  <cols>
    <col min="1" max="1" width="14.2833333333333" style="1" customWidth="1"/>
    <col min="2" max="2" width="37.575" style="1" customWidth="1"/>
    <col min="3" max="8" width="24.575" style="1" customWidth="1"/>
    <col min="9" max="9" width="26.7083333333333" style="1" customWidth="1"/>
    <col min="10" max="11" width="24.425" style="1" customWidth="1"/>
    <col min="12" max="15" width="24.575" style="1" customWidth="1"/>
    <col min="16" max="16384" width="8.575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8" t="s">
        <v>71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">
        <v>1</v>
      </c>
      <c r="O4" s="48" t="s">
        <v>2</v>
      </c>
    </row>
    <row r="5" ht="27" customHeight="1" spans="1:15">
      <c r="A5" s="236" t="s">
        <v>72</v>
      </c>
      <c r="B5" s="236" t="s">
        <v>73</v>
      </c>
      <c r="C5" s="236" t="s">
        <v>56</v>
      </c>
      <c r="D5" s="237" t="s">
        <v>59</v>
      </c>
      <c r="E5" s="238"/>
      <c r="F5" s="239"/>
      <c r="G5" s="240" t="s">
        <v>60</v>
      </c>
      <c r="H5" s="240" t="s">
        <v>61</v>
      </c>
      <c r="I5" s="240" t="s">
        <v>74</v>
      </c>
      <c r="J5" s="237" t="s">
        <v>63</v>
      </c>
      <c r="K5" s="238"/>
      <c r="L5" s="238"/>
      <c r="M5" s="238"/>
      <c r="N5" s="255"/>
      <c r="O5" s="256"/>
    </row>
    <row r="6" ht="42" customHeight="1" spans="1:15">
      <c r="A6" s="241"/>
      <c r="B6" s="241"/>
      <c r="C6" s="242"/>
      <c r="D6" s="243" t="s">
        <v>58</v>
      </c>
      <c r="E6" s="243" t="s">
        <v>75</v>
      </c>
      <c r="F6" s="243" t="s">
        <v>76</v>
      </c>
      <c r="G6" s="242"/>
      <c r="H6" s="242"/>
      <c r="I6" s="241"/>
      <c r="J6" s="243" t="s">
        <v>58</v>
      </c>
      <c r="K6" s="228" t="s">
        <v>77</v>
      </c>
      <c r="L6" s="228" t="s">
        <v>78</v>
      </c>
      <c r="M6" s="228" t="s">
        <v>79</v>
      </c>
      <c r="N6" s="228" t="s">
        <v>80</v>
      </c>
      <c r="O6" s="228" t="s">
        <v>81</v>
      </c>
    </row>
    <row r="7" ht="18" customHeight="1" spans="1:15">
      <c r="A7" s="77" t="s">
        <v>82</v>
      </c>
      <c r="B7" s="77" t="s">
        <v>83</v>
      </c>
      <c r="C7" s="77" t="s">
        <v>84</v>
      </c>
      <c r="D7" s="212" t="s">
        <v>85</v>
      </c>
      <c r="E7" s="212" t="s">
        <v>86</v>
      </c>
      <c r="F7" s="212" t="s">
        <v>87</v>
      </c>
      <c r="G7" s="212" t="s">
        <v>88</v>
      </c>
      <c r="H7" s="212" t="s">
        <v>89</v>
      </c>
      <c r="I7" s="212" t="s">
        <v>90</v>
      </c>
      <c r="J7" s="212" t="s">
        <v>91</v>
      </c>
      <c r="K7" s="212" t="s">
        <v>92</v>
      </c>
      <c r="L7" s="212" t="s">
        <v>93</v>
      </c>
      <c r="M7" s="212" t="s">
        <v>94</v>
      </c>
      <c r="N7" s="77" t="s">
        <v>95</v>
      </c>
      <c r="O7" s="212" t="s">
        <v>96</v>
      </c>
    </row>
    <row r="8" ht="18" customHeight="1" spans="1:15">
      <c r="A8" s="244">
        <v>208</v>
      </c>
      <c r="B8" s="245" t="s">
        <v>97</v>
      </c>
      <c r="C8" s="137">
        <v>1466859</v>
      </c>
      <c r="D8" s="185">
        <v>1466859</v>
      </c>
      <c r="E8" s="185">
        <v>1466859</v>
      </c>
      <c r="F8" s="185"/>
      <c r="G8" s="212"/>
      <c r="H8" s="212"/>
      <c r="I8" s="212"/>
      <c r="J8" s="212"/>
      <c r="K8" s="212"/>
      <c r="L8" s="212"/>
      <c r="M8" s="212"/>
      <c r="N8" s="77"/>
      <c r="O8" s="212"/>
    </row>
    <row r="9" ht="18" customHeight="1" spans="1:15">
      <c r="A9" s="246">
        <v>20805</v>
      </c>
      <c r="B9" s="247" t="s">
        <v>98</v>
      </c>
      <c r="C9" s="137">
        <v>1447479</v>
      </c>
      <c r="D9" s="185">
        <v>1447479</v>
      </c>
      <c r="E9" s="185">
        <v>1447479</v>
      </c>
      <c r="F9" s="185"/>
      <c r="G9" s="212"/>
      <c r="H9" s="212"/>
      <c r="I9" s="212"/>
      <c r="J9" s="212"/>
      <c r="K9" s="212"/>
      <c r="L9" s="212"/>
      <c r="M9" s="212"/>
      <c r="N9" s="77"/>
      <c r="O9" s="212"/>
    </row>
    <row r="10" ht="18" customHeight="1" spans="1:15">
      <c r="A10" s="248">
        <v>2080505</v>
      </c>
      <c r="B10" s="249" t="s">
        <v>99</v>
      </c>
      <c r="C10" s="137">
        <v>998679</v>
      </c>
      <c r="D10" s="250">
        <v>998679</v>
      </c>
      <c r="E10" s="185">
        <v>998679</v>
      </c>
      <c r="F10" s="185"/>
      <c r="G10" s="212"/>
      <c r="H10" s="212"/>
      <c r="I10" s="212"/>
      <c r="J10" s="212"/>
      <c r="K10" s="212"/>
      <c r="L10" s="212"/>
      <c r="M10" s="212"/>
      <c r="N10" s="77"/>
      <c r="O10" s="212"/>
    </row>
    <row r="11" ht="18" customHeight="1" spans="1:15">
      <c r="A11" s="248">
        <v>2080599</v>
      </c>
      <c r="B11" s="249" t="s">
        <v>100</v>
      </c>
      <c r="C11" s="137">
        <v>448800</v>
      </c>
      <c r="D11" s="250">
        <v>448800</v>
      </c>
      <c r="E11" s="185">
        <v>448800</v>
      </c>
      <c r="F11" s="185"/>
      <c r="G11" s="212"/>
      <c r="H11" s="212"/>
      <c r="I11" s="212"/>
      <c r="J11" s="212"/>
      <c r="K11" s="212"/>
      <c r="L11" s="212"/>
      <c r="M11" s="212"/>
      <c r="N11" s="77"/>
      <c r="O11" s="212"/>
    </row>
    <row r="12" ht="18" customHeight="1" spans="1:15">
      <c r="A12" s="246">
        <v>20808</v>
      </c>
      <c r="B12" s="247" t="s">
        <v>101</v>
      </c>
      <c r="C12" s="137">
        <v>19380</v>
      </c>
      <c r="D12" s="250">
        <v>19380</v>
      </c>
      <c r="E12" s="185">
        <v>19380</v>
      </c>
      <c r="F12" s="185"/>
      <c r="G12" s="212"/>
      <c r="H12" s="212"/>
      <c r="I12" s="212"/>
      <c r="J12" s="212"/>
      <c r="K12" s="212"/>
      <c r="L12" s="212"/>
      <c r="M12" s="212"/>
      <c r="N12" s="77"/>
      <c r="O12" s="212"/>
    </row>
    <row r="13" ht="18" customHeight="1" spans="1:15">
      <c r="A13" s="248">
        <v>2080801</v>
      </c>
      <c r="B13" s="249" t="s">
        <v>102</v>
      </c>
      <c r="C13" s="137">
        <v>19380</v>
      </c>
      <c r="D13" s="250">
        <v>19380</v>
      </c>
      <c r="E13" s="185">
        <v>19380</v>
      </c>
      <c r="F13" s="185"/>
      <c r="G13" s="212"/>
      <c r="H13" s="212"/>
      <c r="I13" s="212"/>
      <c r="J13" s="212"/>
      <c r="K13" s="212"/>
      <c r="L13" s="212"/>
      <c r="M13" s="212"/>
      <c r="N13" s="77"/>
      <c r="O13" s="212"/>
    </row>
    <row r="14" ht="18" customHeight="1" spans="1:15">
      <c r="A14" s="244">
        <v>210</v>
      </c>
      <c r="B14" s="245" t="s">
        <v>103</v>
      </c>
      <c r="C14" s="137">
        <v>32643707.49</v>
      </c>
      <c r="D14" s="250">
        <v>10097965.92</v>
      </c>
      <c r="E14" s="185">
        <v>7316613.52</v>
      </c>
      <c r="F14" s="185">
        <v>2781352.4</v>
      </c>
      <c r="G14" s="212"/>
      <c r="H14" s="212"/>
      <c r="I14" s="212"/>
      <c r="J14" s="212"/>
      <c r="K14" s="212"/>
      <c r="L14" s="212"/>
      <c r="M14" s="212"/>
      <c r="N14" s="77"/>
      <c r="O14" s="212"/>
    </row>
    <row r="15" ht="18" customHeight="1" spans="1:15">
      <c r="A15" s="246">
        <v>21001</v>
      </c>
      <c r="B15" s="247" t="s">
        <v>104</v>
      </c>
      <c r="C15" s="137">
        <v>23040</v>
      </c>
      <c r="D15" s="250">
        <v>23040</v>
      </c>
      <c r="E15" s="185"/>
      <c r="F15" s="185">
        <v>23040</v>
      </c>
      <c r="G15" s="212"/>
      <c r="H15" s="212"/>
      <c r="I15" s="212"/>
      <c r="J15" s="212"/>
      <c r="K15" s="212"/>
      <c r="L15" s="212"/>
      <c r="M15" s="212"/>
      <c r="N15" s="77"/>
      <c r="O15" s="212"/>
    </row>
    <row r="16" ht="18" customHeight="1" spans="1:15">
      <c r="A16" s="248">
        <v>2100199</v>
      </c>
      <c r="B16" s="249" t="s">
        <v>105</v>
      </c>
      <c r="C16" s="137">
        <v>23040</v>
      </c>
      <c r="D16" s="250">
        <v>23040</v>
      </c>
      <c r="E16" s="185"/>
      <c r="F16" s="185">
        <v>23040</v>
      </c>
      <c r="G16" s="212"/>
      <c r="H16" s="212"/>
      <c r="I16" s="212"/>
      <c r="J16" s="212"/>
      <c r="K16" s="212"/>
      <c r="L16" s="212"/>
      <c r="M16" s="212"/>
      <c r="N16" s="77"/>
      <c r="O16" s="212"/>
    </row>
    <row r="17" ht="18" customHeight="1" spans="1:15">
      <c r="A17" s="246">
        <v>21003</v>
      </c>
      <c r="B17" s="247" t="s">
        <v>106</v>
      </c>
      <c r="C17" s="137">
        <v>29006171.29</v>
      </c>
      <c r="D17" s="250">
        <v>6460429.72</v>
      </c>
      <c r="E17" s="185">
        <v>6460429.72</v>
      </c>
      <c r="F17" s="185"/>
      <c r="G17" s="212"/>
      <c r="H17" s="212"/>
      <c r="I17" s="212"/>
      <c r="J17" s="212"/>
      <c r="K17" s="212"/>
      <c r="L17" s="212"/>
      <c r="M17" s="212"/>
      <c r="N17" s="77"/>
      <c r="O17" s="212"/>
    </row>
    <row r="18" ht="18" customHeight="1" spans="1:15">
      <c r="A18" s="248">
        <v>2100301</v>
      </c>
      <c r="B18" s="249" t="s">
        <v>107</v>
      </c>
      <c r="C18" s="137">
        <v>29006171.29</v>
      </c>
      <c r="D18" s="250">
        <v>6460429.72</v>
      </c>
      <c r="E18" s="185">
        <v>6460429.72</v>
      </c>
      <c r="F18" s="185"/>
      <c r="G18" s="212"/>
      <c r="H18" s="212"/>
      <c r="I18" s="212"/>
      <c r="J18" s="212"/>
      <c r="K18" s="212"/>
      <c r="L18" s="212"/>
      <c r="M18" s="212"/>
      <c r="N18" s="77"/>
      <c r="O18" s="212"/>
    </row>
    <row r="19" ht="18" customHeight="1" spans="1:15">
      <c r="A19" s="246">
        <v>21004</v>
      </c>
      <c r="B19" s="247" t="s">
        <v>108</v>
      </c>
      <c r="C19" s="137">
        <v>2758312.4</v>
      </c>
      <c r="D19" s="250">
        <v>2758312.4</v>
      </c>
      <c r="E19" s="185"/>
      <c r="F19" s="185">
        <v>2758312.4</v>
      </c>
      <c r="G19" s="212"/>
      <c r="H19" s="212"/>
      <c r="I19" s="212"/>
      <c r="J19" s="185">
        <v>22545741.57</v>
      </c>
      <c r="K19" s="185">
        <v>22407781.57</v>
      </c>
      <c r="L19" s="212"/>
      <c r="M19" s="212"/>
      <c r="N19" s="77"/>
      <c r="O19" s="137">
        <v>137960</v>
      </c>
    </row>
    <row r="20" ht="18" customHeight="1" spans="1:15">
      <c r="A20" s="248">
        <v>2100408</v>
      </c>
      <c r="B20" s="249" t="s">
        <v>109</v>
      </c>
      <c r="C20" s="137">
        <v>1974630.4</v>
      </c>
      <c r="D20" s="250">
        <v>1974630.4</v>
      </c>
      <c r="E20" s="185"/>
      <c r="F20" s="185">
        <v>1974630.4</v>
      </c>
      <c r="G20" s="212"/>
      <c r="H20" s="212"/>
      <c r="I20" s="212"/>
      <c r="J20" s="185"/>
      <c r="K20" s="185"/>
      <c r="L20" s="212"/>
      <c r="M20" s="212"/>
      <c r="N20" s="77"/>
      <c r="O20" s="137"/>
    </row>
    <row r="21" ht="18" customHeight="1" spans="1:15">
      <c r="A21" s="248">
        <v>2100409</v>
      </c>
      <c r="B21" s="249" t="s">
        <v>110</v>
      </c>
      <c r="C21" s="137">
        <v>225000</v>
      </c>
      <c r="D21" s="250">
        <v>225000</v>
      </c>
      <c r="E21" s="185"/>
      <c r="F21" s="185">
        <v>225000</v>
      </c>
      <c r="G21" s="212"/>
      <c r="H21" s="212"/>
      <c r="I21" s="212"/>
      <c r="J21" s="185"/>
      <c r="K21" s="185"/>
      <c r="L21" s="212"/>
      <c r="M21" s="212"/>
      <c r="N21" s="77"/>
      <c r="O21" s="137"/>
    </row>
    <row r="22" ht="18" customHeight="1" spans="1:15">
      <c r="A22" s="248">
        <v>2100410</v>
      </c>
      <c r="B22" s="249" t="s">
        <v>111</v>
      </c>
      <c r="C22" s="137">
        <v>1000</v>
      </c>
      <c r="D22" s="250">
        <v>1000</v>
      </c>
      <c r="E22" s="185"/>
      <c r="F22" s="185">
        <v>1000</v>
      </c>
      <c r="G22" s="212"/>
      <c r="H22" s="212"/>
      <c r="I22" s="212"/>
      <c r="J22" s="185">
        <v>22545741.57</v>
      </c>
      <c r="K22" s="185">
        <v>22407781.57</v>
      </c>
      <c r="L22" s="212"/>
      <c r="M22" s="212"/>
      <c r="N22" s="77"/>
      <c r="O22" s="137">
        <v>137960</v>
      </c>
    </row>
    <row r="23" ht="18" customHeight="1" spans="1:15">
      <c r="A23" s="248">
        <v>2100499</v>
      </c>
      <c r="B23" s="249" t="s">
        <v>112</v>
      </c>
      <c r="C23" s="137">
        <v>557682</v>
      </c>
      <c r="D23" s="250">
        <v>557682</v>
      </c>
      <c r="E23" s="185"/>
      <c r="F23" s="185">
        <v>557682</v>
      </c>
      <c r="G23" s="212"/>
      <c r="H23" s="212"/>
      <c r="I23" s="212"/>
      <c r="J23" s="185">
        <v>22545741.57</v>
      </c>
      <c r="K23" s="185">
        <v>22407781.57</v>
      </c>
      <c r="L23" s="212"/>
      <c r="M23" s="212"/>
      <c r="N23" s="77"/>
      <c r="O23" s="137">
        <v>137960</v>
      </c>
    </row>
    <row r="24" ht="18" customHeight="1" spans="1:15">
      <c r="A24" s="246">
        <v>21011</v>
      </c>
      <c r="B24" s="247" t="s">
        <v>113</v>
      </c>
      <c r="C24" s="137">
        <v>856183.8</v>
      </c>
      <c r="D24" s="250">
        <v>856183.8</v>
      </c>
      <c r="E24" s="185">
        <v>856183.8</v>
      </c>
      <c r="F24" s="185"/>
      <c r="G24" s="212"/>
      <c r="H24" s="212"/>
      <c r="I24" s="212"/>
      <c r="J24" s="212"/>
      <c r="K24" s="212"/>
      <c r="L24" s="212"/>
      <c r="M24" s="212"/>
      <c r="N24" s="77"/>
      <c r="O24" s="212"/>
    </row>
    <row r="25" ht="18" customHeight="1" spans="1:15">
      <c r="A25" s="248">
        <v>2101102</v>
      </c>
      <c r="B25" s="249" t="s">
        <v>114</v>
      </c>
      <c r="C25" s="137">
        <v>457284</v>
      </c>
      <c r="D25" s="250">
        <v>457284</v>
      </c>
      <c r="E25" s="185">
        <v>457284</v>
      </c>
      <c r="F25" s="185"/>
      <c r="G25" s="212"/>
      <c r="H25" s="212"/>
      <c r="I25" s="212"/>
      <c r="J25" s="212"/>
      <c r="K25" s="212"/>
      <c r="L25" s="212"/>
      <c r="M25" s="212"/>
      <c r="N25" s="77"/>
      <c r="O25" s="212"/>
    </row>
    <row r="26" ht="18" customHeight="1" spans="1:15">
      <c r="A26" s="248">
        <v>2101103</v>
      </c>
      <c r="B26" s="249" t="s">
        <v>115</v>
      </c>
      <c r="C26" s="137">
        <v>341625</v>
      </c>
      <c r="D26" s="250">
        <v>341625</v>
      </c>
      <c r="E26" s="185">
        <v>341625</v>
      </c>
      <c r="F26" s="185"/>
      <c r="G26" s="212"/>
      <c r="H26" s="212"/>
      <c r="I26" s="212"/>
      <c r="J26" s="212"/>
      <c r="K26" s="212"/>
      <c r="L26" s="212"/>
      <c r="M26" s="212"/>
      <c r="N26" s="77"/>
      <c r="O26" s="212"/>
    </row>
    <row r="27" ht="18" customHeight="1" spans="1:15">
      <c r="A27" s="248">
        <v>2101199</v>
      </c>
      <c r="B27" s="249" t="s">
        <v>116</v>
      </c>
      <c r="C27" s="137">
        <v>57274.8</v>
      </c>
      <c r="D27" s="250">
        <v>57274.8</v>
      </c>
      <c r="E27" s="185">
        <v>57274.8</v>
      </c>
      <c r="F27" s="185"/>
      <c r="G27" s="212"/>
      <c r="H27" s="212"/>
      <c r="I27" s="212"/>
      <c r="J27" s="212"/>
      <c r="K27" s="212"/>
      <c r="L27" s="212"/>
      <c r="M27" s="212"/>
      <c r="N27" s="77"/>
      <c r="O27" s="212"/>
    </row>
    <row r="28" ht="18" customHeight="1" spans="1:15">
      <c r="A28" s="244">
        <v>221</v>
      </c>
      <c r="B28" s="245" t="s">
        <v>117</v>
      </c>
      <c r="C28" s="137">
        <v>887496</v>
      </c>
      <c r="D28" s="250">
        <v>887496</v>
      </c>
      <c r="E28" s="185">
        <v>887496</v>
      </c>
      <c r="F28" s="185"/>
      <c r="G28" s="212"/>
      <c r="H28" s="212"/>
      <c r="I28" s="212"/>
      <c r="J28" s="212"/>
      <c r="K28" s="212"/>
      <c r="L28" s="212"/>
      <c r="M28" s="212"/>
      <c r="N28" s="77"/>
      <c r="O28" s="212"/>
    </row>
    <row r="29" ht="18" customHeight="1" spans="1:15">
      <c r="A29" s="246">
        <v>22102</v>
      </c>
      <c r="B29" s="247" t="s">
        <v>118</v>
      </c>
      <c r="C29" s="137">
        <v>887496</v>
      </c>
      <c r="D29" s="250">
        <v>887496</v>
      </c>
      <c r="E29" s="185">
        <v>887496</v>
      </c>
      <c r="F29" s="185"/>
      <c r="G29" s="212"/>
      <c r="H29" s="212"/>
      <c r="I29" s="212"/>
      <c r="J29" s="212"/>
      <c r="K29" s="212"/>
      <c r="L29" s="212"/>
      <c r="M29" s="212"/>
      <c r="N29" s="77"/>
      <c r="O29" s="212"/>
    </row>
    <row r="30" ht="18" customHeight="1" spans="1:15">
      <c r="A30" s="248">
        <v>2210201</v>
      </c>
      <c r="B30" s="249" t="s">
        <v>119</v>
      </c>
      <c r="C30" s="137">
        <v>887496</v>
      </c>
      <c r="D30" s="185">
        <v>887496</v>
      </c>
      <c r="E30" s="185">
        <v>887496</v>
      </c>
      <c r="F30" s="185"/>
      <c r="G30" s="212"/>
      <c r="H30" s="212"/>
      <c r="I30" s="212"/>
      <c r="J30" s="212"/>
      <c r="K30" s="212"/>
      <c r="L30" s="212"/>
      <c r="M30" s="212"/>
      <c r="N30" s="77"/>
      <c r="O30" s="212"/>
    </row>
    <row r="31" ht="21" customHeight="1" spans="1:15">
      <c r="A31" s="251" t="s">
        <v>120</v>
      </c>
      <c r="B31" s="252"/>
      <c r="C31" s="137">
        <f>C8+C14+C28</f>
        <v>34998062.49</v>
      </c>
      <c r="D31" s="137">
        <f>D8+D14+D28</f>
        <v>12452320.92</v>
      </c>
      <c r="E31" s="253">
        <f>E8+E14+E29</f>
        <v>9670968.52</v>
      </c>
      <c r="F31" s="253">
        <f>F14</f>
        <v>2781352.4</v>
      </c>
      <c r="G31" s="24"/>
      <c r="H31" s="24"/>
      <c r="I31" s="24"/>
      <c r="J31" s="24">
        <f t="shared" ref="J31:O31" si="0">SUM(J19)</f>
        <v>22545741.57</v>
      </c>
      <c r="K31" s="24">
        <f t="shared" si="0"/>
        <v>22407781.57</v>
      </c>
      <c r="L31" s="24">
        <f t="shared" si="0"/>
        <v>0</v>
      </c>
      <c r="M31" s="24">
        <f t="shared" si="0"/>
        <v>0</v>
      </c>
      <c r="N31" s="24">
        <f t="shared" si="0"/>
        <v>0</v>
      </c>
      <c r="O31" s="24">
        <f t="shared" si="0"/>
        <v>137960</v>
      </c>
    </row>
    <row r="33" customHeight="1" spans="3:3">
      <c r="C33" s="254"/>
    </row>
  </sheetData>
  <mergeCells count="12">
    <mergeCell ref="A2:O2"/>
    <mergeCell ref="A3:O3"/>
    <mergeCell ref="A4:B4"/>
    <mergeCell ref="D5:F5"/>
    <mergeCell ref="J5:O5"/>
    <mergeCell ref="A31:B31"/>
    <mergeCell ref="A5:A6"/>
    <mergeCell ref="B5:B6"/>
    <mergeCell ref="C5:C6"/>
    <mergeCell ref="G5:G6"/>
    <mergeCell ref="H5:H6"/>
    <mergeCell ref="I5:I6"/>
  </mergeCells>
  <printOptions horizontalCentered="1"/>
  <pageMargins left="0.236111111111111" right="0.196527777777778" top="0.72" bottom="0.72" header="0" footer="0"/>
  <pageSetup paperSize="9" scale="37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3" activePane="bottomLeft" state="frozen"/>
      <selection/>
      <selection pane="bottomLeft" activeCell="D15" sqref="D15:D29"/>
    </sheetView>
  </sheetViews>
  <sheetFormatPr defaultColWidth="8.575" defaultRowHeight="12.75" customHeight="1" outlineLevelCol="3"/>
  <cols>
    <col min="1" max="4" width="35.57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4"/>
      <c r="B2" s="48"/>
      <c r="C2" s="48"/>
      <c r="D2" s="48" t="s">
        <v>121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6" t="s">
        <v>1</v>
      </c>
      <c r="B4" s="227"/>
      <c r="D4" s="48" t="s">
        <v>2</v>
      </c>
    </row>
    <row r="5" ht="17.25" customHeight="1" spans="1:4">
      <c r="A5" s="228" t="s">
        <v>3</v>
      </c>
      <c r="B5" s="229"/>
      <c r="C5" s="228" t="s">
        <v>4</v>
      </c>
      <c r="D5" s="229"/>
    </row>
    <row r="6" ht="18.75" customHeight="1" spans="1:4">
      <c r="A6" s="228" t="s">
        <v>5</v>
      </c>
      <c r="B6" s="228" t="s">
        <v>6</v>
      </c>
      <c r="C6" s="228" t="s">
        <v>7</v>
      </c>
      <c r="D6" s="228" t="s">
        <v>6</v>
      </c>
    </row>
    <row r="7" ht="16.5" customHeight="1" spans="1:4">
      <c r="A7" s="230" t="s">
        <v>122</v>
      </c>
      <c r="B7" s="231">
        <v>12452320.92</v>
      </c>
      <c r="C7" s="230" t="s">
        <v>123</v>
      </c>
      <c r="D7" s="231">
        <v>12452320.92</v>
      </c>
    </row>
    <row r="8" ht="16.5" customHeight="1" spans="1:4">
      <c r="A8" s="230" t="s">
        <v>124</v>
      </c>
      <c r="B8" s="231">
        <v>12452320.92</v>
      </c>
      <c r="C8" s="230" t="s">
        <v>125</v>
      </c>
      <c r="D8" s="24"/>
    </row>
    <row r="9" ht="16.5" customHeight="1" spans="1:4">
      <c r="A9" s="230" t="s">
        <v>126</v>
      </c>
      <c r="B9" s="24"/>
      <c r="C9" s="230" t="s">
        <v>127</v>
      </c>
      <c r="D9" s="24"/>
    </row>
    <row r="10" ht="16.5" customHeight="1" spans="1:4">
      <c r="A10" s="230" t="s">
        <v>128</v>
      </c>
      <c r="B10" s="24"/>
      <c r="C10" s="230" t="s">
        <v>129</v>
      </c>
      <c r="D10" s="24"/>
    </row>
    <row r="11" ht="16.5" customHeight="1" spans="1:4">
      <c r="A11" s="230" t="s">
        <v>130</v>
      </c>
      <c r="B11" s="24"/>
      <c r="C11" s="230" t="s">
        <v>131</v>
      </c>
      <c r="D11" s="24"/>
    </row>
    <row r="12" ht="16.5" customHeight="1" spans="1:4">
      <c r="A12" s="230" t="s">
        <v>124</v>
      </c>
      <c r="B12" s="24"/>
      <c r="C12" s="230" t="s">
        <v>132</v>
      </c>
      <c r="D12" s="24"/>
    </row>
    <row r="13" ht="16.5" customHeight="1" spans="1:4">
      <c r="A13" s="232" t="s">
        <v>126</v>
      </c>
      <c r="B13" s="24"/>
      <c r="C13" s="76" t="s">
        <v>133</v>
      </c>
      <c r="D13" s="24"/>
    </row>
    <row r="14" ht="16.5" customHeight="1" spans="1:4">
      <c r="A14" s="232" t="s">
        <v>128</v>
      </c>
      <c r="B14" s="24"/>
      <c r="C14" s="76" t="s">
        <v>134</v>
      </c>
      <c r="D14" s="24"/>
    </row>
    <row r="15" ht="16.5" customHeight="1" spans="1:4">
      <c r="A15" s="233"/>
      <c r="B15" s="24"/>
      <c r="C15" s="76" t="s">
        <v>135</v>
      </c>
      <c r="D15" s="137">
        <v>1466859</v>
      </c>
    </row>
    <row r="16" ht="16.5" customHeight="1" spans="1:4">
      <c r="A16" s="233"/>
      <c r="B16" s="24"/>
      <c r="C16" s="76" t="s">
        <v>136</v>
      </c>
      <c r="D16" s="137">
        <v>10097965.92</v>
      </c>
    </row>
    <row r="17" ht="16.5" customHeight="1" spans="1:4">
      <c r="A17" s="233"/>
      <c r="B17" s="24"/>
      <c r="C17" s="76" t="s">
        <v>137</v>
      </c>
      <c r="D17" s="24"/>
    </row>
    <row r="18" ht="16.5" customHeight="1" spans="1:4">
      <c r="A18" s="233"/>
      <c r="B18" s="24"/>
      <c r="C18" s="76" t="s">
        <v>138</v>
      </c>
      <c r="D18" s="24"/>
    </row>
    <row r="19" ht="16.5" customHeight="1" spans="1:4">
      <c r="A19" s="233"/>
      <c r="B19" s="24"/>
      <c r="C19" s="76" t="s">
        <v>139</v>
      </c>
      <c r="D19" s="24"/>
    </row>
    <row r="20" ht="16.5" customHeight="1" spans="1:4">
      <c r="A20" s="233"/>
      <c r="B20" s="24"/>
      <c r="C20" s="76" t="s">
        <v>140</v>
      </c>
      <c r="D20" s="24"/>
    </row>
    <row r="21" ht="16.5" customHeight="1" spans="1:4">
      <c r="A21" s="233"/>
      <c r="B21" s="24"/>
      <c r="C21" s="76" t="s">
        <v>141</v>
      </c>
      <c r="D21" s="24"/>
    </row>
    <row r="22" ht="16.5" customHeight="1" spans="1:4">
      <c r="A22" s="233"/>
      <c r="B22" s="24"/>
      <c r="C22" s="76" t="s">
        <v>142</v>
      </c>
      <c r="D22" s="24"/>
    </row>
    <row r="23" ht="16.5" customHeight="1" spans="1:4">
      <c r="A23" s="233"/>
      <c r="B23" s="24"/>
      <c r="C23" s="76" t="s">
        <v>143</v>
      </c>
      <c r="D23" s="24"/>
    </row>
    <row r="24" ht="16.5" customHeight="1" spans="1:4">
      <c r="A24" s="233"/>
      <c r="B24" s="24"/>
      <c r="C24" s="76" t="s">
        <v>144</v>
      </c>
      <c r="D24" s="24"/>
    </row>
    <row r="25" ht="16.5" customHeight="1" spans="1:4">
      <c r="A25" s="233"/>
      <c r="B25" s="24"/>
      <c r="C25" s="76" t="s">
        <v>145</v>
      </c>
      <c r="D25" s="24"/>
    </row>
    <row r="26" ht="16.5" customHeight="1" spans="1:4">
      <c r="A26" s="233"/>
      <c r="B26" s="24"/>
      <c r="C26" s="76" t="s">
        <v>146</v>
      </c>
      <c r="D26" s="137">
        <v>887496</v>
      </c>
    </row>
    <row r="27" ht="16.5" customHeight="1" spans="1:4">
      <c r="A27" s="233"/>
      <c r="B27" s="24"/>
      <c r="C27" s="76" t="s">
        <v>147</v>
      </c>
      <c r="D27" s="24"/>
    </row>
    <row r="28" ht="16.5" customHeight="1" spans="1:4">
      <c r="A28" s="233"/>
      <c r="B28" s="24"/>
      <c r="C28" s="76" t="s">
        <v>148</v>
      </c>
      <c r="D28" s="24"/>
    </row>
    <row r="29" ht="16.5" customHeight="1" spans="1:4">
      <c r="A29" s="233"/>
      <c r="B29" s="24"/>
      <c r="C29" s="76" t="s">
        <v>149</v>
      </c>
      <c r="D29" s="24"/>
    </row>
    <row r="30" ht="16.5" customHeight="1" spans="1:4">
      <c r="A30" s="233"/>
      <c r="B30" s="24"/>
      <c r="C30" s="76" t="s">
        <v>150</v>
      </c>
      <c r="D30" s="24"/>
    </row>
    <row r="31" ht="16.5" customHeight="1" spans="1:4">
      <c r="A31" s="233"/>
      <c r="B31" s="24"/>
      <c r="C31" s="76" t="s">
        <v>151</v>
      </c>
      <c r="D31" s="24"/>
    </row>
    <row r="32" ht="16.5" customHeight="1" spans="1:4">
      <c r="A32" s="233"/>
      <c r="B32" s="24"/>
      <c r="C32" s="232" t="s">
        <v>152</v>
      </c>
      <c r="D32" s="24"/>
    </row>
    <row r="33" ht="16.5" customHeight="1" spans="1:4">
      <c r="A33" s="233"/>
      <c r="B33" s="24"/>
      <c r="C33" s="232" t="s">
        <v>153</v>
      </c>
      <c r="D33" s="24"/>
    </row>
    <row r="34" ht="16.5" customHeight="1" spans="1:4">
      <c r="A34" s="233"/>
      <c r="B34" s="24"/>
      <c r="C34" s="30" t="s">
        <v>154</v>
      </c>
      <c r="D34" s="24"/>
    </row>
    <row r="35" ht="15" customHeight="1" spans="1:4">
      <c r="A35" s="234" t="s">
        <v>51</v>
      </c>
      <c r="B35" s="235">
        <v>12452320.92</v>
      </c>
      <c r="C35" s="234" t="s">
        <v>52</v>
      </c>
      <c r="D35" s="235">
        <v>12452320.92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71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showZeros="0" workbookViewId="0">
      <pane ySplit="1" topLeftCell="A2" activePane="bottomLeft" state="frozen"/>
      <selection/>
      <selection pane="bottomLeft" activeCell="C31" sqref="C31"/>
    </sheetView>
  </sheetViews>
  <sheetFormatPr defaultColWidth="9.14166666666667" defaultRowHeight="14.25" customHeight="1" outlineLevelCol="6"/>
  <cols>
    <col min="1" max="1" width="20.1416666666667" style="1" customWidth="1"/>
    <col min="2" max="2" width="44" style="1" customWidth="1"/>
    <col min="3" max="7" width="24.1416666666667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214"/>
      <c r="F2" s="79"/>
      <c r="G2" s="215" t="s">
        <v>155</v>
      </c>
    </row>
    <row r="3" ht="41.25" customHeight="1" spans="1:7">
      <c r="A3" s="151" t="str">
        <f>"2025"&amp;"年一般公共预算支出预算表（按功能科目分类）"</f>
        <v>2025年一般公共预算支出预算表（按功能科目分类）</v>
      </c>
      <c r="B3" s="151"/>
      <c r="C3" s="151"/>
      <c r="D3" s="151"/>
      <c r="E3" s="151"/>
      <c r="F3" s="151"/>
      <c r="G3" s="151"/>
    </row>
    <row r="4" ht="18" customHeight="1" spans="1:7">
      <c r="A4" s="6" t="s">
        <v>1</v>
      </c>
      <c r="B4"/>
      <c r="C4"/>
      <c r="D4"/>
      <c r="E4"/>
      <c r="F4" s="147"/>
      <c r="G4" s="215" t="s">
        <v>2</v>
      </c>
    </row>
    <row r="5" ht="20.25" customHeight="1" spans="1:7">
      <c r="A5" s="216" t="s">
        <v>156</v>
      </c>
      <c r="B5" s="217"/>
      <c r="C5" s="153" t="s">
        <v>56</v>
      </c>
      <c r="D5" s="218" t="s">
        <v>75</v>
      </c>
      <c r="E5" s="13"/>
      <c r="F5" s="14"/>
      <c r="G5" s="219" t="s">
        <v>76</v>
      </c>
    </row>
    <row r="6" ht="20.25" customHeight="1" spans="1:7">
      <c r="A6" s="220" t="s">
        <v>72</v>
      </c>
      <c r="B6" s="220" t="s">
        <v>73</v>
      </c>
      <c r="C6" s="20"/>
      <c r="D6" s="158" t="s">
        <v>58</v>
      </c>
      <c r="E6" s="158" t="s">
        <v>157</v>
      </c>
      <c r="F6" s="158" t="s">
        <v>158</v>
      </c>
      <c r="G6" s="221"/>
    </row>
    <row r="7" ht="15" customHeight="1" spans="1:7">
      <c r="A7" s="222" t="s">
        <v>82</v>
      </c>
      <c r="B7" s="222" t="s">
        <v>83</v>
      </c>
      <c r="C7" s="222" t="s">
        <v>84</v>
      </c>
      <c r="D7" s="222" t="s">
        <v>85</v>
      </c>
      <c r="E7" s="222" t="s">
        <v>86</v>
      </c>
      <c r="F7" s="222" t="s">
        <v>87</v>
      </c>
      <c r="G7" s="222" t="s">
        <v>88</v>
      </c>
    </row>
    <row r="8" customFormat="1" ht="13.5" customHeight="1" spans="1:7">
      <c r="A8" s="30" t="s">
        <v>159</v>
      </c>
      <c r="B8" s="30" t="s">
        <v>97</v>
      </c>
      <c r="C8" s="33">
        <v>1466859</v>
      </c>
      <c r="D8" s="32">
        <v>1466859</v>
      </c>
      <c r="E8" s="32">
        <v>1466859</v>
      </c>
      <c r="F8" s="223"/>
      <c r="G8" s="32"/>
    </row>
    <row r="9" customFormat="1" ht="13.5" customHeight="1" spans="1:7">
      <c r="A9" s="224" t="s">
        <v>160</v>
      </c>
      <c r="B9" s="224" t="s">
        <v>98</v>
      </c>
      <c r="C9" s="33">
        <v>1447479</v>
      </c>
      <c r="D9" s="32">
        <v>1447479</v>
      </c>
      <c r="E9" s="32">
        <v>1447479</v>
      </c>
      <c r="F9" s="223"/>
      <c r="G9" s="32"/>
    </row>
    <row r="10" customFormat="1" ht="13.5" customHeight="1" spans="1:7">
      <c r="A10" s="225" t="s">
        <v>161</v>
      </c>
      <c r="B10" s="225" t="s">
        <v>99</v>
      </c>
      <c r="C10" s="33">
        <v>998679</v>
      </c>
      <c r="D10" s="32">
        <v>998679</v>
      </c>
      <c r="E10" s="32">
        <v>998679</v>
      </c>
      <c r="F10" s="223"/>
      <c r="G10" s="32"/>
    </row>
    <row r="11" customFormat="1" ht="13.5" customHeight="1" spans="1:7">
      <c r="A11" s="225" t="s">
        <v>162</v>
      </c>
      <c r="B11" s="225" t="s">
        <v>100</v>
      </c>
      <c r="C11" s="33">
        <v>448800</v>
      </c>
      <c r="D11" s="32">
        <v>448800</v>
      </c>
      <c r="E11" s="32">
        <v>448800</v>
      </c>
      <c r="F11" s="223"/>
      <c r="G11" s="32"/>
    </row>
    <row r="12" customFormat="1" ht="13.5" customHeight="1" spans="1:7">
      <c r="A12" s="224" t="s">
        <v>163</v>
      </c>
      <c r="B12" s="224" t="s">
        <v>101</v>
      </c>
      <c r="C12" s="33">
        <v>19380</v>
      </c>
      <c r="D12" s="32">
        <v>19380</v>
      </c>
      <c r="E12" s="32">
        <v>19380</v>
      </c>
      <c r="F12" s="223"/>
      <c r="G12" s="32"/>
    </row>
    <row r="13" customFormat="1" ht="13.5" customHeight="1" spans="1:7">
      <c r="A13" s="225" t="s">
        <v>164</v>
      </c>
      <c r="B13" s="225" t="s">
        <v>102</v>
      </c>
      <c r="C13" s="33">
        <v>19380</v>
      </c>
      <c r="D13" s="32">
        <v>19380</v>
      </c>
      <c r="E13" s="32">
        <v>19380</v>
      </c>
      <c r="F13" s="223"/>
      <c r="G13" s="32"/>
    </row>
    <row r="14" customFormat="1" ht="13.5" customHeight="1" spans="1:7">
      <c r="A14" s="30" t="s">
        <v>165</v>
      </c>
      <c r="B14" s="30" t="s">
        <v>103</v>
      </c>
      <c r="C14" s="33">
        <v>10097965.92</v>
      </c>
      <c r="D14" s="32">
        <v>7316613.52</v>
      </c>
      <c r="E14" s="32">
        <v>7316613.52</v>
      </c>
      <c r="F14" s="223"/>
      <c r="G14" s="32">
        <v>2781352.4</v>
      </c>
    </row>
    <row r="15" customFormat="1" ht="13.5" customHeight="1" spans="1:7">
      <c r="A15" s="224" t="s">
        <v>166</v>
      </c>
      <c r="B15" s="224" t="s">
        <v>104</v>
      </c>
      <c r="C15" s="33">
        <v>23040</v>
      </c>
      <c r="D15" s="32"/>
      <c r="E15" s="32"/>
      <c r="F15" s="223"/>
      <c r="G15" s="32">
        <v>23040</v>
      </c>
    </row>
    <row r="16" customFormat="1" ht="13.5" customHeight="1" spans="1:7">
      <c r="A16" s="225" t="s">
        <v>167</v>
      </c>
      <c r="B16" s="225" t="s">
        <v>105</v>
      </c>
      <c r="C16" s="33">
        <v>23040</v>
      </c>
      <c r="D16" s="32"/>
      <c r="E16" s="32"/>
      <c r="F16" s="223"/>
      <c r="G16" s="32">
        <v>23040</v>
      </c>
    </row>
    <row r="17" customFormat="1" ht="13.5" customHeight="1" spans="1:7">
      <c r="A17" s="224" t="s">
        <v>168</v>
      </c>
      <c r="B17" s="224" t="s">
        <v>106</v>
      </c>
      <c r="C17" s="33">
        <v>6460429.72</v>
      </c>
      <c r="D17" s="32">
        <v>6460429.72</v>
      </c>
      <c r="E17" s="32">
        <v>6460429.72</v>
      </c>
      <c r="F17" s="223"/>
      <c r="G17" s="32"/>
    </row>
    <row r="18" customFormat="1" ht="13.5" customHeight="1" spans="1:7">
      <c r="A18" s="225" t="s">
        <v>169</v>
      </c>
      <c r="B18" s="225" t="s">
        <v>107</v>
      </c>
      <c r="C18" s="33">
        <v>6460429.72</v>
      </c>
      <c r="D18" s="32">
        <v>6460429.72</v>
      </c>
      <c r="E18" s="32">
        <v>6460429.72</v>
      </c>
      <c r="F18" s="223"/>
      <c r="G18" s="32"/>
    </row>
    <row r="19" customFormat="1" ht="13.5" customHeight="1" spans="1:7">
      <c r="A19" s="224" t="s">
        <v>170</v>
      </c>
      <c r="B19" s="224" t="s">
        <v>108</v>
      </c>
      <c r="C19" s="33">
        <v>2758312.4</v>
      </c>
      <c r="D19" s="32"/>
      <c r="E19" s="32"/>
      <c r="F19" s="223"/>
      <c r="G19" s="32">
        <v>2758312.4</v>
      </c>
    </row>
    <row r="20" customFormat="1" ht="13.5" customHeight="1" spans="1:7">
      <c r="A20" s="225" t="s">
        <v>171</v>
      </c>
      <c r="B20" s="225" t="s">
        <v>109</v>
      </c>
      <c r="C20" s="33">
        <v>1974630.4</v>
      </c>
      <c r="D20" s="32"/>
      <c r="E20" s="32"/>
      <c r="F20" s="223"/>
      <c r="G20" s="32">
        <v>1974630.4</v>
      </c>
    </row>
    <row r="21" customFormat="1" ht="13.5" customHeight="1" spans="1:7">
      <c r="A21" s="225" t="s">
        <v>172</v>
      </c>
      <c r="B21" s="225" t="s">
        <v>110</v>
      </c>
      <c r="C21" s="33">
        <v>225000</v>
      </c>
      <c r="D21" s="32"/>
      <c r="E21" s="32"/>
      <c r="F21" s="223"/>
      <c r="G21" s="32">
        <v>225000</v>
      </c>
    </row>
    <row r="22" customFormat="1" ht="13.5" customHeight="1" spans="1:7">
      <c r="A22" s="225" t="s">
        <v>173</v>
      </c>
      <c r="B22" s="225" t="s">
        <v>111</v>
      </c>
      <c r="C22" s="33">
        <v>1000</v>
      </c>
      <c r="D22" s="32"/>
      <c r="E22" s="32"/>
      <c r="F22" s="223"/>
      <c r="G22" s="32">
        <v>1000</v>
      </c>
    </row>
    <row r="23" customFormat="1" ht="13.5" customHeight="1" spans="1:7">
      <c r="A23" s="225" t="s">
        <v>174</v>
      </c>
      <c r="B23" s="225" t="s">
        <v>112</v>
      </c>
      <c r="C23" s="33">
        <v>557682</v>
      </c>
      <c r="D23" s="32"/>
      <c r="E23" s="32"/>
      <c r="F23" s="223"/>
      <c r="G23" s="32">
        <v>557682</v>
      </c>
    </row>
    <row r="24" customFormat="1" ht="13.5" customHeight="1" spans="1:7">
      <c r="A24" s="224" t="s">
        <v>175</v>
      </c>
      <c r="B24" s="224" t="s">
        <v>113</v>
      </c>
      <c r="C24" s="33">
        <v>856183.8</v>
      </c>
      <c r="D24" s="32">
        <v>856183.8</v>
      </c>
      <c r="E24" s="32">
        <v>856183.8</v>
      </c>
      <c r="F24" s="223"/>
      <c r="G24" s="32"/>
    </row>
    <row r="25" customFormat="1" ht="13.5" customHeight="1" spans="1:7">
      <c r="A25" s="225" t="s">
        <v>176</v>
      </c>
      <c r="B25" s="225" t="s">
        <v>114</v>
      </c>
      <c r="C25" s="33">
        <v>457284</v>
      </c>
      <c r="D25" s="32">
        <v>457284</v>
      </c>
      <c r="E25" s="32">
        <v>457284</v>
      </c>
      <c r="F25" s="223"/>
      <c r="G25" s="32"/>
    </row>
    <row r="26" customFormat="1" ht="13.5" customHeight="1" spans="1:7">
      <c r="A26" s="225" t="s">
        <v>177</v>
      </c>
      <c r="B26" s="225" t="s">
        <v>115</v>
      </c>
      <c r="C26" s="33">
        <v>341625</v>
      </c>
      <c r="D26" s="32">
        <v>341625</v>
      </c>
      <c r="E26" s="32">
        <v>341625</v>
      </c>
      <c r="F26" s="223"/>
      <c r="G26" s="32"/>
    </row>
    <row r="27" customFormat="1" ht="13.5" customHeight="1" spans="1:7">
      <c r="A27" s="225" t="s">
        <v>178</v>
      </c>
      <c r="B27" s="225" t="s">
        <v>116</v>
      </c>
      <c r="C27" s="33">
        <v>57274.8</v>
      </c>
      <c r="D27" s="32">
        <v>57274.8</v>
      </c>
      <c r="E27" s="32">
        <v>57274.8</v>
      </c>
      <c r="F27" s="223"/>
      <c r="G27" s="32"/>
    </row>
    <row r="28" customFormat="1" ht="13.5" customHeight="1" spans="1:7">
      <c r="A28" s="30" t="s">
        <v>179</v>
      </c>
      <c r="B28" s="30" t="s">
        <v>117</v>
      </c>
      <c r="C28" s="33">
        <v>887496</v>
      </c>
      <c r="D28" s="32">
        <v>887496</v>
      </c>
      <c r="E28" s="32">
        <v>887496</v>
      </c>
      <c r="F28" s="223"/>
      <c r="G28" s="32"/>
    </row>
    <row r="29" customFormat="1" ht="13.5" customHeight="1" spans="1:7">
      <c r="A29" s="224" t="s">
        <v>180</v>
      </c>
      <c r="B29" s="224" t="s">
        <v>118</v>
      </c>
      <c r="C29" s="33">
        <v>887496</v>
      </c>
      <c r="D29" s="32">
        <v>887496</v>
      </c>
      <c r="E29" s="32">
        <v>887496</v>
      </c>
      <c r="F29" s="223"/>
      <c r="G29" s="32"/>
    </row>
    <row r="30" customFormat="1" ht="13.5" customHeight="1" spans="1:7">
      <c r="A30" s="225" t="s">
        <v>181</v>
      </c>
      <c r="B30" s="225" t="s">
        <v>119</v>
      </c>
      <c r="C30" s="33">
        <v>887496</v>
      </c>
      <c r="D30" s="32">
        <v>887496</v>
      </c>
      <c r="E30" s="32">
        <v>887496</v>
      </c>
      <c r="F30" s="223"/>
      <c r="G30" s="32"/>
    </row>
    <row r="31" ht="18" customHeight="1" spans="1:7">
      <c r="A31" s="86" t="s">
        <v>120</v>
      </c>
      <c r="B31" s="226" t="s">
        <v>120</v>
      </c>
      <c r="C31" s="139">
        <f>C8+C14+C28</f>
        <v>12452320.92</v>
      </c>
      <c r="D31" s="139">
        <f>D8+D14+D28</f>
        <v>9670968.52</v>
      </c>
      <c r="E31" s="139">
        <f>E8+E14+E28</f>
        <v>9670968.52</v>
      </c>
      <c r="F31" s="139"/>
      <c r="G31" s="139">
        <f>G14</f>
        <v>2781352.4</v>
      </c>
    </row>
  </sheetData>
  <mergeCells count="7">
    <mergeCell ref="A3:G3"/>
    <mergeCell ref="A4:E4"/>
    <mergeCell ref="A5:B5"/>
    <mergeCell ref="D5:F5"/>
    <mergeCell ref="A31:B31"/>
    <mergeCell ref="C5:C6"/>
    <mergeCell ref="G5:G6"/>
  </mergeCells>
  <printOptions horizontalCentered="1"/>
  <pageMargins left="0.37" right="0.37" top="0.56" bottom="0.56" header="0.48" footer="0.48"/>
  <pageSetup paperSize="9" scale="6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10.425" defaultRowHeight="14.25" customHeight="1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5"/>
      <c r="B2" s="45"/>
      <c r="C2" s="45"/>
      <c r="D2" s="45"/>
      <c r="E2" s="44"/>
      <c r="F2" s="205" t="s">
        <v>182</v>
      </c>
    </row>
    <row r="3" ht="41.25" customHeight="1" spans="1:6">
      <c r="A3" s="206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207" t="s">
        <v>1</v>
      </c>
      <c r="B4" s="208"/>
      <c r="D4" s="45"/>
      <c r="E4" s="44"/>
      <c r="F4" s="66" t="s">
        <v>2</v>
      </c>
    </row>
    <row r="5" ht="27" customHeight="1" spans="1:6">
      <c r="A5" s="49" t="s">
        <v>183</v>
      </c>
      <c r="B5" s="49" t="s">
        <v>184</v>
      </c>
      <c r="C5" s="49" t="s">
        <v>185</v>
      </c>
      <c r="D5" s="49"/>
      <c r="E5" s="38"/>
      <c r="F5" s="49" t="s">
        <v>186</v>
      </c>
    </row>
    <row r="6" ht="28.5" customHeight="1" spans="1:6">
      <c r="A6" s="209"/>
      <c r="B6" s="210"/>
      <c r="C6" s="38" t="s">
        <v>58</v>
      </c>
      <c r="D6" s="38" t="s">
        <v>187</v>
      </c>
      <c r="E6" s="38" t="s">
        <v>188</v>
      </c>
      <c r="F6" s="211"/>
    </row>
    <row r="7" ht="17.25" customHeight="1" spans="1:6">
      <c r="A7" s="212" t="s">
        <v>82</v>
      </c>
      <c r="B7" s="212" t="s">
        <v>83</v>
      </c>
      <c r="C7" s="212" t="s">
        <v>84</v>
      </c>
      <c r="D7" s="212" t="s">
        <v>85</v>
      </c>
      <c r="E7" s="212" t="s">
        <v>86</v>
      </c>
      <c r="F7" s="212" t="s">
        <v>87</v>
      </c>
    </row>
    <row r="8" ht="17.25" customHeight="1" spans="1:6">
      <c r="A8" s="24"/>
      <c r="B8" s="24"/>
      <c r="C8" s="24"/>
      <c r="D8" s="24"/>
      <c r="E8" s="24"/>
      <c r="F8" s="24"/>
    </row>
    <row r="9" customFormat="1" customHeight="1" spans="1:3">
      <c r="A9" s="213" t="s">
        <v>189</v>
      </c>
      <c r="B9" s="213"/>
      <c r="C9" s="213"/>
    </row>
  </sheetData>
  <mergeCells count="7">
    <mergeCell ref="A3:F3"/>
    <mergeCell ref="A4:B4"/>
    <mergeCell ref="C5:E5"/>
    <mergeCell ref="A9:C9"/>
    <mergeCell ref="A5:A6"/>
    <mergeCell ref="B5:B6"/>
    <mergeCell ref="F5:F6"/>
  </mergeCells>
  <pageMargins left="1.02361111111111" right="0.314583333333333" top="1.10208333333333" bottom="0.72" header="0.28" footer="0.28"/>
  <pageSetup paperSize="9" scale="6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9"/>
  <sheetViews>
    <sheetView showZeros="0" topLeftCell="M1" workbookViewId="0">
      <pane ySplit="1" topLeftCell="A2" activePane="bottomLeft" state="frozen"/>
      <selection/>
      <selection pane="bottomLeft" activeCell="I29" sqref="I29:J29"/>
    </sheetView>
  </sheetViews>
  <sheetFormatPr defaultColWidth="9.14166666666667" defaultRowHeight="14.25" customHeight="1"/>
  <cols>
    <col min="1" max="2" width="32.8416666666667" customWidth="1"/>
    <col min="3" max="3" width="24.625" customWidth="1"/>
    <col min="4" max="4" width="31.2833333333333" customWidth="1"/>
    <col min="5" max="5" width="10.1416666666667" customWidth="1"/>
    <col min="6" max="6" width="20.12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ht="13.5" customHeight="1" spans="2:24">
      <c r="B2" s="164"/>
      <c r="C2" s="187"/>
      <c r="E2" s="188"/>
      <c r="F2" s="188"/>
      <c r="G2" s="188"/>
      <c r="H2" s="188"/>
      <c r="I2" s="90"/>
      <c r="J2" s="90"/>
      <c r="K2" s="90"/>
      <c r="L2" s="90"/>
      <c r="M2" s="90"/>
      <c r="N2" s="90"/>
      <c r="R2" s="90"/>
      <c r="V2" s="187"/>
      <c r="X2" s="142" t="s">
        <v>190</v>
      </c>
    </row>
    <row r="3" ht="45.75" customHeight="1" spans="1:24">
      <c r="A3" s="92" t="str">
        <f>"2025"&amp;"年部门基本支出预算表"</f>
        <v>2025年部门基本支出预算表</v>
      </c>
      <c r="B3" s="128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128"/>
      <c r="P3" s="128"/>
      <c r="Q3" s="128"/>
      <c r="R3" s="92"/>
      <c r="S3" s="92"/>
      <c r="T3" s="92"/>
      <c r="U3" s="92"/>
      <c r="V3" s="92"/>
      <c r="W3" s="92"/>
      <c r="X3" s="92"/>
    </row>
    <row r="4" ht="18.75" customHeight="1" spans="1:24">
      <c r="A4" s="6" t="s">
        <v>1</v>
      </c>
      <c r="B4" s="7"/>
      <c r="C4" s="189"/>
      <c r="D4" s="189"/>
      <c r="E4" s="189"/>
      <c r="F4" s="189"/>
      <c r="G4" s="189"/>
      <c r="H4" s="189"/>
      <c r="I4" s="95"/>
      <c r="J4" s="95"/>
      <c r="K4" s="95"/>
      <c r="L4" s="95"/>
      <c r="M4" s="95"/>
      <c r="N4" s="95"/>
      <c r="O4" s="130"/>
      <c r="P4" s="130"/>
      <c r="Q4" s="130"/>
      <c r="R4" s="95"/>
      <c r="V4" s="187"/>
      <c r="X4" s="142" t="s">
        <v>2</v>
      </c>
    </row>
    <row r="5" ht="18" customHeight="1" spans="1:24">
      <c r="A5" s="166" t="s">
        <v>191</v>
      </c>
      <c r="B5" s="166" t="s">
        <v>192</v>
      </c>
      <c r="C5" s="166" t="s">
        <v>193</v>
      </c>
      <c r="D5" s="166" t="s">
        <v>194</v>
      </c>
      <c r="E5" s="166" t="s">
        <v>195</v>
      </c>
      <c r="F5" s="166" t="s">
        <v>196</v>
      </c>
      <c r="G5" s="166" t="s">
        <v>197</v>
      </c>
      <c r="H5" s="166" t="s">
        <v>198</v>
      </c>
      <c r="I5" s="199" t="s">
        <v>199</v>
      </c>
      <c r="J5" s="124" t="s">
        <v>199</v>
      </c>
      <c r="K5" s="124"/>
      <c r="L5" s="124"/>
      <c r="M5" s="124"/>
      <c r="N5" s="124"/>
      <c r="O5" s="177"/>
      <c r="P5" s="177"/>
      <c r="Q5" s="177"/>
      <c r="R5" s="116" t="s">
        <v>62</v>
      </c>
      <c r="S5" s="124" t="s">
        <v>63</v>
      </c>
      <c r="T5" s="124"/>
      <c r="U5" s="124"/>
      <c r="V5" s="124"/>
      <c r="W5" s="124"/>
      <c r="X5" s="125"/>
    </row>
    <row r="6" ht="18" customHeight="1" spans="1:24">
      <c r="A6" s="167"/>
      <c r="B6" s="168"/>
      <c r="C6" s="190"/>
      <c r="D6" s="167"/>
      <c r="E6" s="167"/>
      <c r="F6" s="167"/>
      <c r="G6" s="167"/>
      <c r="H6" s="167"/>
      <c r="I6" s="200" t="s">
        <v>200</v>
      </c>
      <c r="J6" s="199" t="s">
        <v>59</v>
      </c>
      <c r="K6" s="124"/>
      <c r="L6" s="124"/>
      <c r="M6" s="124"/>
      <c r="N6" s="125"/>
      <c r="O6" s="176" t="s">
        <v>201</v>
      </c>
      <c r="P6" s="177"/>
      <c r="Q6" s="178"/>
      <c r="R6" s="166" t="s">
        <v>62</v>
      </c>
      <c r="S6" s="199" t="s">
        <v>63</v>
      </c>
      <c r="T6" s="116" t="s">
        <v>65</v>
      </c>
      <c r="U6" s="124" t="s">
        <v>63</v>
      </c>
      <c r="V6" s="116" t="s">
        <v>67</v>
      </c>
      <c r="W6" s="116" t="s">
        <v>68</v>
      </c>
      <c r="X6" s="204" t="s">
        <v>69</v>
      </c>
    </row>
    <row r="7" ht="19.5" customHeight="1" spans="1:24">
      <c r="A7" s="168"/>
      <c r="B7" s="168"/>
      <c r="C7" s="168"/>
      <c r="D7" s="168"/>
      <c r="E7" s="168"/>
      <c r="F7" s="168"/>
      <c r="G7" s="168"/>
      <c r="H7" s="168"/>
      <c r="I7" s="168"/>
      <c r="J7" s="201" t="s">
        <v>202</v>
      </c>
      <c r="K7" s="166" t="s">
        <v>203</v>
      </c>
      <c r="L7" s="166" t="s">
        <v>204</v>
      </c>
      <c r="M7" s="166" t="s">
        <v>205</v>
      </c>
      <c r="N7" s="166" t="s">
        <v>206</v>
      </c>
      <c r="O7" s="166" t="s">
        <v>59</v>
      </c>
      <c r="P7" s="166" t="s">
        <v>60</v>
      </c>
      <c r="Q7" s="166" t="s">
        <v>61</v>
      </c>
      <c r="R7" s="168"/>
      <c r="S7" s="166" t="s">
        <v>58</v>
      </c>
      <c r="T7" s="166" t="s">
        <v>65</v>
      </c>
      <c r="U7" s="166" t="s">
        <v>207</v>
      </c>
      <c r="V7" s="166" t="s">
        <v>67</v>
      </c>
      <c r="W7" s="166" t="s">
        <v>68</v>
      </c>
      <c r="X7" s="166" t="s">
        <v>69</v>
      </c>
    </row>
    <row r="8" ht="37.5" customHeight="1" spans="1:24">
      <c r="A8" s="191"/>
      <c r="B8" s="106"/>
      <c r="C8" s="191"/>
      <c r="D8" s="191"/>
      <c r="E8" s="191"/>
      <c r="F8" s="191"/>
      <c r="G8" s="191"/>
      <c r="H8" s="191"/>
      <c r="I8" s="191"/>
      <c r="J8" s="202" t="s">
        <v>58</v>
      </c>
      <c r="K8" s="169" t="s">
        <v>208</v>
      </c>
      <c r="L8" s="169" t="s">
        <v>204</v>
      </c>
      <c r="M8" s="169" t="s">
        <v>205</v>
      </c>
      <c r="N8" s="169" t="s">
        <v>206</v>
      </c>
      <c r="O8" s="169" t="s">
        <v>204</v>
      </c>
      <c r="P8" s="169" t="s">
        <v>205</v>
      </c>
      <c r="Q8" s="169" t="s">
        <v>206</v>
      </c>
      <c r="R8" s="169" t="s">
        <v>62</v>
      </c>
      <c r="S8" s="169" t="s">
        <v>58</v>
      </c>
      <c r="T8" s="169" t="s">
        <v>65</v>
      </c>
      <c r="U8" s="169" t="s">
        <v>207</v>
      </c>
      <c r="V8" s="169" t="s">
        <v>67</v>
      </c>
      <c r="W8" s="169" t="s">
        <v>68</v>
      </c>
      <c r="X8" s="169" t="s">
        <v>69</v>
      </c>
    </row>
    <row r="9" customHeight="1" spans="1:24">
      <c r="A9" s="184">
        <v>1</v>
      </c>
      <c r="B9" s="184">
        <v>2</v>
      </c>
      <c r="C9" s="192">
        <v>3</v>
      </c>
      <c r="D9" s="184">
        <v>4</v>
      </c>
      <c r="E9" s="184">
        <v>5</v>
      </c>
      <c r="F9" s="184">
        <v>6</v>
      </c>
      <c r="G9" s="184">
        <v>7</v>
      </c>
      <c r="H9" s="184">
        <v>8</v>
      </c>
      <c r="I9" s="184">
        <v>9</v>
      </c>
      <c r="J9" s="184">
        <v>10</v>
      </c>
      <c r="K9" s="184">
        <v>11</v>
      </c>
      <c r="L9" s="184">
        <v>12</v>
      </c>
      <c r="M9" s="184">
        <v>13</v>
      </c>
      <c r="N9" s="184">
        <v>14</v>
      </c>
      <c r="O9" s="184">
        <v>15</v>
      </c>
      <c r="P9" s="184">
        <v>16</v>
      </c>
      <c r="Q9" s="184">
        <v>17</v>
      </c>
      <c r="R9" s="184">
        <v>18</v>
      </c>
      <c r="S9" s="184">
        <v>19</v>
      </c>
      <c r="T9" s="184">
        <v>20</v>
      </c>
      <c r="U9" s="184">
        <v>21</v>
      </c>
      <c r="V9" s="184">
        <v>22</v>
      </c>
      <c r="W9" s="184">
        <v>23</v>
      </c>
      <c r="X9" s="184">
        <v>24</v>
      </c>
    </row>
    <row r="10" customHeight="1" spans="1:24">
      <c r="A10" s="193" t="s">
        <v>209</v>
      </c>
      <c r="B10" s="194" t="s">
        <v>70</v>
      </c>
      <c r="C10" s="171" t="s">
        <v>210</v>
      </c>
      <c r="D10" s="195" t="s">
        <v>211</v>
      </c>
      <c r="E10" s="196" t="s">
        <v>169</v>
      </c>
      <c r="F10" s="196" t="s">
        <v>107</v>
      </c>
      <c r="G10" s="196" t="s">
        <v>212</v>
      </c>
      <c r="H10" s="196" t="s">
        <v>213</v>
      </c>
      <c r="I10" s="203">
        <v>2135832</v>
      </c>
      <c r="J10" s="203">
        <v>2135832</v>
      </c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</row>
    <row r="11" customHeight="1" spans="1:24">
      <c r="A11" s="193" t="s">
        <v>209</v>
      </c>
      <c r="B11" s="196" t="s">
        <v>70</v>
      </c>
      <c r="C11" s="171" t="s">
        <v>210</v>
      </c>
      <c r="D11" s="196" t="s">
        <v>214</v>
      </c>
      <c r="E11" s="196" t="s">
        <v>169</v>
      </c>
      <c r="F11" s="196" t="s">
        <v>107</v>
      </c>
      <c r="G11" s="196" t="s">
        <v>215</v>
      </c>
      <c r="H11" s="196" t="s">
        <v>216</v>
      </c>
      <c r="I11" s="203">
        <v>1049868</v>
      </c>
      <c r="J11" s="203">
        <v>1049868</v>
      </c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</row>
    <row r="12" customHeight="1" spans="1:24">
      <c r="A12" s="193" t="s">
        <v>209</v>
      </c>
      <c r="B12" s="196" t="s">
        <v>70</v>
      </c>
      <c r="C12" s="171" t="s">
        <v>210</v>
      </c>
      <c r="D12" s="196" t="s">
        <v>217</v>
      </c>
      <c r="E12" s="196" t="s">
        <v>169</v>
      </c>
      <c r="F12" s="196" t="s">
        <v>107</v>
      </c>
      <c r="G12" s="196" t="s">
        <v>218</v>
      </c>
      <c r="H12" s="196" t="s">
        <v>219</v>
      </c>
      <c r="I12" s="203">
        <v>177986</v>
      </c>
      <c r="J12" s="203">
        <v>177986</v>
      </c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</row>
    <row r="13" customHeight="1" spans="1:24">
      <c r="A13" s="193" t="s">
        <v>209</v>
      </c>
      <c r="B13" s="196" t="s">
        <v>70</v>
      </c>
      <c r="C13" s="171" t="s">
        <v>210</v>
      </c>
      <c r="D13" s="196" t="s">
        <v>220</v>
      </c>
      <c r="E13" s="196" t="s">
        <v>169</v>
      </c>
      <c r="F13" s="196" t="s">
        <v>107</v>
      </c>
      <c r="G13" s="196" t="s">
        <v>221</v>
      </c>
      <c r="H13" s="196" t="s">
        <v>222</v>
      </c>
      <c r="I13" s="203">
        <v>961020</v>
      </c>
      <c r="J13" s="203">
        <v>961020</v>
      </c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</row>
    <row r="14" customHeight="1" spans="1:24">
      <c r="A14" s="193" t="s">
        <v>209</v>
      </c>
      <c r="B14" s="196" t="s">
        <v>70</v>
      </c>
      <c r="C14" s="171" t="s">
        <v>210</v>
      </c>
      <c r="D14" s="196" t="s">
        <v>223</v>
      </c>
      <c r="E14" s="196" t="s">
        <v>169</v>
      </c>
      <c r="F14" s="196" t="s">
        <v>107</v>
      </c>
      <c r="G14" s="196" t="s">
        <v>221</v>
      </c>
      <c r="H14" s="196" t="s">
        <v>222</v>
      </c>
      <c r="I14" s="203">
        <v>508020</v>
      </c>
      <c r="J14" s="203">
        <v>508020</v>
      </c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</row>
    <row r="15" customHeight="1" spans="1:24">
      <c r="A15" s="193" t="s">
        <v>209</v>
      </c>
      <c r="B15" s="196" t="s">
        <v>70</v>
      </c>
      <c r="C15" s="171" t="s">
        <v>224</v>
      </c>
      <c r="D15" s="196" t="s">
        <v>225</v>
      </c>
      <c r="E15" s="196" t="s">
        <v>161</v>
      </c>
      <c r="F15" s="196" t="s">
        <v>99</v>
      </c>
      <c r="G15" s="196" t="s">
        <v>226</v>
      </c>
      <c r="H15" s="196" t="s">
        <v>227</v>
      </c>
      <c r="I15" s="203">
        <v>998679</v>
      </c>
      <c r="J15" s="203">
        <v>998679</v>
      </c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</row>
    <row r="16" customHeight="1" spans="1:24">
      <c r="A16" s="193" t="s">
        <v>209</v>
      </c>
      <c r="B16" s="196" t="s">
        <v>70</v>
      </c>
      <c r="C16" s="171" t="s">
        <v>224</v>
      </c>
      <c r="D16" s="196" t="s">
        <v>228</v>
      </c>
      <c r="E16" s="196" t="s">
        <v>176</v>
      </c>
      <c r="F16" s="196" t="s">
        <v>114</v>
      </c>
      <c r="G16" s="196" t="s">
        <v>229</v>
      </c>
      <c r="H16" s="196" t="s">
        <v>230</v>
      </c>
      <c r="I16" s="203">
        <v>457284</v>
      </c>
      <c r="J16" s="203">
        <v>457284</v>
      </c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</row>
    <row r="17" customHeight="1" spans="1:24">
      <c r="A17" s="193" t="s">
        <v>209</v>
      </c>
      <c r="B17" s="196" t="s">
        <v>70</v>
      </c>
      <c r="C17" s="171" t="s">
        <v>224</v>
      </c>
      <c r="D17" s="196" t="s">
        <v>231</v>
      </c>
      <c r="E17" s="196" t="s">
        <v>177</v>
      </c>
      <c r="F17" s="196" t="s">
        <v>115</v>
      </c>
      <c r="G17" s="196" t="s">
        <v>232</v>
      </c>
      <c r="H17" s="196" t="s">
        <v>233</v>
      </c>
      <c r="I17" s="203">
        <v>341625</v>
      </c>
      <c r="J17" s="203">
        <v>341625</v>
      </c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</row>
    <row r="18" customHeight="1" spans="1:24">
      <c r="A18" s="193" t="s">
        <v>209</v>
      </c>
      <c r="B18" s="196" t="s">
        <v>70</v>
      </c>
      <c r="C18" s="171" t="s">
        <v>224</v>
      </c>
      <c r="D18" s="196" t="s">
        <v>234</v>
      </c>
      <c r="E18" s="196" t="s">
        <v>169</v>
      </c>
      <c r="F18" s="196" t="s">
        <v>107</v>
      </c>
      <c r="G18" s="196" t="s">
        <v>235</v>
      </c>
      <c r="H18" s="196" t="s">
        <v>236</v>
      </c>
      <c r="I18" s="203">
        <v>21195.72</v>
      </c>
      <c r="J18" s="203">
        <v>21195.72</v>
      </c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</row>
    <row r="19" customHeight="1" spans="1:24">
      <c r="A19" s="193" t="s">
        <v>209</v>
      </c>
      <c r="B19" s="196" t="s">
        <v>70</v>
      </c>
      <c r="C19" s="171" t="s">
        <v>224</v>
      </c>
      <c r="D19" s="196" t="s">
        <v>237</v>
      </c>
      <c r="E19" s="196" t="s">
        <v>178</v>
      </c>
      <c r="F19" s="196" t="s">
        <v>116</v>
      </c>
      <c r="G19" s="196" t="s">
        <v>235</v>
      </c>
      <c r="H19" s="196" t="s">
        <v>236</v>
      </c>
      <c r="I19" s="203">
        <v>21499.8</v>
      </c>
      <c r="J19" s="203">
        <v>21499.8</v>
      </c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</row>
    <row r="20" customHeight="1" spans="1:24">
      <c r="A20" s="193" t="s">
        <v>209</v>
      </c>
      <c r="B20" s="196" t="s">
        <v>70</v>
      </c>
      <c r="C20" s="171" t="s">
        <v>224</v>
      </c>
      <c r="D20" s="196" t="s">
        <v>238</v>
      </c>
      <c r="E20" s="196" t="s">
        <v>178</v>
      </c>
      <c r="F20" s="196" t="s">
        <v>116</v>
      </c>
      <c r="G20" s="196" t="s">
        <v>235</v>
      </c>
      <c r="H20" s="196" t="s">
        <v>236</v>
      </c>
      <c r="I20" s="203">
        <v>35775</v>
      </c>
      <c r="J20" s="203">
        <v>35775</v>
      </c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</row>
    <row r="21" customHeight="1" spans="1:24">
      <c r="A21" s="193" t="s">
        <v>209</v>
      </c>
      <c r="B21" s="196" t="s">
        <v>70</v>
      </c>
      <c r="C21" s="171" t="s">
        <v>239</v>
      </c>
      <c r="D21" s="196" t="s">
        <v>240</v>
      </c>
      <c r="E21" s="196" t="s">
        <v>169</v>
      </c>
      <c r="F21" s="196" t="s">
        <v>107</v>
      </c>
      <c r="G21" s="196" t="s">
        <v>218</v>
      </c>
      <c r="H21" s="196" t="s">
        <v>219</v>
      </c>
      <c r="I21" s="203">
        <v>927500</v>
      </c>
      <c r="J21" s="203">
        <v>927500</v>
      </c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</row>
    <row r="22" customHeight="1" spans="1:24">
      <c r="A22" s="193" t="s">
        <v>209</v>
      </c>
      <c r="B22" s="196" t="s">
        <v>70</v>
      </c>
      <c r="C22" s="171" t="s">
        <v>239</v>
      </c>
      <c r="D22" s="196" t="s">
        <v>241</v>
      </c>
      <c r="E22" s="196" t="s">
        <v>169</v>
      </c>
      <c r="F22" s="196" t="s">
        <v>107</v>
      </c>
      <c r="G22" s="196" t="s">
        <v>221</v>
      </c>
      <c r="H22" s="196" t="s">
        <v>222</v>
      </c>
      <c r="I22" s="203">
        <v>445200</v>
      </c>
      <c r="J22" s="203">
        <v>445200</v>
      </c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</row>
    <row r="23" customHeight="1" spans="1:24">
      <c r="A23" s="193" t="s">
        <v>209</v>
      </c>
      <c r="B23" s="196" t="s">
        <v>70</v>
      </c>
      <c r="C23" s="171" t="s">
        <v>242</v>
      </c>
      <c r="D23" s="196" t="s">
        <v>119</v>
      </c>
      <c r="E23" s="196" t="s">
        <v>181</v>
      </c>
      <c r="F23" s="196" t="s">
        <v>119</v>
      </c>
      <c r="G23" s="196" t="s">
        <v>243</v>
      </c>
      <c r="H23" s="196" t="s">
        <v>119</v>
      </c>
      <c r="I23" s="203">
        <v>887496</v>
      </c>
      <c r="J23" s="203">
        <v>887496</v>
      </c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</row>
    <row r="24" customHeight="1" spans="1:24">
      <c r="A24" s="193" t="s">
        <v>209</v>
      </c>
      <c r="B24" s="196" t="s">
        <v>70</v>
      </c>
      <c r="C24" s="274" t="s">
        <v>244</v>
      </c>
      <c r="D24" s="196" t="s">
        <v>245</v>
      </c>
      <c r="E24" s="196" t="s">
        <v>169</v>
      </c>
      <c r="F24" s="196" t="s">
        <v>107</v>
      </c>
      <c r="G24" s="196" t="s">
        <v>246</v>
      </c>
      <c r="H24" s="196" t="s">
        <v>247</v>
      </c>
      <c r="I24" s="203">
        <v>192816</v>
      </c>
      <c r="J24" s="203">
        <v>192816</v>
      </c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</row>
    <row r="25" customHeight="1" spans="1:24">
      <c r="A25" s="193" t="s">
        <v>209</v>
      </c>
      <c r="B25" s="196" t="s">
        <v>70</v>
      </c>
      <c r="C25" s="274" t="s">
        <v>244</v>
      </c>
      <c r="D25" s="196" t="s">
        <v>248</v>
      </c>
      <c r="E25" s="196" t="s">
        <v>169</v>
      </c>
      <c r="F25" s="196" t="s">
        <v>107</v>
      </c>
      <c r="G25" s="196" t="s">
        <v>246</v>
      </c>
      <c r="H25" s="196" t="s">
        <v>247</v>
      </c>
      <c r="I25" s="203">
        <v>40992</v>
      </c>
      <c r="J25" s="203">
        <v>40992</v>
      </c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</row>
    <row r="26" customHeight="1" spans="1:24">
      <c r="A26" s="193" t="s">
        <v>209</v>
      </c>
      <c r="B26" s="196" t="s">
        <v>70</v>
      </c>
      <c r="C26" s="171" t="s">
        <v>249</v>
      </c>
      <c r="D26" s="196" t="s">
        <v>250</v>
      </c>
      <c r="E26" s="196" t="s">
        <v>162</v>
      </c>
      <c r="F26" s="196" t="s">
        <v>100</v>
      </c>
      <c r="G26" s="196" t="s">
        <v>251</v>
      </c>
      <c r="H26" s="196" t="s">
        <v>252</v>
      </c>
      <c r="I26" s="203">
        <v>132000</v>
      </c>
      <c r="J26" s="203">
        <v>132000</v>
      </c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</row>
    <row r="27" customHeight="1" spans="1:24">
      <c r="A27" s="193" t="s">
        <v>209</v>
      </c>
      <c r="B27" s="196" t="s">
        <v>70</v>
      </c>
      <c r="C27" s="171" t="s">
        <v>249</v>
      </c>
      <c r="D27" s="196" t="s">
        <v>250</v>
      </c>
      <c r="E27" s="196" t="s">
        <v>162</v>
      </c>
      <c r="F27" s="196" t="s">
        <v>100</v>
      </c>
      <c r="G27" s="196" t="s">
        <v>251</v>
      </c>
      <c r="H27" s="196" t="s">
        <v>252</v>
      </c>
      <c r="I27" s="203">
        <v>316800</v>
      </c>
      <c r="J27" s="203">
        <v>316800</v>
      </c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</row>
    <row r="28" ht="20.25" customHeight="1" spans="1:24">
      <c r="A28" s="193" t="s">
        <v>209</v>
      </c>
      <c r="B28" s="196" t="s">
        <v>70</v>
      </c>
      <c r="C28" s="171" t="s">
        <v>253</v>
      </c>
      <c r="D28" s="196" t="s">
        <v>254</v>
      </c>
      <c r="E28" s="196" t="s">
        <v>164</v>
      </c>
      <c r="F28" s="196" t="s">
        <v>102</v>
      </c>
      <c r="G28" s="196" t="s">
        <v>251</v>
      </c>
      <c r="H28" s="196" t="s">
        <v>252</v>
      </c>
      <c r="I28" s="203">
        <v>19380</v>
      </c>
      <c r="J28" s="203">
        <v>19380</v>
      </c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</row>
    <row r="29" ht="17.25" customHeight="1" spans="1:24">
      <c r="A29" s="172" t="s">
        <v>120</v>
      </c>
      <c r="B29" s="173"/>
      <c r="C29" s="197"/>
      <c r="D29" s="197"/>
      <c r="E29" s="197"/>
      <c r="F29" s="197"/>
      <c r="G29" s="197"/>
      <c r="H29" s="198"/>
      <c r="I29" s="120">
        <f>SUM(I10:I28)</f>
        <v>9670968.52</v>
      </c>
      <c r="J29" s="120">
        <f>SUM(J10:J28)</f>
        <v>9670968.52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</row>
  </sheetData>
  <mergeCells count="31">
    <mergeCell ref="A3:X3"/>
    <mergeCell ref="A4:H4"/>
    <mergeCell ref="I5:X5"/>
    <mergeCell ref="J6:N6"/>
    <mergeCell ref="O6:Q6"/>
    <mergeCell ref="S6:X6"/>
    <mergeCell ref="A29:H2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2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5"/>
  <sheetViews>
    <sheetView showZeros="0" topLeftCell="H1" workbookViewId="0">
      <pane ySplit="1" topLeftCell="A27" activePane="bottomLeft" state="frozen"/>
      <selection/>
      <selection pane="bottomLeft" activeCell="K55" sqref="K55:R55"/>
    </sheetView>
  </sheetViews>
  <sheetFormatPr defaultColWidth="9.14166666666667" defaultRowHeight="14.25" customHeight="1"/>
  <cols>
    <col min="1" max="1" width="10.2833333333333" customWidth="1"/>
    <col min="2" max="2" width="26.2583333333333" customWidth="1"/>
    <col min="3" max="3" width="32.8416666666667" customWidth="1"/>
    <col min="4" max="4" width="23.8583333333333" customWidth="1"/>
    <col min="5" max="5" width="11.1416666666667" customWidth="1"/>
    <col min="6" max="6" width="17.7083333333333" customWidth="1"/>
    <col min="7" max="7" width="9.85833333333333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83333333333" customWidth="1"/>
    <col min="22" max="22" width="20" customWidth="1"/>
    <col min="23" max="23" width="19.8583333333333" customWidth="1"/>
  </cols>
  <sheetData>
    <row r="1" customHeight="1" spans="1:2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ht="13.5" customHeight="1" spans="2:23">
      <c r="B2" s="164"/>
      <c r="E2" s="165"/>
      <c r="F2" s="165"/>
      <c r="G2" s="165"/>
      <c r="H2" s="165"/>
      <c r="U2" s="164"/>
      <c r="W2" s="186" t="s">
        <v>255</v>
      </c>
    </row>
    <row r="3" ht="46.5" customHeight="1" spans="1:23">
      <c r="A3" s="128" t="str">
        <f>"2025"&amp;"年部门项目支出预算表"</f>
        <v>2025年部门项目支出预算表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ht="13.5" customHeight="1" spans="1:23">
      <c r="A4" s="6" t="s">
        <v>1</v>
      </c>
      <c r="B4" s="7"/>
      <c r="C4" s="7"/>
      <c r="D4" s="7"/>
      <c r="E4" s="7"/>
      <c r="F4" s="7"/>
      <c r="G4" s="7"/>
      <c r="H4" s="7"/>
      <c r="I4" s="130"/>
      <c r="J4" s="130"/>
      <c r="K4" s="130"/>
      <c r="L4" s="130"/>
      <c r="M4" s="130"/>
      <c r="N4" s="130"/>
      <c r="O4" s="130"/>
      <c r="P4" s="130"/>
      <c r="Q4" s="130"/>
      <c r="U4" s="164"/>
      <c r="W4" s="144" t="s">
        <v>2</v>
      </c>
    </row>
    <row r="5" ht="21.75" customHeight="1" spans="1:23">
      <c r="A5" s="166" t="s">
        <v>256</v>
      </c>
      <c r="B5" s="97" t="s">
        <v>193</v>
      </c>
      <c r="C5" s="166" t="s">
        <v>194</v>
      </c>
      <c r="D5" s="166" t="s">
        <v>257</v>
      </c>
      <c r="E5" s="97" t="s">
        <v>195</v>
      </c>
      <c r="F5" s="97" t="s">
        <v>196</v>
      </c>
      <c r="G5" s="97" t="s">
        <v>258</v>
      </c>
      <c r="H5" s="97" t="s">
        <v>259</v>
      </c>
      <c r="I5" s="175" t="s">
        <v>56</v>
      </c>
      <c r="J5" s="176" t="s">
        <v>260</v>
      </c>
      <c r="K5" s="177"/>
      <c r="L5" s="177"/>
      <c r="M5" s="178"/>
      <c r="N5" s="176" t="s">
        <v>201</v>
      </c>
      <c r="O5" s="177"/>
      <c r="P5" s="178"/>
      <c r="Q5" s="97" t="s">
        <v>62</v>
      </c>
      <c r="R5" s="176" t="s">
        <v>63</v>
      </c>
      <c r="S5" s="177"/>
      <c r="T5" s="177"/>
      <c r="U5" s="177"/>
      <c r="V5" s="177"/>
      <c r="W5" s="178"/>
    </row>
    <row r="6" ht="21.75" customHeight="1" spans="1:23">
      <c r="A6" s="167"/>
      <c r="B6" s="168"/>
      <c r="C6" s="167"/>
      <c r="D6" s="167"/>
      <c r="E6" s="100"/>
      <c r="F6" s="100"/>
      <c r="G6" s="100"/>
      <c r="H6" s="100"/>
      <c r="I6" s="168"/>
      <c r="J6" s="179" t="s">
        <v>59</v>
      </c>
      <c r="K6" s="180"/>
      <c r="L6" s="97" t="s">
        <v>60</v>
      </c>
      <c r="M6" s="97" t="s">
        <v>61</v>
      </c>
      <c r="N6" s="97" t="s">
        <v>59</v>
      </c>
      <c r="O6" s="97" t="s">
        <v>60</v>
      </c>
      <c r="P6" s="97" t="s">
        <v>61</v>
      </c>
      <c r="Q6" s="100"/>
      <c r="R6" s="97" t="s">
        <v>58</v>
      </c>
      <c r="S6" s="97" t="s">
        <v>65</v>
      </c>
      <c r="T6" s="97" t="s">
        <v>207</v>
      </c>
      <c r="U6" s="97" t="s">
        <v>67</v>
      </c>
      <c r="V6" s="97" t="s">
        <v>68</v>
      </c>
      <c r="W6" s="97" t="s">
        <v>69</v>
      </c>
    </row>
    <row r="7" ht="21" customHeight="1" spans="1:23">
      <c r="A7" s="168"/>
      <c r="B7" s="168"/>
      <c r="C7" s="168"/>
      <c r="D7" s="168"/>
      <c r="E7" s="168"/>
      <c r="F7" s="168"/>
      <c r="G7" s="168"/>
      <c r="H7" s="168"/>
      <c r="I7" s="168"/>
      <c r="J7" s="181" t="s">
        <v>58</v>
      </c>
      <c r="K7" s="182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</row>
    <row r="8" ht="39.75" customHeight="1" spans="1:23">
      <c r="A8" s="169"/>
      <c r="B8" s="106"/>
      <c r="C8" s="169"/>
      <c r="D8" s="169"/>
      <c r="E8" s="103"/>
      <c r="F8" s="103"/>
      <c r="G8" s="103"/>
      <c r="H8" s="103"/>
      <c r="I8" s="106"/>
      <c r="J8" s="183" t="s">
        <v>58</v>
      </c>
      <c r="K8" s="183" t="s">
        <v>261</v>
      </c>
      <c r="L8" s="103"/>
      <c r="M8" s="103"/>
      <c r="N8" s="103"/>
      <c r="O8" s="103"/>
      <c r="P8" s="103"/>
      <c r="Q8" s="103"/>
      <c r="R8" s="103"/>
      <c r="S8" s="103"/>
      <c r="T8" s="103"/>
      <c r="U8" s="106"/>
      <c r="V8" s="103"/>
      <c r="W8" s="103"/>
    </row>
    <row r="9" ht="15" customHeight="1" spans="1:23">
      <c r="A9" s="170">
        <v>1</v>
      </c>
      <c r="B9" s="170">
        <v>2</v>
      </c>
      <c r="C9" s="170">
        <v>3</v>
      </c>
      <c r="D9" s="170">
        <v>4</v>
      </c>
      <c r="E9" s="170">
        <v>5</v>
      </c>
      <c r="F9" s="170">
        <v>6</v>
      </c>
      <c r="G9" s="170">
        <v>7</v>
      </c>
      <c r="H9" s="170">
        <v>8</v>
      </c>
      <c r="I9" s="170">
        <v>9</v>
      </c>
      <c r="J9" s="170">
        <v>10</v>
      </c>
      <c r="K9" s="170">
        <v>11</v>
      </c>
      <c r="L9" s="184">
        <v>12</v>
      </c>
      <c r="M9" s="184">
        <v>13</v>
      </c>
      <c r="N9" s="184">
        <v>14</v>
      </c>
      <c r="O9" s="184">
        <v>15</v>
      </c>
      <c r="P9" s="184">
        <v>16</v>
      </c>
      <c r="Q9" s="184">
        <v>17</v>
      </c>
      <c r="R9" s="184">
        <v>18</v>
      </c>
      <c r="S9" s="184">
        <v>19</v>
      </c>
      <c r="T9" s="184">
        <v>20</v>
      </c>
      <c r="U9" s="170">
        <v>21</v>
      </c>
      <c r="V9" s="184">
        <v>22</v>
      </c>
      <c r="W9" s="170">
        <v>23</v>
      </c>
    </row>
    <row r="10" ht="15" customHeight="1" spans="1:23">
      <c r="A10" s="23" t="s">
        <v>262</v>
      </c>
      <c r="B10" s="171" t="s">
        <v>263</v>
      </c>
      <c r="C10" s="22" t="s">
        <v>264</v>
      </c>
      <c r="D10" s="22" t="s">
        <v>70</v>
      </c>
      <c r="E10" s="23" t="s">
        <v>171</v>
      </c>
      <c r="F10" s="23" t="s">
        <v>109</v>
      </c>
      <c r="G10" s="23" t="s">
        <v>265</v>
      </c>
      <c r="H10" s="23" t="s">
        <v>266</v>
      </c>
      <c r="I10" s="185">
        <v>1326592</v>
      </c>
      <c r="J10" s="185">
        <v>1326592</v>
      </c>
      <c r="K10" s="185">
        <v>1326592</v>
      </c>
      <c r="L10" s="184"/>
      <c r="M10" s="184"/>
      <c r="N10" s="184"/>
      <c r="O10" s="184"/>
      <c r="P10" s="184"/>
      <c r="Q10" s="184"/>
      <c r="R10" s="184"/>
      <c r="S10" s="184"/>
      <c r="T10" s="184"/>
      <c r="U10" s="170"/>
      <c r="V10" s="184"/>
      <c r="W10" s="170"/>
    </row>
    <row r="11" ht="15" customHeight="1" spans="1:23">
      <c r="A11" s="23" t="s">
        <v>262</v>
      </c>
      <c r="B11" s="171" t="s">
        <v>267</v>
      </c>
      <c r="C11" s="22" t="s">
        <v>268</v>
      </c>
      <c r="D11" s="22" t="s">
        <v>70</v>
      </c>
      <c r="E11" s="23" t="s">
        <v>171</v>
      </c>
      <c r="F11" s="23" t="s">
        <v>109</v>
      </c>
      <c r="G11" s="23" t="s">
        <v>269</v>
      </c>
      <c r="H11" s="23" t="s">
        <v>270</v>
      </c>
      <c r="I11" s="185">
        <v>648038.4</v>
      </c>
      <c r="J11" s="185">
        <v>648038.4</v>
      </c>
      <c r="K11" s="185">
        <v>648038.4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70"/>
      <c r="V11" s="184"/>
      <c r="W11" s="170"/>
    </row>
    <row r="12" ht="15" customHeight="1" spans="1:23">
      <c r="A12" s="23" t="s">
        <v>271</v>
      </c>
      <c r="B12" s="171" t="s">
        <v>272</v>
      </c>
      <c r="C12" s="22" t="s">
        <v>273</v>
      </c>
      <c r="D12" s="22" t="s">
        <v>70</v>
      </c>
      <c r="E12" s="23" t="s">
        <v>174</v>
      </c>
      <c r="F12" s="23" t="s">
        <v>112</v>
      </c>
      <c r="G12" s="23" t="s">
        <v>274</v>
      </c>
      <c r="H12" s="23" t="s">
        <v>275</v>
      </c>
      <c r="I12" s="185">
        <v>70000</v>
      </c>
      <c r="J12" s="185">
        <v>70000</v>
      </c>
      <c r="K12" s="185">
        <v>70000</v>
      </c>
      <c r="L12" s="184"/>
      <c r="M12" s="184"/>
      <c r="N12" s="184"/>
      <c r="O12" s="184"/>
      <c r="P12" s="184"/>
      <c r="Q12" s="184"/>
      <c r="R12" s="184"/>
      <c r="S12" s="184"/>
      <c r="T12" s="184"/>
      <c r="U12" s="170"/>
      <c r="V12" s="184"/>
      <c r="W12" s="170"/>
    </row>
    <row r="13" ht="15" customHeight="1" spans="1:23">
      <c r="A13" s="23" t="s">
        <v>271</v>
      </c>
      <c r="B13" s="171" t="s">
        <v>272</v>
      </c>
      <c r="C13" s="22" t="s">
        <v>273</v>
      </c>
      <c r="D13" s="22" t="s">
        <v>70</v>
      </c>
      <c r="E13" s="23" t="s">
        <v>174</v>
      </c>
      <c r="F13" s="23" t="s">
        <v>112</v>
      </c>
      <c r="G13" s="23" t="s">
        <v>269</v>
      </c>
      <c r="H13" s="23" t="s">
        <v>270</v>
      </c>
      <c r="I13" s="185">
        <v>250000</v>
      </c>
      <c r="J13" s="185">
        <v>250000</v>
      </c>
      <c r="K13" s="185">
        <v>250000</v>
      </c>
      <c r="L13" s="184"/>
      <c r="M13" s="184"/>
      <c r="N13" s="184"/>
      <c r="O13" s="184"/>
      <c r="P13" s="184"/>
      <c r="Q13" s="184"/>
      <c r="R13" s="184"/>
      <c r="S13" s="184"/>
      <c r="T13" s="184"/>
      <c r="U13" s="170"/>
      <c r="V13" s="184"/>
      <c r="W13" s="170"/>
    </row>
    <row r="14" ht="15" customHeight="1" spans="1:23">
      <c r="A14" s="23" t="s">
        <v>271</v>
      </c>
      <c r="B14" s="171" t="s">
        <v>272</v>
      </c>
      <c r="C14" s="22" t="s">
        <v>273</v>
      </c>
      <c r="D14" s="22" t="s">
        <v>70</v>
      </c>
      <c r="E14" s="23" t="s">
        <v>174</v>
      </c>
      <c r="F14" s="23" t="s">
        <v>112</v>
      </c>
      <c r="G14" s="23" t="s">
        <v>276</v>
      </c>
      <c r="H14" s="23" t="s">
        <v>277</v>
      </c>
      <c r="I14" s="185">
        <v>10000</v>
      </c>
      <c r="J14" s="185">
        <v>10000</v>
      </c>
      <c r="K14" s="185">
        <v>10000</v>
      </c>
      <c r="L14" s="184"/>
      <c r="M14" s="184"/>
      <c r="N14" s="184"/>
      <c r="O14" s="184"/>
      <c r="P14" s="184"/>
      <c r="Q14" s="184"/>
      <c r="R14" s="184"/>
      <c r="S14" s="184"/>
      <c r="T14" s="184"/>
      <c r="U14" s="170"/>
      <c r="V14" s="184"/>
      <c r="W14" s="170"/>
    </row>
    <row r="15" ht="15" customHeight="1" spans="1:23">
      <c r="A15" s="23" t="s">
        <v>271</v>
      </c>
      <c r="B15" s="171" t="s">
        <v>272</v>
      </c>
      <c r="C15" s="22" t="s">
        <v>273</v>
      </c>
      <c r="D15" s="22" t="s">
        <v>70</v>
      </c>
      <c r="E15" s="23" t="s">
        <v>174</v>
      </c>
      <c r="F15" s="23" t="s">
        <v>112</v>
      </c>
      <c r="G15" s="23" t="s">
        <v>265</v>
      </c>
      <c r="H15" s="23" t="s">
        <v>266</v>
      </c>
      <c r="I15" s="185">
        <v>127682</v>
      </c>
      <c r="J15" s="185">
        <v>127682</v>
      </c>
      <c r="K15" s="185">
        <v>127682</v>
      </c>
      <c r="L15" s="184"/>
      <c r="M15" s="184"/>
      <c r="N15" s="184"/>
      <c r="O15" s="184"/>
      <c r="P15" s="184"/>
      <c r="Q15" s="184"/>
      <c r="R15" s="184"/>
      <c r="S15" s="184"/>
      <c r="T15" s="184"/>
      <c r="U15" s="170"/>
      <c r="V15" s="184"/>
      <c r="W15" s="170"/>
    </row>
    <row r="16" ht="15" customHeight="1" spans="1:23">
      <c r="A16" s="23" t="s">
        <v>271</v>
      </c>
      <c r="B16" s="171" t="s">
        <v>272</v>
      </c>
      <c r="C16" s="22" t="s">
        <v>273</v>
      </c>
      <c r="D16" s="22" t="s">
        <v>70</v>
      </c>
      <c r="E16" s="23" t="s">
        <v>174</v>
      </c>
      <c r="F16" s="23" t="s">
        <v>112</v>
      </c>
      <c r="G16" s="23" t="s">
        <v>278</v>
      </c>
      <c r="H16" s="23" t="s">
        <v>279</v>
      </c>
      <c r="I16" s="185">
        <v>20000</v>
      </c>
      <c r="J16" s="185">
        <v>20000</v>
      </c>
      <c r="K16" s="185">
        <v>20000</v>
      </c>
      <c r="L16" s="184"/>
      <c r="M16" s="184"/>
      <c r="N16" s="184"/>
      <c r="O16" s="184"/>
      <c r="P16" s="184"/>
      <c r="Q16" s="184"/>
      <c r="R16" s="184"/>
      <c r="S16" s="184"/>
      <c r="T16" s="184"/>
      <c r="U16" s="170"/>
      <c r="V16" s="184"/>
      <c r="W16" s="170"/>
    </row>
    <row r="17" ht="15" customHeight="1" spans="1:23">
      <c r="A17" s="23" t="s">
        <v>271</v>
      </c>
      <c r="B17" s="171" t="s">
        <v>280</v>
      </c>
      <c r="C17" s="22" t="s">
        <v>281</v>
      </c>
      <c r="D17" s="22" t="s">
        <v>70</v>
      </c>
      <c r="E17" s="23" t="s">
        <v>174</v>
      </c>
      <c r="F17" s="23" t="s">
        <v>112</v>
      </c>
      <c r="G17" s="23" t="s">
        <v>274</v>
      </c>
      <c r="H17" s="23" t="s">
        <v>275</v>
      </c>
      <c r="I17" s="185">
        <v>30000</v>
      </c>
      <c r="J17" s="185">
        <v>30000</v>
      </c>
      <c r="K17" s="185">
        <v>30000</v>
      </c>
      <c r="L17" s="184"/>
      <c r="M17" s="184"/>
      <c r="N17" s="184"/>
      <c r="O17" s="184"/>
      <c r="P17" s="184"/>
      <c r="Q17" s="184"/>
      <c r="R17" s="184"/>
      <c r="S17" s="184"/>
      <c r="T17" s="184"/>
      <c r="U17" s="170"/>
      <c r="V17" s="184"/>
      <c r="W17" s="170"/>
    </row>
    <row r="18" ht="15" customHeight="1" spans="1:23">
      <c r="A18" s="23" t="s">
        <v>271</v>
      </c>
      <c r="B18" s="171" t="s">
        <v>280</v>
      </c>
      <c r="C18" s="22" t="s">
        <v>281</v>
      </c>
      <c r="D18" s="22" t="s">
        <v>70</v>
      </c>
      <c r="E18" s="23" t="s">
        <v>174</v>
      </c>
      <c r="F18" s="23" t="s">
        <v>112</v>
      </c>
      <c r="G18" s="23" t="s">
        <v>269</v>
      </c>
      <c r="H18" s="23" t="s">
        <v>270</v>
      </c>
      <c r="I18" s="185">
        <v>50000</v>
      </c>
      <c r="J18" s="185">
        <v>50000</v>
      </c>
      <c r="K18" s="185">
        <v>50000</v>
      </c>
      <c r="L18" s="184"/>
      <c r="M18" s="184"/>
      <c r="N18" s="184"/>
      <c r="O18" s="184"/>
      <c r="P18" s="184"/>
      <c r="Q18" s="184"/>
      <c r="R18" s="184"/>
      <c r="S18" s="184"/>
      <c r="T18" s="184"/>
      <c r="U18" s="170"/>
      <c r="V18" s="184"/>
      <c r="W18" s="170"/>
    </row>
    <row r="19" ht="15" customHeight="1" spans="1:23">
      <c r="A19" s="23" t="s">
        <v>282</v>
      </c>
      <c r="B19" s="171" t="s">
        <v>283</v>
      </c>
      <c r="C19" s="22" t="s">
        <v>284</v>
      </c>
      <c r="D19" s="22" t="s">
        <v>70</v>
      </c>
      <c r="E19" s="23" t="s">
        <v>167</v>
      </c>
      <c r="F19" s="23" t="s">
        <v>105</v>
      </c>
      <c r="G19" s="23" t="s">
        <v>251</v>
      </c>
      <c r="H19" s="23" t="s">
        <v>252</v>
      </c>
      <c r="I19" s="185">
        <v>23040</v>
      </c>
      <c r="J19" s="185">
        <v>23040</v>
      </c>
      <c r="K19" s="185">
        <v>23040</v>
      </c>
      <c r="L19" s="184"/>
      <c r="M19" s="184"/>
      <c r="N19" s="184"/>
      <c r="O19" s="184"/>
      <c r="P19" s="184"/>
      <c r="Q19" s="184"/>
      <c r="R19" s="184"/>
      <c r="S19" s="184"/>
      <c r="T19" s="184"/>
      <c r="U19" s="170"/>
      <c r="V19" s="184"/>
      <c r="W19" s="170"/>
    </row>
    <row r="20" ht="15" customHeight="1" spans="1:23">
      <c r="A20" s="23" t="s">
        <v>262</v>
      </c>
      <c r="B20" s="171" t="s">
        <v>285</v>
      </c>
      <c r="C20" s="22" t="s">
        <v>286</v>
      </c>
      <c r="D20" s="22" t="s">
        <v>70</v>
      </c>
      <c r="E20" s="23" t="s">
        <v>172</v>
      </c>
      <c r="F20" s="23" t="s">
        <v>110</v>
      </c>
      <c r="G20" s="23" t="s">
        <v>276</v>
      </c>
      <c r="H20" s="23" t="s">
        <v>277</v>
      </c>
      <c r="I20" s="185">
        <v>3000</v>
      </c>
      <c r="J20" s="185">
        <v>3000</v>
      </c>
      <c r="K20" s="185">
        <v>3000</v>
      </c>
      <c r="L20" s="184"/>
      <c r="M20" s="184"/>
      <c r="N20" s="184"/>
      <c r="O20" s="184"/>
      <c r="P20" s="184"/>
      <c r="Q20" s="184"/>
      <c r="R20" s="184"/>
      <c r="S20" s="184"/>
      <c r="T20" s="184"/>
      <c r="U20" s="170"/>
      <c r="V20" s="184"/>
      <c r="W20" s="170"/>
    </row>
    <row r="21" ht="15" customHeight="1" spans="1:23">
      <c r="A21" s="23" t="s">
        <v>262</v>
      </c>
      <c r="B21" s="171" t="s">
        <v>285</v>
      </c>
      <c r="C21" s="22" t="s">
        <v>286</v>
      </c>
      <c r="D21" s="22" t="s">
        <v>70</v>
      </c>
      <c r="E21" s="23" t="s">
        <v>172</v>
      </c>
      <c r="F21" s="23" t="s">
        <v>110</v>
      </c>
      <c r="G21" s="23" t="s">
        <v>265</v>
      </c>
      <c r="H21" s="23" t="s">
        <v>266</v>
      </c>
      <c r="I21" s="185">
        <v>50000</v>
      </c>
      <c r="J21" s="185">
        <v>50000</v>
      </c>
      <c r="K21" s="185">
        <v>50000</v>
      </c>
      <c r="L21" s="184"/>
      <c r="M21" s="184"/>
      <c r="N21" s="184"/>
      <c r="O21" s="184"/>
      <c r="P21" s="184"/>
      <c r="Q21" s="184"/>
      <c r="R21" s="184"/>
      <c r="S21" s="184"/>
      <c r="T21" s="184"/>
      <c r="U21" s="170"/>
      <c r="V21" s="184"/>
      <c r="W21" s="170"/>
    </row>
    <row r="22" ht="15" customHeight="1" spans="1:23">
      <c r="A22" s="23" t="s">
        <v>262</v>
      </c>
      <c r="B22" s="171" t="s">
        <v>285</v>
      </c>
      <c r="C22" s="22" t="s">
        <v>286</v>
      </c>
      <c r="D22" s="22" t="s">
        <v>70</v>
      </c>
      <c r="E22" s="23" t="s">
        <v>172</v>
      </c>
      <c r="F22" s="23" t="s">
        <v>110</v>
      </c>
      <c r="G22" s="23" t="s">
        <v>278</v>
      </c>
      <c r="H22" s="23" t="s">
        <v>279</v>
      </c>
      <c r="I22" s="185">
        <v>20000</v>
      </c>
      <c r="J22" s="185">
        <v>20000</v>
      </c>
      <c r="K22" s="185">
        <v>20000</v>
      </c>
      <c r="L22" s="184"/>
      <c r="M22" s="184"/>
      <c r="N22" s="184"/>
      <c r="O22" s="184"/>
      <c r="P22" s="184"/>
      <c r="Q22" s="184"/>
      <c r="R22" s="184"/>
      <c r="S22" s="184"/>
      <c r="T22" s="184"/>
      <c r="U22" s="170"/>
      <c r="V22" s="184"/>
      <c r="W22" s="170"/>
    </row>
    <row r="23" ht="15" customHeight="1" spans="1:23">
      <c r="A23" s="23" t="s">
        <v>262</v>
      </c>
      <c r="B23" s="171" t="s">
        <v>285</v>
      </c>
      <c r="C23" s="22" t="s">
        <v>286</v>
      </c>
      <c r="D23" s="22" t="s">
        <v>70</v>
      </c>
      <c r="E23" s="23" t="s">
        <v>172</v>
      </c>
      <c r="F23" s="23" t="s">
        <v>110</v>
      </c>
      <c r="G23" s="23" t="s">
        <v>274</v>
      </c>
      <c r="H23" s="23" t="s">
        <v>275</v>
      </c>
      <c r="I23" s="185">
        <v>20000</v>
      </c>
      <c r="J23" s="185">
        <v>20000</v>
      </c>
      <c r="K23" s="185">
        <v>20000</v>
      </c>
      <c r="L23" s="184"/>
      <c r="M23" s="184"/>
      <c r="N23" s="184"/>
      <c r="O23" s="184"/>
      <c r="P23" s="184"/>
      <c r="Q23" s="184"/>
      <c r="R23" s="184"/>
      <c r="S23" s="184"/>
      <c r="T23" s="184"/>
      <c r="U23" s="170"/>
      <c r="V23" s="184"/>
      <c r="W23" s="170"/>
    </row>
    <row r="24" ht="15" customHeight="1" spans="1:23">
      <c r="A24" s="23" t="s">
        <v>262</v>
      </c>
      <c r="B24" s="171" t="s">
        <v>285</v>
      </c>
      <c r="C24" s="22" t="s">
        <v>286</v>
      </c>
      <c r="D24" s="22" t="s">
        <v>70</v>
      </c>
      <c r="E24" s="23" t="s">
        <v>172</v>
      </c>
      <c r="F24" s="23" t="s">
        <v>110</v>
      </c>
      <c r="G24" s="23" t="s">
        <v>269</v>
      </c>
      <c r="H24" s="23" t="s">
        <v>270</v>
      </c>
      <c r="I24" s="185">
        <v>80000</v>
      </c>
      <c r="J24" s="185">
        <v>80000</v>
      </c>
      <c r="K24" s="185">
        <v>80000</v>
      </c>
      <c r="L24" s="184"/>
      <c r="M24" s="184"/>
      <c r="N24" s="184"/>
      <c r="O24" s="184"/>
      <c r="P24" s="184"/>
      <c r="Q24" s="184"/>
      <c r="R24" s="184"/>
      <c r="S24" s="184"/>
      <c r="T24" s="184"/>
      <c r="U24" s="170"/>
      <c r="V24" s="184"/>
      <c r="W24" s="170"/>
    </row>
    <row r="25" ht="15" customHeight="1" spans="1:23">
      <c r="A25" s="23" t="s">
        <v>262</v>
      </c>
      <c r="B25" s="171" t="s">
        <v>287</v>
      </c>
      <c r="C25" s="22" t="s">
        <v>288</v>
      </c>
      <c r="D25" s="22" t="s">
        <v>70</v>
      </c>
      <c r="E25" s="23" t="s">
        <v>172</v>
      </c>
      <c r="F25" s="23" t="s">
        <v>110</v>
      </c>
      <c r="G25" s="23" t="s">
        <v>265</v>
      </c>
      <c r="H25" s="23" t="s">
        <v>266</v>
      </c>
      <c r="I25" s="185">
        <v>10000</v>
      </c>
      <c r="J25" s="185">
        <v>10000</v>
      </c>
      <c r="K25" s="185">
        <v>10000</v>
      </c>
      <c r="L25" s="184"/>
      <c r="M25" s="184"/>
      <c r="N25" s="184"/>
      <c r="O25" s="184"/>
      <c r="P25" s="184"/>
      <c r="Q25" s="184"/>
      <c r="R25" s="184"/>
      <c r="S25" s="184"/>
      <c r="T25" s="184"/>
      <c r="U25" s="170"/>
      <c r="V25" s="184"/>
      <c r="W25" s="170"/>
    </row>
    <row r="26" ht="15" customHeight="1" spans="1:23">
      <c r="A26" s="23" t="s">
        <v>262</v>
      </c>
      <c r="B26" s="171" t="s">
        <v>287</v>
      </c>
      <c r="C26" s="22" t="s">
        <v>288</v>
      </c>
      <c r="D26" s="22" t="s">
        <v>70</v>
      </c>
      <c r="E26" s="23" t="s">
        <v>172</v>
      </c>
      <c r="F26" s="23" t="s">
        <v>110</v>
      </c>
      <c r="G26" s="23" t="s">
        <v>276</v>
      </c>
      <c r="H26" s="23" t="s">
        <v>277</v>
      </c>
      <c r="I26" s="185">
        <v>2000</v>
      </c>
      <c r="J26" s="185">
        <v>2000</v>
      </c>
      <c r="K26" s="185">
        <v>2000</v>
      </c>
      <c r="L26" s="184"/>
      <c r="M26" s="184"/>
      <c r="N26" s="184"/>
      <c r="O26" s="184"/>
      <c r="P26" s="184"/>
      <c r="Q26" s="184"/>
      <c r="R26" s="184"/>
      <c r="S26" s="184"/>
      <c r="T26" s="184"/>
      <c r="U26" s="170"/>
      <c r="V26" s="184"/>
      <c r="W26" s="170"/>
    </row>
    <row r="27" ht="15" customHeight="1" spans="1:23">
      <c r="A27" s="23" t="s">
        <v>262</v>
      </c>
      <c r="B27" s="171" t="s">
        <v>287</v>
      </c>
      <c r="C27" s="22" t="s">
        <v>288</v>
      </c>
      <c r="D27" s="22" t="s">
        <v>70</v>
      </c>
      <c r="E27" s="23" t="s">
        <v>172</v>
      </c>
      <c r="F27" s="23" t="s">
        <v>110</v>
      </c>
      <c r="G27" s="23" t="s">
        <v>278</v>
      </c>
      <c r="H27" s="23" t="s">
        <v>279</v>
      </c>
      <c r="I27" s="185">
        <v>10000</v>
      </c>
      <c r="J27" s="185">
        <v>10000</v>
      </c>
      <c r="K27" s="185">
        <v>10000</v>
      </c>
      <c r="L27" s="184"/>
      <c r="M27" s="184"/>
      <c r="N27" s="184"/>
      <c r="O27" s="184"/>
      <c r="P27" s="184"/>
      <c r="Q27" s="184"/>
      <c r="R27" s="184"/>
      <c r="S27" s="184"/>
      <c r="T27" s="184"/>
      <c r="U27" s="170"/>
      <c r="V27" s="184"/>
      <c r="W27" s="170"/>
    </row>
    <row r="28" ht="15" customHeight="1" spans="1:23">
      <c r="A28" s="23" t="s">
        <v>262</v>
      </c>
      <c r="B28" s="171" t="s">
        <v>287</v>
      </c>
      <c r="C28" s="22" t="s">
        <v>288</v>
      </c>
      <c r="D28" s="22" t="s">
        <v>70</v>
      </c>
      <c r="E28" s="23" t="s">
        <v>172</v>
      </c>
      <c r="F28" s="23" t="s">
        <v>110</v>
      </c>
      <c r="G28" s="23" t="s">
        <v>269</v>
      </c>
      <c r="H28" s="23" t="s">
        <v>270</v>
      </c>
      <c r="I28" s="185">
        <v>20000</v>
      </c>
      <c r="J28" s="185">
        <v>20000</v>
      </c>
      <c r="K28" s="185">
        <v>20000</v>
      </c>
      <c r="L28" s="184"/>
      <c r="M28" s="184"/>
      <c r="N28" s="184"/>
      <c r="O28" s="184"/>
      <c r="P28" s="184"/>
      <c r="Q28" s="184"/>
      <c r="R28" s="184"/>
      <c r="S28" s="184"/>
      <c r="T28" s="184"/>
      <c r="U28" s="170"/>
      <c r="V28" s="184"/>
      <c r="W28" s="170"/>
    </row>
    <row r="29" ht="15" customHeight="1" spans="1:23">
      <c r="A29" s="23" t="s">
        <v>262</v>
      </c>
      <c r="B29" s="171" t="s">
        <v>287</v>
      </c>
      <c r="C29" s="22" t="s">
        <v>288</v>
      </c>
      <c r="D29" s="22" t="s">
        <v>70</v>
      </c>
      <c r="E29" s="23" t="s">
        <v>172</v>
      </c>
      <c r="F29" s="23" t="s">
        <v>110</v>
      </c>
      <c r="G29" s="23" t="s">
        <v>274</v>
      </c>
      <c r="H29" s="23" t="s">
        <v>275</v>
      </c>
      <c r="I29" s="185">
        <v>10000</v>
      </c>
      <c r="J29" s="185">
        <v>10000</v>
      </c>
      <c r="K29" s="185">
        <v>10000</v>
      </c>
      <c r="L29" s="184"/>
      <c r="M29" s="184"/>
      <c r="N29" s="184"/>
      <c r="O29" s="184"/>
      <c r="P29" s="184"/>
      <c r="Q29" s="184"/>
      <c r="R29" s="184"/>
      <c r="S29" s="184"/>
      <c r="T29" s="184"/>
      <c r="U29" s="170"/>
      <c r="V29" s="184"/>
      <c r="W29" s="170"/>
    </row>
    <row r="30" ht="15" customHeight="1" spans="1:23">
      <c r="A30" s="23" t="s">
        <v>282</v>
      </c>
      <c r="B30" s="171" t="s">
        <v>289</v>
      </c>
      <c r="C30" s="22" t="s">
        <v>290</v>
      </c>
      <c r="D30" s="22" t="s">
        <v>70</v>
      </c>
      <c r="E30" s="23" t="s">
        <v>173</v>
      </c>
      <c r="F30" s="23" t="s">
        <v>111</v>
      </c>
      <c r="G30" s="23" t="s">
        <v>291</v>
      </c>
      <c r="H30" s="23" t="s">
        <v>292</v>
      </c>
      <c r="I30" s="185">
        <v>500</v>
      </c>
      <c r="J30" s="185">
        <v>500</v>
      </c>
      <c r="K30" s="185">
        <v>500</v>
      </c>
      <c r="L30" s="184"/>
      <c r="M30" s="184"/>
      <c r="N30" s="184"/>
      <c r="O30" s="184"/>
      <c r="P30" s="184"/>
      <c r="Q30" s="184"/>
      <c r="R30" s="184"/>
      <c r="S30" s="184"/>
      <c r="T30" s="184"/>
      <c r="U30" s="170"/>
      <c r="V30" s="184"/>
      <c r="W30" s="170"/>
    </row>
    <row r="31" ht="15" customHeight="1" spans="1:23">
      <c r="A31" s="23" t="s">
        <v>282</v>
      </c>
      <c r="B31" s="171" t="s">
        <v>289</v>
      </c>
      <c r="C31" s="22" t="s">
        <v>290</v>
      </c>
      <c r="D31" s="22" t="s">
        <v>70</v>
      </c>
      <c r="E31" s="23" t="s">
        <v>173</v>
      </c>
      <c r="F31" s="23" t="s">
        <v>111</v>
      </c>
      <c r="G31" s="23" t="s">
        <v>265</v>
      </c>
      <c r="H31" s="23" t="s">
        <v>266</v>
      </c>
      <c r="I31" s="185">
        <v>500</v>
      </c>
      <c r="J31" s="185">
        <v>500</v>
      </c>
      <c r="K31" s="185">
        <v>500</v>
      </c>
      <c r="L31" s="184"/>
      <c r="M31" s="184"/>
      <c r="N31" s="184"/>
      <c r="O31" s="184"/>
      <c r="P31" s="184"/>
      <c r="Q31" s="184"/>
      <c r="R31" s="184"/>
      <c r="S31" s="184"/>
      <c r="T31" s="184"/>
      <c r="U31" s="170"/>
      <c r="V31" s="184"/>
      <c r="W31" s="170"/>
    </row>
    <row r="32" ht="15" customHeight="1" spans="1:23">
      <c r="A32" s="23" t="s">
        <v>293</v>
      </c>
      <c r="B32" s="171" t="s">
        <v>294</v>
      </c>
      <c r="C32" s="22" t="s">
        <v>295</v>
      </c>
      <c r="D32" s="22" t="s">
        <v>70</v>
      </c>
      <c r="E32" s="23" t="s">
        <v>169</v>
      </c>
      <c r="F32" s="23" t="s">
        <v>107</v>
      </c>
      <c r="G32" s="23" t="s">
        <v>296</v>
      </c>
      <c r="H32" s="23" t="s">
        <v>297</v>
      </c>
      <c r="I32" s="185">
        <v>30000</v>
      </c>
      <c r="J32" s="170"/>
      <c r="K32" s="170"/>
      <c r="L32" s="184"/>
      <c r="M32" s="184"/>
      <c r="N32" s="184"/>
      <c r="O32" s="184"/>
      <c r="P32" s="184"/>
      <c r="Q32" s="184"/>
      <c r="R32" s="185">
        <v>30000</v>
      </c>
      <c r="S32" s="185">
        <v>30000</v>
      </c>
      <c r="T32" s="184"/>
      <c r="U32" s="170"/>
      <c r="V32" s="184"/>
      <c r="W32" s="170"/>
    </row>
    <row r="33" ht="15" customHeight="1" spans="1:23">
      <c r="A33" s="23" t="s">
        <v>293</v>
      </c>
      <c r="B33" s="171" t="s">
        <v>298</v>
      </c>
      <c r="C33" s="22" t="s">
        <v>299</v>
      </c>
      <c r="D33" s="22" t="s">
        <v>70</v>
      </c>
      <c r="E33" s="23" t="s">
        <v>169</v>
      </c>
      <c r="F33" s="23" t="s">
        <v>107</v>
      </c>
      <c r="G33" s="23" t="s">
        <v>300</v>
      </c>
      <c r="H33" s="23" t="s">
        <v>301</v>
      </c>
      <c r="I33" s="185">
        <v>238000</v>
      </c>
      <c r="J33" s="170"/>
      <c r="K33" s="170"/>
      <c r="L33" s="184"/>
      <c r="M33" s="184"/>
      <c r="N33" s="184"/>
      <c r="O33" s="184"/>
      <c r="P33" s="184"/>
      <c r="Q33" s="184"/>
      <c r="R33" s="185">
        <v>238000</v>
      </c>
      <c r="S33" s="185">
        <v>238000</v>
      </c>
      <c r="T33" s="184"/>
      <c r="U33" s="170"/>
      <c r="V33" s="184"/>
      <c r="W33" s="170"/>
    </row>
    <row r="34" ht="15" customHeight="1" spans="1:23">
      <c r="A34" s="23" t="s">
        <v>293</v>
      </c>
      <c r="B34" s="171" t="s">
        <v>298</v>
      </c>
      <c r="C34" s="22" t="s">
        <v>299</v>
      </c>
      <c r="D34" s="22" t="s">
        <v>70</v>
      </c>
      <c r="E34" s="23" t="s">
        <v>169</v>
      </c>
      <c r="F34" s="23" t="s">
        <v>107</v>
      </c>
      <c r="G34" s="23" t="s">
        <v>302</v>
      </c>
      <c r="H34" s="23" t="s">
        <v>303</v>
      </c>
      <c r="I34" s="185">
        <v>6000</v>
      </c>
      <c r="J34" s="170"/>
      <c r="K34" s="170"/>
      <c r="L34" s="184"/>
      <c r="M34" s="184"/>
      <c r="N34" s="184"/>
      <c r="O34" s="184"/>
      <c r="P34" s="184"/>
      <c r="Q34" s="184"/>
      <c r="R34" s="185">
        <v>6000</v>
      </c>
      <c r="S34" s="185">
        <v>6000</v>
      </c>
      <c r="T34" s="184"/>
      <c r="U34" s="170"/>
      <c r="V34" s="184"/>
      <c r="W34" s="170"/>
    </row>
    <row r="35" ht="15" customHeight="1" spans="1:23">
      <c r="A35" s="23" t="s">
        <v>293</v>
      </c>
      <c r="B35" s="171" t="s">
        <v>298</v>
      </c>
      <c r="C35" s="22" t="s">
        <v>299</v>
      </c>
      <c r="D35" s="22" t="s">
        <v>70</v>
      </c>
      <c r="E35" s="23" t="s">
        <v>169</v>
      </c>
      <c r="F35" s="23" t="s">
        <v>107</v>
      </c>
      <c r="G35" s="23" t="s">
        <v>278</v>
      </c>
      <c r="H35" s="23" t="s">
        <v>279</v>
      </c>
      <c r="I35" s="185">
        <v>6000</v>
      </c>
      <c r="J35" s="170"/>
      <c r="K35" s="170"/>
      <c r="L35" s="184"/>
      <c r="M35" s="184"/>
      <c r="N35" s="184"/>
      <c r="O35" s="184"/>
      <c r="P35" s="184"/>
      <c r="Q35" s="184"/>
      <c r="R35" s="185">
        <v>6000</v>
      </c>
      <c r="S35" s="185">
        <v>6000</v>
      </c>
      <c r="T35" s="184"/>
      <c r="U35" s="170"/>
      <c r="V35" s="184"/>
      <c r="W35" s="170"/>
    </row>
    <row r="36" ht="15" customHeight="1" spans="1:23">
      <c r="A36" s="23" t="s">
        <v>293</v>
      </c>
      <c r="B36" s="171" t="s">
        <v>298</v>
      </c>
      <c r="C36" s="22" t="s">
        <v>299</v>
      </c>
      <c r="D36" s="22" t="s">
        <v>70</v>
      </c>
      <c r="E36" s="23" t="s">
        <v>169</v>
      </c>
      <c r="F36" s="23" t="s">
        <v>107</v>
      </c>
      <c r="G36" s="23" t="s">
        <v>304</v>
      </c>
      <c r="H36" s="23" t="s">
        <v>305</v>
      </c>
      <c r="I36" s="185">
        <v>33000</v>
      </c>
      <c r="J36" s="170"/>
      <c r="K36" s="170"/>
      <c r="L36" s="184"/>
      <c r="M36" s="184"/>
      <c r="N36" s="184"/>
      <c r="O36" s="184"/>
      <c r="P36" s="184"/>
      <c r="Q36" s="184"/>
      <c r="R36" s="185">
        <v>33000</v>
      </c>
      <c r="S36" s="185">
        <v>33000</v>
      </c>
      <c r="T36" s="184"/>
      <c r="U36" s="170"/>
      <c r="V36" s="184"/>
      <c r="W36" s="170"/>
    </row>
    <row r="37" ht="15" customHeight="1" spans="1:23">
      <c r="A37" s="23" t="s">
        <v>293</v>
      </c>
      <c r="B37" s="171" t="s">
        <v>298</v>
      </c>
      <c r="C37" s="22" t="s">
        <v>299</v>
      </c>
      <c r="D37" s="22" t="s">
        <v>70</v>
      </c>
      <c r="E37" s="23" t="s">
        <v>169</v>
      </c>
      <c r="F37" s="23" t="s">
        <v>107</v>
      </c>
      <c r="G37" s="23" t="s">
        <v>306</v>
      </c>
      <c r="H37" s="23" t="s">
        <v>307</v>
      </c>
      <c r="I37" s="185">
        <v>5000</v>
      </c>
      <c r="J37" s="170"/>
      <c r="K37" s="170"/>
      <c r="L37" s="184"/>
      <c r="M37" s="184"/>
      <c r="N37" s="184"/>
      <c r="O37" s="184"/>
      <c r="P37" s="184"/>
      <c r="Q37" s="184"/>
      <c r="R37" s="185">
        <v>5000</v>
      </c>
      <c r="S37" s="185">
        <v>5000</v>
      </c>
      <c r="T37" s="184"/>
      <c r="U37" s="170"/>
      <c r="V37" s="184"/>
      <c r="W37" s="170"/>
    </row>
    <row r="38" ht="15" customHeight="1" spans="1:23">
      <c r="A38" s="23" t="s">
        <v>293</v>
      </c>
      <c r="B38" s="171" t="s">
        <v>298</v>
      </c>
      <c r="C38" s="22" t="s">
        <v>299</v>
      </c>
      <c r="D38" s="22" t="s">
        <v>70</v>
      </c>
      <c r="E38" s="23" t="s">
        <v>169</v>
      </c>
      <c r="F38" s="23" t="s">
        <v>107</v>
      </c>
      <c r="G38" s="23" t="s">
        <v>265</v>
      </c>
      <c r="H38" s="23" t="s">
        <v>266</v>
      </c>
      <c r="I38" s="185">
        <v>10000</v>
      </c>
      <c r="J38" s="170"/>
      <c r="K38" s="170"/>
      <c r="L38" s="184"/>
      <c r="M38" s="184"/>
      <c r="N38" s="184"/>
      <c r="O38" s="184"/>
      <c r="P38" s="184"/>
      <c r="Q38" s="184"/>
      <c r="R38" s="185">
        <v>10000</v>
      </c>
      <c r="S38" s="185">
        <v>10000</v>
      </c>
      <c r="T38" s="184"/>
      <c r="U38" s="170"/>
      <c r="V38" s="184"/>
      <c r="W38" s="170"/>
    </row>
    <row r="39" ht="15" customHeight="1" spans="1:23">
      <c r="A39" s="23" t="s">
        <v>293</v>
      </c>
      <c r="B39" s="171" t="s">
        <v>298</v>
      </c>
      <c r="C39" s="22" t="s">
        <v>299</v>
      </c>
      <c r="D39" s="22" t="s">
        <v>70</v>
      </c>
      <c r="E39" s="23" t="s">
        <v>169</v>
      </c>
      <c r="F39" s="23" t="s">
        <v>107</v>
      </c>
      <c r="G39" s="23" t="s">
        <v>291</v>
      </c>
      <c r="H39" s="23" t="s">
        <v>292</v>
      </c>
      <c r="I39" s="185">
        <v>5000</v>
      </c>
      <c r="J39" s="170"/>
      <c r="K39" s="170"/>
      <c r="L39" s="184"/>
      <c r="M39" s="184"/>
      <c r="N39" s="184"/>
      <c r="O39" s="184"/>
      <c r="P39" s="184"/>
      <c r="Q39" s="184"/>
      <c r="R39" s="185">
        <v>5000</v>
      </c>
      <c r="S39" s="185">
        <v>5000</v>
      </c>
      <c r="T39" s="184"/>
      <c r="U39" s="170"/>
      <c r="V39" s="184"/>
      <c r="W39" s="170"/>
    </row>
    <row r="40" ht="15" customHeight="1" spans="1:23">
      <c r="A40" s="23" t="s">
        <v>293</v>
      </c>
      <c r="B40" s="171" t="s">
        <v>298</v>
      </c>
      <c r="C40" s="22" t="s">
        <v>299</v>
      </c>
      <c r="D40" s="22" t="s">
        <v>70</v>
      </c>
      <c r="E40" s="23" t="s">
        <v>169</v>
      </c>
      <c r="F40" s="23" t="s">
        <v>107</v>
      </c>
      <c r="G40" s="23" t="s">
        <v>308</v>
      </c>
      <c r="H40" s="23" t="s">
        <v>309</v>
      </c>
      <c r="I40" s="185">
        <v>8000</v>
      </c>
      <c r="J40" s="170"/>
      <c r="K40" s="170"/>
      <c r="L40" s="184"/>
      <c r="M40" s="184"/>
      <c r="N40" s="184"/>
      <c r="O40" s="184"/>
      <c r="P40" s="184"/>
      <c r="Q40" s="184"/>
      <c r="R40" s="185">
        <v>8000</v>
      </c>
      <c r="S40" s="185">
        <v>8000</v>
      </c>
      <c r="T40" s="184"/>
      <c r="U40" s="170"/>
      <c r="V40" s="184"/>
      <c r="W40" s="170"/>
    </row>
    <row r="41" ht="15" customHeight="1" spans="1:23">
      <c r="A41" s="23" t="s">
        <v>293</v>
      </c>
      <c r="B41" s="171" t="s">
        <v>298</v>
      </c>
      <c r="C41" s="22" t="s">
        <v>299</v>
      </c>
      <c r="D41" s="22" t="s">
        <v>70</v>
      </c>
      <c r="E41" s="23" t="s">
        <v>169</v>
      </c>
      <c r="F41" s="23" t="s">
        <v>107</v>
      </c>
      <c r="G41" s="23" t="s">
        <v>310</v>
      </c>
      <c r="H41" s="23" t="s">
        <v>311</v>
      </c>
      <c r="I41" s="185">
        <v>10000</v>
      </c>
      <c r="J41" s="170"/>
      <c r="K41" s="170"/>
      <c r="L41" s="184"/>
      <c r="M41" s="184"/>
      <c r="N41" s="184"/>
      <c r="O41" s="184"/>
      <c r="P41" s="184"/>
      <c r="Q41" s="184"/>
      <c r="R41" s="185">
        <v>10000</v>
      </c>
      <c r="S41" s="185">
        <v>10000</v>
      </c>
      <c r="T41" s="184"/>
      <c r="U41" s="170"/>
      <c r="V41" s="184"/>
      <c r="W41" s="170"/>
    </row>
    <row r="42" ht="15" customHeight="1" spans="1:23">
      <c r="A42" s="23" t="s">
        <v>293</v>
      </c>
      <c r="B42" s="171" t="s">
        <v>298</v>
      </c>
      <c r="C42" s="22" t="s">
        <v>299</v>
      </c>
      <c r="D42" s="22" t="s">
        <v>70</v>
      </c>
      <c r="E42" s="23" t="s">
        <v>169</v>
      </c>
      <c r="F42" s="23" t="s">
        <v>107</v>
      </c>
      <c r="G42" s="23" t="s">
        <v>276</v>
      </c>
      <c r="H42" s="23" t="s">
        <v>277</v>
      </c>
      <c r="I42" s="185">
        <v>55000</v>
      </c>
      <c r="J42" s="170"/>
      <c r="K42" s="170"/>
      <c r="L42" s="184"/>
      <c r="M42" s="184"/>
      <c r="N42" s="184"/>
      <c r="O42" s="184"/>
      <c r="P42" s="184"/>
      <c r="Q42" s="184"/>
      <c r="R42" s="185">
        <v>55000</v>
      </c>
      <c r="S42" s="185">
        <v>55000</v>
      </c>
      <c r="T42" s="184"/>
      <c r="U42" s="170"/>
      <c r="V42" s="184"/>
      <c r="W42" s="170"/>
    </row>
    <row r="43" ht="15" customHeight="1" spans="1:23">
      <c r="A43" s="23" t="s">
        <v>271</v>
      </c>
      <c r="B43" s="171" t="s">
        <v>312</v>
      </c>
      <c r="C43" s="22" t="s">
        <v>313</v>
      </c>
      <c r="D43" s="22" t="s">
        <v>70</v>
      </c>
      <c r="E43" s="23" t="s">
        <v>169</v>
      </c>
      <c r="F43" s="23" t="s">
        <v>107</v>
      </c>
      <c r="G43" s="23" t="s">
        <v>314</v>
      </c>
      <c r="H43" s="23" t="s">
        <v>315</v>
      </c>
      <c r="I43" s="185">
        <v>3282700</v>
      </c>
      <c r="J43" s="170"/>
      <c r="K43" s="170"/>
      <c r="L43" s="184"/>
      <c r="M43" s="184"/>
      <c r="N43" s="184"/>
      <c r="O43" s="184"/>
      <c r="P43" s="184"/>
      <c r="Q43" s="184"/>
      <c r="R43" s="185">
        <v>3282700</v>
      </c>
      <c r="S43" s="185">
        <v>3282700</v>
      </c>
      <c r="T43" s="184"/>
      <c r="U43" s="170"/>
      <c r="V43" s="184"/>
      <c r="W43" s="170"/>
    </row>
    <row r="44" ht="15" customHeight="1" spans="1:23">
      <c r="A44" s="23" t="s">
        <v>271</v>
      </c>
      <c r="B44" s="171" t="s">
        <v>312</v>
      </c>
      <c r="C44" s="22" t="s">
        <v>313</v>
      </c>
      <c r="D44" s="22" t="s">
        <v>70</v>
      </c>
      <c r="E44" s="23" t="s">
        <v>169</v>
      </c>
      <c r="F44" s="23" t="s">
        <v>107</v>
      </c>
      <c r="G44" s="23" t="s">
        <v>269</v>
      </c>
      <c r="H44" s="23" t="s">
        <v>270</v>
      </c>
      <c r="I44" s="185">
        <v>11925681.57</v>
      </c>
      <c r="J44" s="170"/>
      <c r="K44" s="170"/>
      <c r="L44" s="184"/>
      <c r="M44" s="184"/>
      <c r="N44" s="184"/>
      <c r="O44" s="184"/>
      <c r="P44" s="184"/>
      <c r="Q44" s="184"/>
      <c r="R44" s="185">
        <v>11925681.57</v>
      </c>
      <c r="S44" s="185">
        <v>11925681.57</v>
      </c>
      <c r="T44" s="184"/>
      <c r="U44" s="170"/>
      <c r="V44" s="184"/>
      <c r="W44" s="170"/>
    </row>
    <row r="45" ht="15" customHeight="1" spans="1:23">
      <c r="A45" s="23" t="s">
        <v>271</v>
      </c>
      <c r="B45" s="171" t="s">
        <v>312</v>
      </c>
      <c r="C45" s="22" t="s">
        <v>313</v>
      </c>
      <c r="D45" s="22" t="s">
        <v>70</v>
      </c>
      <c r="E45" s="23" t="s">
        <v>169</v>
      </c>
      <c r="F45" s="23" t="s">
        <v>107</v>
      </c>
      <c r="G45" s="23" t="s">
        <v>316</v>
      </c>
      <c r="H45" s="23" t="s">
        <v>317</v>
      </c>
      <c r="I45" s="185">
        <v>755000</v>
      </c>
      <c r="J45" s="170"/>
      <c r="K45" s="170"/>
      <c r="L45" s="184"/>
      <c r="M45" s="184"/>
      <c r="N45" s="184"/>
      <c r="O45" s="184"/>
      <c r="P45" s="184"/>
      <c r="Q45" s="184"/>
      <c r="R45" s="185">
        <v>755000</v>
      </c>
      <c r="S45" s="185">
        <v>755000</v>
      </c>
      <c r="T45" s="184"/>
      <c r="U45" s="170"/>
      <c r="V45" s="184"/>
      <c r="W45" s="170"/>
    </row>
    <row r="46" ht="15" customHeight="1" spans="1:23">
      <c r="A46" s="23" t="s">
        <v>271</v>
      </c>
      <c r="B46" s="171" t="s">
        <v>318</v>
      </c>
      <c r="C46" s="22" t="s">
        <v>319</v>
      </c>
      <c r="D46" s="22" t="s">
        <v>70</v>
      </c>
      <c r="E46" s="23" t="s">
        <v>169</v>
      </c>
      <c r="F46" s="23" t="s">
        <v>107</v>
      </c>
      <c r="G46" s="23" t="s">
        <v>320</v>
      </c>
      <c r="H46" s="23" t="s">
        <v>321</v>
      </c>
      <c r="I46" s="185">
        <v>3653000</v>
      </c>
      <c r="J46" s="170"/>
      <c r="K46" s="170"/>
      <c r="L46" s="184"/>
      <c r="M46" s="184"/>
      <c r="N46" s="184"/>
      <c r="O46" s="184"/>
      <c r="P46" s="184"/>
      <c r="Q46" s="184"/>
      <c r="R46" s="185">
        <v>3653000</v>
      </c>
      <c r="S46" s="185">
        <v>3653000</v>
      </c>
      <c r="T46" s="184"/>
      <c r="U46" s="170"/>
      <c r="V46" s="184"/>
      <c r="W46" s="170"/>
    </row>
    <row r="47" ht="15" customHeight="1" spans="1:23">
      <c r="A47" s="23" t="s">
        <v>271</v>
      </c>
      <c r="B47" s="171" t="s">
        <v>322</v>
      </c>
      <c r="C47" s="22" t="s">
        <v>323</v>
      </c>
      <c r="D47" s="22" t="s">
        <v>70</v>
      </c>
      <c r="E47" s="23" t="s">
        <v>169</v>
      </c>
      <c r="F47" s="23" t="s">
        <v>107</v>
      </c>
      <c r="G47" s="23" t="s">
        <v>274</v>
      </c>
      <c r="H47" s="23" t="s">
        <v>275</v>
      </c>
      <c r="I47" s="185">
        <v>187000</v>
      </c>
      <c r="J47" s="170"/>
      <c r="K47" s="170"/>
      <c r="L47" s="184"/>
      <c r="M47" s="184"/>
      <c r="N47" s="184"/>
      <c r="O47" s="184"/>
      <c r="P47" s="184"/>
      <c r="Q47" s="184"/>
      <c r="R47" s="185">
        <v>187000</v>
      </c>
      <c r="S47" s="185">
        <v>187000</v>
      </c>
      <c r="T47" s="184"/>
      <c r="U47" s="170"/>
      <c r="V47" s="184"/>
      <c r="W47" s="170"/>
    </row>
    <row r="48" ht="15" customHeight="1" spans="1:23">
      <c r="A48" s="23" t="s">
        <v>271</v>
      </c>
      <c r="B48" s="171" t="s">
        <v>322</v>
      </c>
      <c r="C48" s="22" t="s">
        <v>323</v>
      </c>
      <c r="D48" s="22" t="s">
        <v>70</v>
      </c>
      <c r="E48" s="23" t="s">
        <v>169</v>
      </c>
      <c r="F48" s="23" t="s">
        <v>107</v>
      </c>
      <c r="G48" s="23" t="s">
        <v>324</v>
      </c>
      <c r="H48" s="23" t="s">
        <v>325</v>
      </c>
      <c r="I48" s="185">
        <v>90000</v>
      </c>
      <c r="J48" s="170"/>
      <c r="K48" s="170"/>
      <c r="L48" s="184"/>
      <c r="M48" s="184"/>
      <c r="N48" s="184"/>
      <c r="O48" s="184"/>
      <c r="P48" s="184"/>
      <c r="Q48" s="184"/>
      <c r="R48" s="185">
        <v>90000</v>
      </c>
      <c r="S48" s="185">
        <v>90000</v>
      </c>
      <c r="T48" s="184"/>
      <c r="U48" s="170"/>
      <c r="V48" s="184"/>
      <c r="W48" s="170"/>
    </row>
    <row r="49" ht="15" customHeight="1" spans="1:23">
      <c r="A49" s="23" t="s">
        <v>326</v>
      </c>
      <c r="B49" s="171" t="s">
        <v>327</v>
      </c>
      <c r="C49" s="22" t="s">
        <v>328</v>
      </c>
      <c r="D49" s="22" t="s">
        <v>70</v>
      </c>
      <c r="E49" s="23" t="s">
        <v>169</v>
      </c>
      <c r="F49" s="23" t="s">
        <v>107</v>
      </c>
      <c r="G49" s="23" t="s">
        <v>329</v>
      </c>
      <c r="H49" s="23" t="s">
        <v>326</v>
      </c>
      <c r="I49" s="185">
        <v>44000</v>
      </c>
      <c r="J49" s="170"/>
      <c r="K49" s="170"/>
      <c r="L49" s="184"/>
      <c r="M49" s="184"/>
      <c r="N49" s="184"/>
      <c r="O49" s="184"/>
      <c r="P49" s="184"/>
      <c r="Q49" s="184"/>
      <c r="R49" s="185">
        <v>44000</v>
      </c>
      <c r="S49" s="185">
        <v>44000</v>
      </c>
      <c r="T49" s="184"/>
      <c r="U49" s="170"/>
      <c r="V49" s="184"/>
      <c r="W49" s="170"/>
    </row>
    <row r="50" ht="15" customHeight="1" spans="1:23">
      <c r="A50" s="23" t="s">
        <v>330</v>
      </c>
      <c r="B50" s="171" t="s">
        <v>331</v>
      </c>
      <c r="C50" s="22" t="s">
        <v>332</v>
      </c>
      <c r="D50" s="22" t="s">
        <v>70</v>
      </c>
      <c r="E50" s="23" t="s">
        <v>169</v>
      </c>
      <c r="F50" s="23" t="s">
        <v>107</v>
      </c>
      <c r="G50" s="23" t="s">
        <v>333</v>
      </c>
      <c r="H50" s="23" t="s">
        <v>334</v>
      </c>
      <c r="I50" s="185">
        <v>14400</v>
      </c>
      <c r="J50" s="170"/>
      <c r="K50" s="170"/>
      <c r="L50" s="184"/>
      <c r="M50" s="184"/>
      <c r="N50" s="184"/>
      <c r="O50" s="184"/>
      <c r="P50" s="184"/>
      <c r="Q50" s="184"/>
      <c r="R50" s="185">
        <v>14400</v>
      </c>
      <c r="S50" s="185">
        <v>14400</v>
      </c>
      <c r="T50" s="184"/>
      <c r="U50" s="170"/>
      <c r="V50" s="184"/>
      <c r="W50" s="170"/>
    </row>
    <row r="51" ht="15" customHeight="1" spans="1:23">
      <c r="A51" s="23" t="s">
        <v>247</v>
      </c>
      <c r="B51" s="171" t="s">
        <v>335</v>
      </c>
      <c r="C51" s="22" t="s">
        <v>336</v>
      </c>
      <c r="D51" s="22" t="s">
        <v>70</v>
      </c>
      <c r="E51" s="23" t="s">
        <v>169</v>
      </c>
      <c r="F51" s="23" t="s">
        <v>107</v>
      </c>
      <c r="G51" s="23" t="s">
        <v>246</v>
      </c>
      <c r="H51" s="23" t="s">
        <v>247</v>
      </c>
      <c r="I51" s="185">
        <v>1050000</v>
      </c>
      <c r="J51" s="170"/>
      <c r="K51" s="170"/>
      <c r="L51" s="184"/>
      <c r="M51" s="184"/>
      <c r="N51" s="184"/>
      <c r="O51" s="184"/>
      <c r="P51" s="184"/>
      <c r="Q51" s="184"/>
      <c r="R51" s="185">
        <v>1050000</v>
      </c>
      <c r="S51" s="185">
        <v>1050000</v>
      </c>
      <c r="T51" s="184"/>
      <c r="U51" s="170"/>
      <c r="V51" s="184"/>
      <c r="W51" s="170"/>
    </row>
    <row r="52" ht="15" customHeight="1" spans="1:23">
      <c r="A52" s="23" t="s">
        <v>271</v>
      </c>
      <c r="B52" s="171" t="s">
        <v>337</v>
      </c>
      <c r="C52" s="22" t="s">
        <v>338</v>
      </c>
      <c r="D52" s="22" t="s">
        <v>70</v>
      </c>
      <c r="E52" s="23" t="s">
        <v>169</v>
      </c>
      <c r="F52" s="23" t="s">
        <v>107</v>
      </c>
      <c r="G52" s="23" t="s">
        <v>274</v>
      </c>
      <c r="H52" s="23" t="s">
        <v>275</v>
      </c>
      <c r="I52" s="185">
        <v>400000</v>
      </c>
      <c r="J52" s="170"/>
      <c r="K52" s="170"/>
      <c r="L52" s="184"/>
      <c r="M52" s="184"/>
      <c r="N52" s="184"/>
      <c r="O52" s="184"/>
      <c r="P52" s="184"/>
      <c r="Q52" s="184"/>
      <c r="R52" s="185">
        <v>400000</v>
      </c>
      <c r="S52" s="185">
        <v>400000</v>
      </c>
      <c r="T52" s="184"/>
      <c r="U52" s="170"/>
      <c r="V52" s="184"/>
      <c r="W52" s="170"/>
    </row>
    <row r="53" ht="15" customHeight="1" spans="1:23">
      <c r="A53" s="23" t="s">
        <v>271</v>
      </c>
      <c r="B53" s="171" t="s">
        <v>339</v>
      </c>
      <c r="C53" s="22" t="s">
        <v>340</v>
      </c>
      <c r="D53" s="22" t="s">
        <v>70</v>
      </c>
      <c r="E53" s="23" t="s">
        <v>169</v>
      </c>
      <c r="F53" s="23" t="s">
        <v>107</v>
      </c>
      <c r="G53" s="23" t="s">
        <v>341</v>
      </c>
      <c r="H53" s="23" t="s">
        <v>342</v>
      </c>
      <c r="I53" s="185">
        <v>137960</v>
      </c>
      <c r="J53" s="170"/>
      <c r="K53" s="170"/>
      <c r="L53" s="184"/>
      <c r="M53" s="184"/>
      <c r="N53" s="184"/>
      <c r="O53" s="184"/>
      <c r="P53" s="184"/>
      <c r="Q53" s="184"/>
      <c r="R53" s="185">
        <v>137960</v>
      </c>
      <c r="S53" s="185"/>
      <c r="T53" s="184"/>
      <c r="U53" s="170"/>
      <c r="V53" s="184"/>
      <c r="W53" s="185">
        <v>137960</v>
      </c>
    </row>
    <row r="54" ht="21.75" customHeight="1" spans="1:23">
      <c r="A54" s="23" t="s">
        <v>343</v>
      </c>
      <c r="B54" s="171" t="s">
        <v>344</v>
      </c>
      <c r="C54" s="22" t="s">
        <v>345</v>
      </c>
      <c r="D54" s="22" t="s">
        <v>70</v>
      </c>
      <c r="E54" s="23" t="s">
        <v>169</v>
      </c>
      <c r="F54" s="23" t="s">
        <v>107</v>
      </c>
      <c r="G54" s="23" t="s">
        <v>218</v>
      </c>
      <c r="H54" s="23" t="s">
        <v>219</v>
      </c>
      <c r="I54" s="185">
        <v>600000</v>
      </c>
      <c r="J54" s="120"/>
      <c r="K54" s="120"/>
      <c r="L54" s="120"/>
      <c r="M54" s="120"/>
      <c r="N54" s="120"/>
      <c r="O54" s="120"/>
      <c r="P54" s="120"/>
      <c r="Q54" s="120"/>
      <c r="R54" s="185">
        <v>600000</v>
      </c>
      <c r="S54" s="185">
        <v>600000</v>
      </c>
      <c r="T54" s="120"/>
      <c r="U54" s="120"/>
      <c r="V54" s="120"/>
      <c r="W54" s="120"/>
    </row>
    <row r="55" ht="18.75" customHeight="1" spans="1:23">
      <c r="A55" s="172" t="s">
        <v>120</v>
      </c>
      <c r="B55" s="173"/>
      <c r="C55" s="173"/>
      <c r="D55" s="173"/>
      <c r="E55" s="173"/>
      <c r="F55" s="173"/>
      <c r="G55" s="173"/>
      <c r="H55" s="174"/>
      <c r="I55" s="120">
        <f>SUM(I10:I54)</f>
        <v>25327093.97</v>
      </c>
      <c r="J55" s="120">
        <f>SUM(J10:J54)</f>
        <v>2781352.4</v>
      </c>
      <c r="K55" s="120">
        <f>SUM(K10:K54)</f>
        <v>2781352.4</v>
      </c>
      <c r="L55" s="120"/>
      <c r="M55" s="120"/>
      <c r="N55" s="120"/>
      <c r="O55" s="120"/>
      <c r="P55" s="120"/>
      <c r="Q55" s="120"/>
      <c r="R55" s="120">
        <f t="shared" ref="R55:W55" si="0">SUM(R32:R54)</f>
        <v>22545741.57</v>
      </c>
      <c r="S55" s="120">
        <f t="shared" si="0"/>
        <v>22407781.57</v>
      </c>
      <c r="T55" s="120">
        <f t="shared" si="0"/>
        <v>0</v>
      </c>
      <c r="U55" s="120">
        <f t="shared" si="0"/>
        <v>0</v>
      </c>
      <c r="V55" s="120">
        <f t="shared" si="0"/>
        <v>0</v>
      </c>
      <c r="W55" s="120">
        <f t="shared" si="0"/>
        <v>137960</v>
      </c>
    </row>
  </sheetData>
  <mergeCells count="28">
    <mergeCell ref="A3:W3"/>
    <mergeCell ref="A4:H4"/>
    <mergeCell ref="J5:M5"/>
    <mergeCell ref="N5:P5"/>
    <mergeCell ref="R5:W5"/>
    <mergeCell ref="A55:H5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32" orientation="landscape"/>
  <headerFooter/>
  <ignoredErrors>
    <ignoredError sqref="I55:K5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27"/>
  <sheetViews>
    <sheetView showZeros="0" workbookViewId="0">
      <pane ySplit="1" topLeftCell="A2" activePane="bottomLeft" state="frozen"/>
      <selection/>
      <selection pane="bottomLeft" activeCell="E12" sqref="E12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83333333333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346</v>
      </c>
    </row>
    <row r="3" ht="39.75" customHeight="1" spans="1:10">
      <c r="A3" s="72" t="str">
        <f>"2025"&amp;"年部门项目支出绩效目标表"</f>
        <v>2025年部门项目支出绩效目标表</v>
      </c>
      <c r="B3" s="5"/>
      <c r="C3" s="5"/>
      <c r="D3" s="5"/>
      <c r="E3" s="5"/>
      <c r="F3" s="73"/>
      <c r="G3" s="5"/>
      <c r="H3" s="73"/>
      <c r="I3" s="73"/>
      <c r="J3" s="5"/>
    </row>
    <row r="4" ht="17.25" customHeight="1" spans="1:8">
      <c r="A4" s="6" t="s">
        <v>1</v>
      </c>
      <c r="B4"/>
      <c r="C4"/>
      <c r="D4"/>
      <c r="E4"/>
      <c r="F4"/>
      <c r="G4"/>
      <c r="H4"/>
    </row>
    <row r="5" ht="44.25" customHeight="1" spans="1:10">
      <c r="A5" s="74" t="s">
        <v>194</v>
      </c>
      <c r="B5" s="74" t="s">
        <v>347</v>
      </c>
      <c r="C5" s="74" t="s">
        <v>348</v>
      </c>
      <c r="D5" s="74" t="s">
        <v>349</v>
      </c>
      <c r="E5" s="74" t="s">
        <v>350</v>
      </c>
      <c r="F5" s="75" t="s">
        <v>351</v>
      </c>
      <c r="G5" s="74" t="s">
        <v>352</v>
      </c>
      <c r="H5" s="75" t="s">
        <v>353</v>
      </c>
      <c r="I5" s="75" t="s">
        <v>354</v>
      </c>
      <c r="J5" s="74" t="s">
        <v>355</v>
      </c>
    </row>
    <row r="6" ht="18.75" customHeight="1" spans="1:10">
      <c r="A6" s="161">
        <v>1</v>
      </c>
      <c r="B6" s="161">
        <v>2</v>
      </c>
      <c r="C6" s="161">
        <v>3</v>
      </c>
      <c r="D6" s="161">
        <v>4</v>
      </c>
      <c r="E6" s="161">
        <v>5</v>
      </c>
      <c r="F6" s="38">
        <v>6</v>
      </c>
      <c r="G6" s="161">
        <v>7</v>
      </c>
      <c r="H6" s="38">
        <v>8</v>
      </c>
      <c r="I6" s="38">
        <v>9</v>
      </c>
      <c r="J6" s="161">
        <v>10</v>
      </c>
    </row>
    <row r="7" ht="27" customHeight="1" spans="1:10">
      <c r="A7" s="162" t="s">
        <v>284</v>
      </c>
      <c r="B7" s="163" t="s">
        <v>356</v>
      </c>
      <c r="C7" s="163" t="s">
        <v>357</v>
      </c>
      <c r="D7" s="163" t="s">
        <v>358</v>
      </c>
      <c r="E7" s="163" t="s">
        <v>359</v>
      </c>
      <c r="F7" s="163" t="s">
        <v>360</v>
      </c>
      <c r="G7" s="163" t="s">
        <v>93</v>
      </c>
      <c r="H7" s="163" t="s">
        <v>361</v>
      </c>
      <c r="I7" s="163" t="s">
        <v>362</v>
      </c>
      <c r="J7" s="163" t="s">
        <v>284</v>
      </c>
    </row>
    <row r="8" ht="27" customHeight="1" spans="1:10">
      <c r="A8" s="162"/>
      <c r="B8" s="163"/>
      <c r="C8" s="163" t="s">
        <v>357</v>
      </c>
      <c r="D8" s="163" t="s">
        <v>363</v>
      </c>
      <c r="E8" s="163" t="s">
        <v>364</v>
      </c>
      <c r="F8" s="163" t="s">
        <v>365</v>
      </c>
      <c r="G8" s="163" t="s">
        <v>366</v>
      </c>
      <c r="H8" s="163" t="s">
        <v>367</v>
      </c>
      <c r="I8" s="163" t="s">
        <v>368</v>
      </c>
      <c r="J8" s="163" t="s">
        <v>364</v>
      </c>
    </row>
    <row r="9" ht="27" customHeight="1" spans="1:10">
      <c r="A9" s="162"/>
      <c r="B9" s="163"/>
      <c r="C9" s="163" t="s">
        <v>357</v>
      </c>
      <c r="D9" s="163" t="s">
        <v>369</v>
      </c>
      <c r="E9" s="163" t="s">
        <v>370</v>
      </c>
      <c r="F9" s="163" t="s">
        <v>360</v>
      </c>
      <c r="G9" s="163" t="s">
        <v>371</v>
      </c>
      <c r="H9" s="163" t="s">
        <v>372</v>
      </c>
      <c r="I9" s="163" t="s">
        <v>362</v>
      </c>
      <c r="J9" s="163" t="s">
        <v>284</v>
      </c>
    </row>
    <row r="10" ht="27" customHeight="1" spans="1:10">
      <c r="A10" s="162"/>
      <c r="B10" s="163"/>
      <c r="C10" s="163" t="s">
        <v>373</v>
      </c>
      <c r="D10" s="163" t="s">
        <v>374</v>
      </c>
      <c r="E10" s="163" t="s">
        <v>375</v>
      </c>
      <c r="F10" s="163" t="s">
        <v>365</v>
      </c>
      <c r="G10" s="163" t="s">
        <v>376</v>
      </c>
      <c r="H10" s="163" t="s">
        <v>367</v>
      </c>
      <c r="I10" s="163" t="s">
        <v>368</v>
      </c>
      <c r="J10" s="163" t="s">
        <v>284</v>
      </c>
    </row>
    <row r="11" ht="27" customHeight="1" spans="1:10">
      <c r="A11" s="162"/>
      <c r="B11" s="163"/>
      <c r="C11" s="163" t="s">
        <v>377</v>
      </c>
      <c r="D11" s="163" t="s">
        <v>378</v>
      </c>
      <c r="E11" s="163" t="s">
        <v>379</v>
      </c>
      <c r="F11" s="163" t="s">
        <v>365</v>
      </c>
      <c r="G11" s="163" t="s">
        <v>376</v>
      </c>
      <c r="H11" s="163" t="s">
        <v>367</v>
      </c>
      <c r="I11" s="163" t="s">
        <v>368</v>
      </c>
      <c r="J11" s="163" t="s">
        <v>284</v>
      </c>
    </row>
    <row r="12" ht="27" customHeight="1" spans="1:10">
      <c r="A12" s="162" t="s">
        <v>286</v>
      </c>
      <c r="B12" s="163" t="s">
        <v>380</v>
      </c>
      <c r="C12" s="163" t="s">
        <v>357</v>
      </c>
      <c r="D12" s="163" t="s">
        <v>358</v>
      </c>
      <c r="E12" s="163" t="s">
        <v>381</v>
      </c>
      <c r="F12" s="163" t="s">
        <v>360</v>
      </c>
      <c r="G12" s="163" t="s">
        <v>382</v>
      </c>
      <c r="H12" s="163" t="s">
        <v>361</v>
      </c>
      <c r="I12" s="163" t="s">
        <v>362</v>
      </c>
      <c r="J12" s="163" t="s">
        <v>383</v>
      </c>
    </row>
    <row r="13" ht="27" customHeight="1" spans="1:10">
      <c r="A13" s="162"/>
      <c r="B13" s="163"/>
      <c r="C13" s="163" t="s">
        <v>357</v>
      </c>
      <c r="D13" s="163" t="s">
        <v>363</v>
      </c>
      <c r="E13" s="163" t="s">
        <v>384</v>
      </c>
      <c r="F13" s="163" t="s">
        <v>385</v>
      </c>
      <c r="G13" s="163" t="s">
        <v>376</v>
      </c>
      <c r="H13" s="163" t="s">
        <v>367</v>
      </c>
      <c r="I13" s="163" t="s">
        <v>368</v>
      </c>
      <c r="J13" s="163" t="s">
        <v>384</v>
      </c>
    </row>
    <row r="14" ht="27" customHeight="1" spans="1:10">
      <c r="A14" s="162"/>
      <c r="B14" s="163"/>
      <c r="C14" s="163" t="s">
        <v>357</v>
      </c>
      <c r="D14" s="163" t="s">
        <v>386</v>
      </c>
      <c r="E14" s="163" t="s">
        <v>387</v>
      </c>
      <c r="F14" s="163" t="s">
        <v>388</v>
      </c>
      <c r="G14" s="163" t="s">
        <v>389</v>
      </c>
      <c r="H14" s="163" t="s">
        <v>390</v>
      </c>
      <c r="I14" s="163" t="s">
        <v>362</v>
      </c>
      <c r="J14" s="163" t="s">
        <v>391</v>
      </c>
    </row>
    <row r="15" ht="27" customHeight="1" spans="1:10">
      <c r="A15" s="162"/>
      <c r="B15" s="163"/>
      <c r="C15" s="163" t="s">
        <v>357</v>
      </c>
      <c r="D15" s="163" t="s">
        <v>369</v>
      </c>
      <c r="E15" s="163" t="s">
        <v>370</v>
      </c>
      <c r="F15" s="163" t="s">
        <v>360</v>
      </c>
      <c r="G15" s="163" t="s">
        <v>392</v>
      </c>
      <c r="H15" s="163" t="s">
        <v>372</v>
      </c>
      <c r="I15" s="163" t="s">
        <v>362</v>
      </c>
      <c r="J15" s="163" t="s">
        <v>393</v>
      </c>
    </row>
    <row r="16" ht="27" customHeight="1" spans="1:10">
      <c r="A16" s="162"/>
      <c r="B16" s="163"/>
      <c r="C16" s="163" t="s">
        <v>373</v>
      </c>
      <c r="D16" s="163" t="s">
        <v>394</v>
      </c>
      <c r="E16" s="163" t="s">
        <v>395</v>
      </c>
      <c r="F16" s="163" t="s">
        <v>360</v>
      </c>
      <c r="G16" s="163" t="s">
        <v>392</v>
      </c>
      <c r="H16" s="163" t="s">
        <v>372</v>
      </c>
      <c r="I16" s="163" t="s">
        <v>362</v>
      </c>
      <c r="J16" s="163" t="s">
        <v>383</v>
      </c>
    </row>
    <row r="17" ht="27" customHeight="1" spans="1:10">
      <c r="A17" s="162"/>
      <c r="B17" s="163"/>
      <c r="C17" s="163" t="s">
        <v>377</v>
      </c>
      <c r="D17" s="163" t="s">
        <v>378</v>
      </c>
      <c r="E17" s="163" t="s">
        <v>379</v>
      </c>
      <c r="F17" s="163" t="s">
        <v>365</v>
      </c>
      <c r="G17" s="163" t="s">
        <v>376</v>
      </c>
      <c r="H17" s="163" t="s">
        <v>367</v>
      </c>
      <c r="I17" s="163" t="s">
        <v>368</v>
      </c>
      <c r="J17" s="163" t="s">
        <v>396</v>
      </c>
    </row>
    <row r="18" ht="27" customHeight="1" spans="1:10">
      <c r="A18" s="162" t="s">
        <v>323</v>
      </c>
      <c r="B18" s="163" t="s">
        <v>397</v>
      </c>
      <c r="C18" s="163" t="s">
        <v>357</v>
      </c>
      <c r="D18" s="163" t="s">
        <v>358</v>
      </c>
      <c r="E18" s="163" t="s">
        <v>398</v>
      </c>
      <c r="F18" s="163" t="s">
        <v>388</v>
      </c>
      <c r="G18" s="163" t="s">
        <v>399</v>
      </c>
      <c r="H18" s="163" t="s">
        <v>372</v>
      </c>
      <c r="I18" s="163" t="s">
        <v>362</v>
      </c>
      <c r="J18" s="163" t="s">
        <v>400</v>
      </c>
    </row>
    <row r="19" ht="27" customHeight="1" spans="1:10">
      <c r="A19" s="162"/>
      <c r="B19" s="163"/>
      <c r="C19" s="163" t="s">
        <v>357</v>
      </c>
      <c r="D19" s="163" t="s">
        <v>358</v>
      </c>
      <c r="E19" s="163" t="s">
        <v>401</v>
      </c>
      <c r="F19" s="163" t="s">
        <v>388</v>
      </c>
      <c r="G19" s="163" t="s">
        <v>402</v>
      </c>
      <c r="H19" s="163" t="s">
        <v>372</v>
      </c>
      <c r="I19" s="163" t="s">
        <v>362</v>
      </c>
      <c r="J19" s="163" t="s">
        <v>403</v>
      </c>
    </row>
    <row r="20" ht="27" customHeight="1" spans="1:10">
      <c r="A20" s="162"/>
      <c r="B20" s="163"/>
      <c r="C20" s="163" t="s">
        <v>357</v>
      </c>
      <c r="D20" s="163" t="s">
        <v>358</v>
      </c>
      <c r="E20" s="163" t="s">
        <v>404</v>
      </c>
      <c r="F20" s="163" t="s">
        <v>388</v>
      </c>
      <c r="G20" s="163" t="s">
        <v>402</v>
      </c>
      <c r="H20" s="163" t="s">
        <v>372</v>
      </c>
      <c r="I20" s="163" t="s">
        <v>362</v>
      </c>
      <c r="J20" s="163" t="s">
        <v>405</v>
      </c>
    </row>
    <row r="21" ht="27" customHeight="1" spans="1:10">
      <c r="A21" s="162"/>
      <c r="B21" s="163"/>
      <c r="C21" s="163" t="s">
        <v>357</v>
      </c>
      <c r="D21" s="163" t="s">
        <v>358</v>
      </c>
      <c r="E21" s="163" t="s">
        <v>406</v>
      </c>
      <c r="F21" s="163" t="s">
        <v>388</v>
      </c>
      <c r="G21" s="163" t="s">
        <v>407</v>
      </c>
      <c r="H21" s="163" t="s">
        <v>372</v>
      </c>
      <c r="I21" s="163" t="s">
        <v>362</v>
      </c>
      <c r="J21" s="163" t="s">
        <v>408</v>
      </c>
    </row>
    <row r="22" ht="27" customHeight="1" spans="1:10">
      <c r="A22" s="162"/>
      <c r="B22" s="163"/>
      <c r="C22" s="163" t="s">
        <v>357</v>
      </c>
      <c r="D22" s="163" t="s">
        <v>358</v>
      </c>
      <c r="E22" s="163" t="s">
        <v>409</v>
      </c>
      <c r="F22" s="163" t="s">
        <v>388</v>
      </c>
      <c r="G22" s="163" t="s">
        <v>410</v>
      </c>
      <c r="H22" s="163" t="s">
        <v>372</v>
      </c>
      <c r="I22" s="163" t="s">
        <v>362</v>
      </c>
      <c r="J22" s="163" t="s">
        <v>411</v>
      </c>
    </row>
    <row r="23" ht="27" customHeight="1" spans="1:10">
      <c r="A23" s="162"/>
      <c r="B23" s="163"/>
      <c r="C23" s="163" t="s">
        <v>357</v>
      </c>
      <c r="D23" s="163" t="s">
        <v>358</v>
      </c>
      <c r="E23" s="163" t="s">
        <v>412</v>
      </c>
      <c r="F23" s="163" t="s">
        <v>388</v>
      </c>
      <c r="G23" s="163" t="s">
        <v>413</v>
      </c>
      <c r="H23" s="163" t="s">
        <v>372</v>
      </c>
      <c r="I23" s="163" t="s">
        <v>362</v>
      </c>
      <c r="J23" s="163" t="s">
        <v>414</v>
      </c>
    </row>
    <row r="24" ht="27" customHeight="1" spans="1:10">
      <c r="A24" s="162"/>
      <c r="B24" s="163"/>
      <c r="C24" s="163" t="s">
        <v>357</v>
      </c>
      <c r="D24" s="163" t="s">
        <v>358</v>
      </c>
      <c r="E24" s="163" t="s">
        <v>415</v>
      </c>
      <c r="F24" s="163" t="s">
        <v>388</v>
      </c>
      <c r="G24" s="163" t="s">
        <v>416</v>
      </c>
      <c r="H24" s="163" t="s">
        <v>372</v>
      </c>
      <c r="I24" s="163" t="s">
        <v>362</v>
      </c>
      <c r="J24" s="163" t="s">
        <v>417</v>
      </c>
    </row>
    <row r="25" ht="27" customHeight="1" spans="1:10">
      <c r="A25" s="162"/>
      <c r="B25" s="163"/>
      <c r="C25" s="163" t="s">
        <v>357</v>
      </c>
      <c r="D25" s="163" t="s">
        <v>363</v>
      </c>
      <c r="E25" s="163" t="s">
        <v>418</v>
      </c>
      <c r="F25" s="163" t="s">
        <v>365</v>
      </c>
      <c r="G25" s="163" t="s">
        <v>376</v>
      </c>
      <c r="H25" s="163" t="s">
        <v>367</v>
      </c>
      <c r="I25" s="163" t="s">
        <v>368</v>
      </c>
      <c r="J25" s="163" t="s">
        <v>419</v>
      </c>
    </row>
    <row r="26" ht="27" customHeight="1" spans="1:10">
      <c r="A26" s="162"/>
      <c r="B26" s="163"/>
      <c r="C26" s="163" t="s">
        <v>357</v>
      </c>
      <c r="D26" s="163" t="s">
        <v>386</v>
      </c>
      <c r="E26" s="163" t="s">
        <v>420</v>
      </c>
      <c r="F26" s="163" t="s">
        <v>388</v>
      </c>
      <c r="G26" s="163" t="s">
        <v>421</v>
      </c>
      <c r="H26" s="163" t="s">
        <v>422</v>
      </c>
      <c r="I26" s="163" t="s">
        <v>368</v>
      </c>
      <c r="J26" s="163" t="s">
        <v>323</v>
      </c>
    </row>
    <row r="27" ht="27" customHeight="1" spans="1:10">
      <c r="A27" s="162"/>
      <c r="B27" s="163"/>
      <c r="C27" s="163" t="s">
        <v>357</v>
      </c>
      <c r="D27" s="163" t="s">
        <v>369</v>
      </c>
      <c r="E27" s="163" t="s">
        <v>370</v>
      </c>
      <c r="F27" s="163" t="s">
        <v>388</v>
      </c>
      <c r="G27" s="163" t="s">
        <v>423</v>
      </c>
      <c r="H27" s="163" t="s">
        <v>372</v>
      </c>
      <c r="I27" s="163" t="s">
        <v>362</v>
      </c>
      <c r="J27" s="163" t="s">
        <v>424</v>
      </c>
    </row>
    <row r="28" ht="27" customHeight="1" spans="1:10">
      <c r="A28" s="162"/>
      <c r="B28" s="163"/>
      <c r="C28" s="163" t="s">
        <v>373</v>
      </c>
      <c r="D28" s="163" t="s">
        <v>374</v>
      </c>
      <c r="E28" s="163" t="s">
        <v>425</v>
      </c>
      <c r="F28" s="163" t="s">
        <v>365</v>
      </c>
      <c r="G28" s="163" t="s">
        <v>426</v>
      </c>
      <c r="H28" s="163" t="s">
        <v>427</v>
      </c>
      <c r="I28" s="163" t="s">
        <v>368</v>
      </c>
      <c r="J28" s="163" t="s">
        <v>428</v>
      </c>
    </row>
    <row r="29" ht="27" customHeight="1" spans="1:10">
      <c r="A29" s="162"/>
      <c r="B29" s="163"/>
      <c r="C29" s="163" t="s">
        <v>377</v>
      </c>
      <c r="D29" s="163" t="s">
        <v>378</v>
      </c>
      <c r="E29" s="163" t="s">
        <v>429</v>
      </c>
      <c r="F29" s="163" t="s">
        <v>365</v>
      </c>
      <c r="G29" s="163" t="s">
        <v>376</v>
      </c>
      <c r="H29" s="163" t="s">
        <v>367</v>
      </c>
      <c r="I29" s="163" t="s">
        <v>368</v>
      </c>
      <c r="J29" s="163" t="s">
        <v>323</v>
      </c>
    </row>
    <row r="30" ht="27" customHeight="1" spans="1:10">
      <c r="A30" s="162" t="s">
        <v>332</v>
      </c>
      <c r="B30" s="163" t="s">
        <v>430</v>
      </c>
      <c r="C30" s="163" t="s">
        <v>357</v>
      </c>
      <c r="D30" s="163" t="s">
        <v>358</v>
      </c>
      <c r="E30" s="163" t="s">
        <v>431</v>
      </c>
      <c r="F30" s="163" t="s">
        <v>360</v>
      </c>
      <c r="G30" s="163" t="s">
        <v>84</v>
      </c>
      <c r="H30" s="163" t="s">
        <v>432</v>
      </c>
      <c r="I30" s="163" t="s">
        <v>362</v>
      </c>
      <c r="J30" s="163" t="s">
        <v>431</v>
      </c>
    </row>
    <row r="31" ht="27" customHeight="1" spans="1:10">
      <c r="A31" s="162"/>
      <c r="B31" s="163"/>
      <c r="C31" s="163" t="s">
        <v>357</v>
      </c>
      <c r="D31" s="163" t="s">
        <v>369</v>
      </c>
      <c r="E31" s="163" t="s">
        <v>370</v>
      </c>
      <c r="F31" s="163" t="s">
        <v>360</v>
      </c>
      <c r="G31" s="163" t="s">
        <v>433</v>
      </c>
      <c r="H31" s="163" t="s">
        <v>372</v>
      </c>
      <c r="I31" s="163" t="s">
        <v>362</v>
      </c>
      <c r="J31" s="163" t="s">
        <v>332</v>
      </c>
    </row>
    <row r="32" ht="27" customHeight="1" spans="1:10">
      <c r="A32" s="162"/>
      <c r="B32" s="163"/>
      <c r="C32" s="163" t="s">
        <v>373</v>
      </c>
      <c r="D32" s="163" t="s">
        <v>374</v>
      </c>
      <c r="E32" s="163" t="s">
        <v>434</v>
      </c>
      <c r="F32" s="163" t="s">
        <v>365</v>
      </c>
      <c r="G32" s="163" t="s">
        <v>376</v>
      </c>
      <c r="H32" s="163" t="s">
        <v>367</v>
      </c>
      <c r="I32" s="163" t="s">
        <v>368</v>
      </c>
      <c r="J32" s="163" t="s">
        <v>431</v>
      </c>
    </row>
    <row r="33" ht="27" customHeight="1" spans="1:10">
      <c r="A33" s="162"/>
      <c r="B33" s="163"/>
      <c r="C33" s="163" t="s">
        <v>377</v>
      </c>
      <c r="D33" s="163" t="s">
        <v>378</v>
      </c>
      <c r="E33" s="163" t="s">
        <v>435</v>
      </c>
      <c r="F33" s="163" t="s">
        <v>365</v>
      </c>
      <c r="G33" s="163" t="s">
        <v>376</v>
      </c>
      <c r="H33" s="163" t="s">
        <v>367</v>
      </c>
      <c r="I33" s="163" t="s">
        <v>368</v>
      </c>
      <c r="J33" s="163" t="s">
        <v>431</v>
      </c>
    </row>
    <row r="34" ht="27" customHeight="1" spans="1:10">
      <c r="A34" s="162" t="s">
        <v>290</v>
      </c>
      <c r="B34" s="163" t="s">
        <v>436</v>
      </c>
      <c r="C34" s="163" t="s">
        <v>357</v>
      </c>
      <c r="D34" s="163" t="s">
        <v>358</v>
      </c>
      <c r="E34" s="163" t="s">
        <v>437</v>
      </c>
      <c r="F34" s="163" t="s">
        <v>360</v>
      </c>
      <c r="G34" s="163" t="s">
        <v>91</v>
      </c>
      <c r="H34" s="163" t="s">
        <v>438</v>
      </c>
      <c r="I34" s="163" t="s">
        <v>362</v>
      </c>
      <c r="J34" s="163" t="s">
        <v>439</v>
      </c>
    </row>
    <row r="35" ht="27" customHeight="1" spans="1:10">
      <c r="A35" s="162"/>
      <c r="B35" s="163"/>
      <c r="C35" s="163" t="s">
        <v>357</v>
      </c>
      <c r="D35" s="163" t="s">
        <v>363</v>
      </c>
      <c r="E35" s="163" t="s">
        <v>440</v>
      </c>
      <c r="F35" s="163" t="s">
        <v>360</v>
      </c>
      <c r="G35" s="163" t="s">
        <v>366</v>
      </c>
      <c r="H35" s="163" t="s">
        <v>367</v>
      </c>
      <c r="I35" s="163" t="s">
        <v>368</v>
      </c>
      <c r="J35" s="163" t="s">
        <v>441</v>
      </c>
    </row>
    <row r="36" ht="27" customHeight="1" spans="1:10">
      <c r="A36" s="162"/>
      <c r="B36" s="163"/>
      <c r="C36" s="163" t="s">
        <v>357</v>
      </c>
      <c r="D36" s="163" t="s">
        <v>363</v>
      </c>
      <c r="E36" s="163" t="s">
        <v>442</v>
      </c>
      <c r="F36" s="163" t="s">
        <v>360</v>
      </c>
      <c r="G36" s="163" t="s">
        <v>366</v>
      </c>
      <c r="H36" s="163" t="s">
        <v>367</v>
      </c>
      <c r="I36" s="163" t="s">
        <v>368</v>
      </c>
      <c r="J36" s="163" t="s">
        <v>443</v>
      </c>
    </row>
    <row r="37" ht="27" customHeight="1" spans="1:10">
      <c r="A37" s="162"/>
      <c r="B37" s="163"/>
      <c r="C37" s="163" t="s">
        <v>357</v>
      </c>
      <c r="D37" s="163" t="s">
        <v>363</v>
      </c>
      <c r="E37" s="163" t="s">
        <v>444</v>
      </c>
      <c r="F37" s="163" t="s">
        <v>360</v>
      </c>
      <c r="G37" s="163" t="s">
        <v>366</v>
      </c>
      <c r="H37" s="163" t="s">
        <v>367</v>
      </c>
      <c r="I37" s="163" t="s">
        <v>368</v>
      </c>
      <c r="J37" s="163" t="s">
        <v>444</v>
      </c>
    </row>
    <row r="38" ht="27" customHeight="1" spans="1:10">
      <c r="A38" s="162"/>
      <c r="B38" s="163"/>
      <c r="C38" s="163" t="s">
        <v>357</v>
      </c>
      <c r="D38" s="163" t="s">
        <v>386</v>
      </c>
      <c r="E38" s="163" t="s">
        <v>445</v>
      </c>
      <c r="F38" s="163" t="s">
        <v>388</v>
      </c>
      <c r="G38" s="163" t="s">
        <v>421</v>
      </c>
      <c r="H38" s="163" t="s">
        <v>422</v>
      </c>
      <c r="I38" s="163" t="s">
        <v>368</v>
      </c>
      <c r="J38" s="163" t="s">
        <v>446</v>
      </c>
    </row>
    <row r="39" ht="27" customHeight="1" spans="1:10">
      <c r="A39" s="162"/>
      <c r="B39" s="163"/>
      <c r="C39" s="163" t="s">
        <v>357</v>
      </c>
      <c r="D39" s="163" t="s">
        <v>369</v>
      </c>
      <c r="E39" s="163" t="s">
        <v>370</v>
      </c>
      <c r="F39" s="163" t="s">
        <v>360</v>
      </c>
      <c r="G39" s="163" t="s">
        <v>413</v>
      </c>
      <c r="H39" s="163" t="s">
        <v>372</v>
      </c>
      <c r="I39" s="163" t="s">
        <v>362</v>
      </c>
      <c r="J39" s="163" t="s">
        <v>447</v>
      </c>
    </row>
    <row r="40" ht="27" customHeight="1" spans="1:10">
      <c r="A40" s="162"/>
      <c r="B40" s="163"/>
      <c r="C40" s="163" t="s">
        <v>373</v>
      </c>
      <c r="D40" s="163" t="s">
        <v>374</v>
      </c>
      <c r="E40" s="163" t="s">
        <v>448</v>
      </c>
      <c r="F40" s="163" t="s">
        <v>365</v>
      </c>
      <c r="G40" s="163" t="s">
        <v>376</v>
      </c>
      <c r="H40" s="163" t="s">
        <v>367</v>
      </c>
      <c r="I40" s="163" t="s">
        <v>368</v>
      </c>
      <c r="J40" s="163" t="s">
        <v>447</v>
      </c>
    </row>
    <row r="41" ht="27" customHeight="1" spans="1:10">
      <c r="A41" s="162"/>
      <c r="B41" s="163"/>
      <c r="C41" s="163" t="s">
        <v>377</v>
      </c>
      <c r="D41" s="163" t="s">
        <v>378</v>
      </c>
      <c r="E41" s="163" t="s">
        <v>379</v>
      </c>
      <c r="F41" s="163" t="s">
        <v>365</v>
      </c>
      <c r="G41" s="163" t="s">
        <v>376</v>
      </c>
      <c r="H41" s="163" t="s">
        <v>367</v>
      </c>
      <c r="I41" s="163" t="s">
        <v>368</v>
      </c>
      <c r="J41" s="163" t="s">
        <v>447</v>
      </c>
    </row>
    <row r="42" ht="27" customHeight="1" spans="1:10">
      <c r="A42" s="162" t="s">
        <v>319</v>
      </c>
      <c r="B42" s="163" t="s">
        <v>449</v>
      </c>
      <c r="C42" s="163" t="s">
        <v>357</v>
      </c>
      <c r="D42" s="163" t="s">
        <v>358</v>
      </c>
      <c r="E42" s="163" t="s">
        <v>450</v>
      </c>
      <c r="F42" s="163" t="s">
        <v>360</v>
      </c>
      <c r="G42" s="163" t="s">
        <v>451</v>
      </c>
      <c r="H42" s="163" t="s">
        <v>452</v>
      </c>
      <c r="I42" s="163" t="s">
        <v>368</v>
      </c>
      <c r="J42" s="163" t="s">
        <v>450</v>
      </c>
    </row>
    <row r="43" ht="27" customHeight="1" spans="1:10">
      <c r="A43" s="162"/>
      <c r="B43" s="163"/>
      <c r="C43" s="163" t="s">
        <v>357</v>
      </c>
      <c r="D43" s="163" t="s">
        <v>363</v>
      </c>
      <c r="E43" s="163" t="s">
        <v>453</v>
      </c>
      <c r="F43" s="163" t="s">
        <v>365</v>
      </c>
      <c r="G43" s="163" t="s">
        <v>454</v>
      </c>
      <c r="H43" s="163" t="s">
        <v>367</v>
      </c>
      <c r="I43" s="163" t="s">
        <v>368</v>
      </c>
      <c r="J43" s="163" t="s">
        <v>453</v>
      </c>
    </row>
    <row r="44" ht="27" customHeight="1" spans="1:10">
      <c r="A44" s="162"/>
      <c r="B44" s="163"/>
      <c r="C44" s="163" t="s">
        <v>357</v>
      </c>
      <c r="D44" s="163" t="s">
        <v>386</v>
      </c>
      <c r="E44" s="163" t="s">
        <v>445</v>
      </c>
      <c r="F44" s="163" t="s">
        <v>388</v>
      </c>
      <c r="G44" s="163" t="s">
        <v>421</v>
      </c>
      <c r="H44" s="163" t="s">
        <v>422</v>
      </c>
      <c r="I44" s="163" t="s">
        <v>368</v>
      </c>
      <c r="J44" s="163" t="s">
        <v>319</v>
      </c>
    </row>
    <row r="45" ht="27" customHeight="1" spans="1:10">
      <c r="A45" s="162"/>
      <c r="B45" s="163"/>
      <c r="C45" s="163" t="s">
        <v>357</v>
      </c>
      <c r="D45" s="163" t="s">
        <v>369</v>
      </c>
      <c r="E45" s="163" t="s">
        <v>370</v>
      </c>
      <c r="F45" s="163" t="s">
        <v>388</v>
      </c>
      <c r="G45" s="163" t="s">
        <v>455</v>
      </c>
      <c r="H45" s="163" t="s">
        <v>372</v>
      </c>
      <c r="I45" s="163" t="s">
        <v>362</v>
      </c>
      <c r="J45" s="163" t="s">
        <v>456</v>
      </c>
    </row>
    <row r="46" ht="27" customHeight="1" spans="1:10">
      <c r="A46" s="162"/>
      <c r="B46" s="163"/>
      <c r="C46" s="163" t="s">
        <v>373</v>
      </c>
      <c r="D46" s="163" t="s">
        <v>374</v>
      </c>
      <c r="E46" s="163" t="s">
        <v>457</v>
      </c>
      <c r="F46" s="163" t="s">
        <v>365</v>
      </c>
      <c r="G46" s="163" t="s">
        <v>458</v>
      </c>
      <c r="H46" s="163" t="s">
        <v>427</v>
      </c>
      <c r="I46" s="163" t="s">
        <v>368</v>
      </c>
      <c r="J46" s="163" t="s">
        <v>319</v>
      </c>
    </row>
    <row r="47" ht="27" customHeight="1" spans="1:10">
      <c r="A47" s="162"/>
      <c r="B47" s="163"/>
      <c r="C47" s="163" t="s">
        <v>377</v>
      </c>
      <c r="D47" s="163" t="s">
        <v>378</v>
      </c>
      <c r="E47" s="163" t="s">
        <v>429</v>
      </c>
      <c r="F47" s="163" t="s">
        <v>365</v>
      </c>
      <c r="G47" s="163" t="s">
        <v>376</v>
      </c>
      <c r="H47" s="163" t="s">
        <v>367</v>
      </c>
      <c r="I47" s="163" t="s">
        <v>368</v>
      </c>
      <c r="J47" s="163" t="s">
        <v>319</v>
      </c>
    </row>
    <row r="48" ht="27" customHeight="1" spans="1:10">
      <c r="A48" s="162" t="s">
        <v>328</v>
      </c>
      <c r="B48" s="163" t="s">
        <v>326</v>
      </c>
      <c r="C48" s="163" t="s">
        <v>357</v>
      </c>
      <c r="D48" s="163" t="s">
        <v>358</v>
      </c>
      <c r="E48" s="163" t="s">
        <v>459</v>
      </c>
      <c r="F48" s="163" t="s">
        <v>360</v>
      </c>
      <c r="G48" s="163" t="s">
        <v>460</v>
      </c>
      <c r="H48" s="163" t="s">
        <v>361</v>
      </c>
      <c r="I48" s="163" t="s">
        <v>362</v>
      </c>
      <c r="J48" s="163" t="s">
        <v>461</v>
      </c>
    </row>
    <row r="49" ht="27" customHeight="1" spans="1:10">
      <c r="A49" s="162"/>
      <c r="B49" s="163"/>
      <c r="C49" s="163" t="s">
        <v>357</v>
      </c>
      <c r="D49" s="163" t="s">
        <v>369</v>
      </c>
      <c r="E49" s="163" t="s">
        <v>370</v>
      </c>
      <c r="F49" s="163" t="s">
        <v>360</v>
      </c>
      <c r="G49" s="163" t="s">
        <v>462</v>
      </c>
      <c r="H49" s="163" t="s">
        <v>372</v>
      </c>
      <c r="I49" s="163" t="s">
        <v>362</v>
      </c>
      <c r="J49" s="163" t="s">
        <v>326</v>
      </c>
    </row>
    <row r="50" ht="27" customHeight="1" spans="1:10">
      <c r="A50" s="162"/>
      <c r="B50" s="163"/>
      <c r="C50" s="163" t="s">
        <v>373</v>
      </c>
      <c r="D50" s="163" t="s">
        <v>374</v>
      </c>
      <c r="E50" s="163" t="s">
        <v>463</v>
      </c>
      <c r="F50" s="163" t="s">
        <v>365</v>
      </c>
      <c r="G50" s="163" t="s">
        <v>376</v>
      </c>
      <c r="H50" s="163" t="s">
        <v>367</v>
      </c>
      <c r="I50" s="163" t="s">
        <v>368</v>
      </c>
      <c r="J50" s="163" t="s">
        <v>463</v>
      </c>
    </row>
    <row r="51" ht="27" customHeight="1" spans="1:10">
      <c r="A51" s="162"/>
      <c r="B51" s="163"/>
      <c r="C51" s="163" t="s">
        <v>377</v>
      </c>
      <c r="D51" s="163" t="s">
        <v>378</v>
      </c>
      <c r="E51" s="163" t="s">
        <v>464</v>
      </c>
      <c r="F51" s="163" t="s">
        <v>365</v>
      </c>
      <c r="G51" s="163" t="s">
        <v>376</v>
      </c>
      <c r="H51" s="163" t="s">
        <v>367</v>
      </c>
      <c r="I51" s="163" t="s">
        <v>368</v>
      </c>
      <c r="J51" s="163" t="s">
        <v>463</v>
      </c>
    </row>
    <row r="52" ht="27" customHeight="1" spans="1:10">
      <c r="A52" s="162" t="s">
        <v>281</v>
      </c>
      <c r="B52" s="163" t="s">
        <v>465</v>
      </c>
      <c r="C52" s="163" t="s">
        <v>357</v>
      </c>
      <c r="D52" s="163" t="s">
        <v>358</v>
      </c>
      <c r="E52" s="163" t="s">
        <v>466</v>
      </c>
      <c r="F52" s="163" t="s">
        <v>360</v>
      </c>
      <c r="G52" s="163" t="s">
        <v>467</v>
      </c>
      <c r="H52" s="163" t="s">
        <v>361</v>
      </c>
      <c r="I52" s="163" t="s">
        <v>362</v>
      </c>
      <c r="J52" s="163" t="s">
        <v>468</v>
      </c>
    </row>
    <row r="53" ht="27" customHeight="1" spans="1:10">
      <c r="A53" s="162"/>
      <c r="B53" s="163"/>
      <c r="C53" s="163" t="s">
        <v>357</v>
      </c>
      <c r="D53" s="163" t="s">
        <v>363</v>
      </c>
      <c r="E53" s="163" t="s">
        <v>469</v>
      </c>
      <c r="F53" s="163" t="s">
        <v>365</v>
      </c>
      <c r="G53" s="163" t="s">
        <v>470</v>
      </c>
      <c r="H53" s="163" t="s">
        <v>367</v>
      </c>
      <c r="I53" s="163" t="s">
        <v>368</v>
      </c>
      <c r="J53" s="163" t="s">
        <v>471</v>
      </c>
    </row>
    <row r="54" ht="27" customHeight="1" spans="1:10">
      <c r="A54" s="162"/>
      <c r="B54" s="163"/>
      <c r="C54" s="163" t="s">
        <v>357</v>
      </c>
      <c r="D54" s="163" t="s">
        <v>386</v>
      </c>
      <c r="E54" s="163" t="s">
        <v>445</v>
      </c>
      <c r="F54" s="163" t="s">
        <v>388</v>
      </c>
      <c r="G54" s="163" t="s">
        <v>389</v>
      </c>
      <c r="H54" s="163" t="s">
        <v>390</v>
      </c>
      <c r="I54" s="163" t="s">
        <v>368</v>
      </c>
      <c r="J54" s="163" t="s">
        <v>472</v>
      </c>
    </row>
    <row r="55" ht="27" customHeight="1" spans="1:10">
      <c r="A55" s="162"/>
      <c r="B55" s="163"/>
      <c r="C55" s="163" t="s">
        <v>357</v>
      </c>
      <c r="D55" s="163" t="s">
        <v>369</v>
      </c>
      <c r="E55" s="163" t="s">
        <v>370</v>
      </c>
      <c r="F55" s="163" t="s">
        <v>360</v>
      </c>
      <c r="G55" s="163" t="s">
        <v>473</v>
      </c>
      <c r="H55" s="163" t="s">
        <v>372</v>
      </c>
      <c r="I55" s="163" t="s">
        <v>362</v>
      </c>
      <c r="J55" s="163" t="s">
        <v>281</v>
      </c>
    </row>
    <row r="56" ht="27" customHeight="1" spans="1:10">
      <c r="A56" s="162"/>
      <c r="B56" s="163"/>
      <c r="C56" s="163" t="s">
        <v>373</v>
      </c>
      <c r="D56" s="163" t="s">
        <v>374</v>
      </c>
      <c r="E56" s="163" t="s">
        <v>474</v>
      </c>
      <c r="F56" s="163" t="s">
        <v>365</v>
      </c>
      <c r="G56" s="163" t="s">
        <v>475</v>
      </c>
      <c r="H56" s="163" t="s">
        <v>367</v>
      </c>
      <c r="I56" s="163" t="s">
        <v>368</v>
      </c>
      <c r="J56" s="163" t="s">
        <v>476</v>
      </c>
    </row>
    <row r="57" ht="27" customHeight="1" spans="1:10">
      <c r="A57" s="162"/>
      <c r="B57" s="163"/>
      <c r="C57" s="163" t="s">
        <v>377</v>
      </c>
      <c r="D57" s="163" t="s">
        <v>378</v>
      </c>
      <c r="E57" s="163" t="s">
        <v>477</v>
      </c>
      <c r="F57" s="163" t="s">
        <v>365</v>
      </c>
      <c r="G57" s="163" t="s">
        <v>376</v>
      </c>
      <c r="H57" s="163" t="s">
        <v>367</v>
      </c>
      <c r="I57" s="163" t="s">
        <v>368</v>
      </c>
      <c r="J57" s="163" t="s">
        <v>476</v>
      </c>
    </row>
    <row r="58" ht="27" customHeight="1" spans="1:10">
      <c r="A58" s="162" t="s">
        <v>264</v>
      </c>
      <c r="B58" s="163" t="s">
        <v>478</v>
      </c>
      <c r="C58" s="163" t="s">
        <v>357</v>
      </c>
      <c r="D58" s="163" t="s">
        <v>358</v>
      </c>
      <c r="E58" s="163" t="s">
        <v>479</v>
      </c>
      <c r="F58" s="163" t="s">
        <v>360</v>
      </c>
      <c r="G58" s="163" t="s">
        <v>480</v>
      </c>
      <c r="H58" s="163" t="s">
        <v>361</v>
      </c>
      <c r="I58" s="163" t="s">
        <v>362</v>
      </c>
      <c r="J58" s="163" t="s">
        <v>264</v>
      </c>
    </row>
    <row r="59" ht="27" customHeight="1" spans="1:10">
      <c r="A59" s="162"/>
      <c r="B59" s="163"/>
      <c r="C59" s="163" t="s">
        <v>357</v>
      </c>
      <c r="D59" s="163" t="s">
        <v>358</v>
      </c>
      <c r="E59" s="163" t="s">
        <v>481</v>
      </c>
      <c r="F59" s="163" t="s">
        <v>360</v>
      </c>
      <c r="G59" s="163" t="s">
        <v>482</v>
      </c>
      <c r="H59" s="163" t="s">
        <v>361</v>
      </c>
      <c r="I59" s="163" t="s">
        <v>362</v>
      </c>
      <c r="J59" s="163" t="s">
        <v>264</v>
      </c>
    </row>
    <row r="60" ht="27" customHeight="1" spans="1:10">
      <c r="A60" s="162"/>
      <c r="B60" s="163"/>
      <c r="C60" s="163" t="s">
        <v>357</v>
      </c>
      <c r="D60" s="163" t="s">
        <v>358</v>
      </c>
      <c r="E60" s="163" t="s">
        <v>483</v>
      </c>
      <c r="F60" s="163" t="s">
        <v>360</v>
      </c>
      <c r="G60" s="163" t="s">
        <v>484</v>
      </c>
      <c r="H60" s="163" t="s">
        <v>361</v>
      </c>
      <c r="I60" s="163" t="s">
        <v>362</v>
      </c>
      <c r="J60" s="163" t="s">
        <v>264</v>
      </c>
    </row>
    <row r="61" ht="27" customHeight="1" spans="1:10">
      <c r="A61" s="162"/>
      <c r="B61" s="163"/>
      <c r="C61" s="163" t="s">
        <v>357</v>
      </c>
      <c r="D61" s="163" t="s">
        <v>358</v>
      </c>
      <c r="E61" s="163" t="s">
        <v>485</v>
      </c>
      <c r="F61" s="163" t="s">
        <v>360</v>
      </c>
      <c r="G61" s="163" t="s">
        <v>486</v>
      </c>
      <c r="H61" s="163" t="s">
        <v>361</v>
      </c>
      <c r="I61" s="163" t="s">
        <v>362</v>
      </c>
      <c r="J61" s="163" t="s">
        <v>264</v>
      </c>
    </row>
    <row r="62" ht="27" customHeight="1" spans="1:10">
      <c r="A62" s="162"/>
      <c r="B62" s="163"/>
      <c r="C62" s="163" t="s">
        <v>357</v>
      </c>
      <c r="D62" s="163" t="s">
        <v>358</v>
      </c>
      <c r="E62" s="163" t="s">
        <v>487</v>
      </c>
      <c r="F62" s="163" t="s">
        <v>360</v>
      </c>
      <c r="G62" s="163" t="s">
        <v>488</v>
      </c>
      <c r="H62" s="163" t="s">
        <v>361</v>
      </c>
      <c r="I62" s="163" t="s">
        <v>362</v>
      </c>
      <c r="J62" s="163" t="s">
        <v>264</v>
      </c>
    </row>
    <row r="63" ht="27" customHeight="1" spans="1:10">
      <c r="A63" s="162"/>
      <c r="B63" s="163"/>
      <c r="C63" s="163" t="s">
        <v>357</v>
      </c>
      <c r="D63" s="163" t="s">
        <v>363</v>
      </c>
      <c r="E63" s="163" t="s">
        <v>489</v>
      </c>
      <c r="F63" s="163" t="s">
        <v>365</v>
      </c>
      <c r="G63" s="163" t="s">
        <v>376</v>
      </c>
      <c r="H63" s="163" t="s">
        <v>367</v>
      </c>
      <c r="I63" s="163" t="s">
        <v>368</v>
      </c>
      <c r="J63" s="163" t="s">
        <v>264</v>
      </c>
    </row>
    <row r="64" ht="27" customHeight="1" spans="1:10">
      <c r="A64" s="162"/>
      <c r="B64" s="163"/>
      <c r="C64" s="163" t="s">
        <v>357</v>
      </c>
      <c r="D64" s="163" t="s">
        <v>363</v>
      </c>
      <c r="E64" s="163" t="s">
        <v>490</v>
      </c>
      <c r="F64" s="163" t="s">
        <v>365</v>
      </c>
      <c r="G64" s="163" t="s">
        <v>366</v>
      </c>
      <c r="H64" s="163" t="s">
        <v>367</v>
      </c>
      <c r="I64" s="163" t="s">
        <v>368</v>
      </c>
      <c r="J64" s="163" t="s">
        <v>264</v>
      </c>
    </row>
    <row r="65" ht="27" customHeight="1" spans="1:10">
      <c r="A65" s="162"/>
      <c r="B65" s="163"/>
      <c r="C65" s="163" t="s">
        <v>357</v>
      </c>
      <c r="D65" s="163" t="s">
        <v>363</v>
      </c>
      <c r="E65" s="163" t="s">
        <v>491</v>
      </c>
      <c r="F65" s="163" t="s">
        <v>365</v>
      </c>
      <c r="G65" s="163" t="s">
        <v>492</v>
      </c>
      <c r="H65" s="163" t="s">
        <v>367</v>
      </c>
      <c r="I65" s="163" t="s">
        <v>368</v>
      </c>
      <c r="J65" s="163" t="s">
        <v>264</v>
      </c>
    </row>
    <row r="66" ht="27" customHeight="1" spans="1:10">
      <c r="A66" s="162"/>
      <c r="B66" s="163"/>
      <c r="C66" s="163" t="s">
        <v>357</v>
      </c>
      <c r="D66" s="163" t="s">
        <v>363</v>
      </c>
      <c r="E66" s="163" t="s">
        <v>493</v>
      </c>
      <c r="F66" s="163" t="s">
        <v>365</v>
      </c>
      <c r="G66" s="163" t="s">
        <v>454</v>
      </c>
      <c r="H66" s="163" t="s">
        <v>367</v>
      </c>
      <c r="I66" s="163" t="s">
        <v>368</v>
      </c>
      <c r="J66" s="163" t="s">
        <v>264</v>
      </c>
    </row>
    <row r="67" ht="27" customHeight="1" spans="1:10">
      <c r="A67" s="162"/>
      <c r="B67" s="163"/>
      <c r="C67" s="163" t="s">
        <v>357</v>
      </c>
      <c r="D67" s="163" t="s">
        <v>363</v>
      </c>
      <c r="E67" s="163" t="s">
        <v>494</v>
      </c>
      <c r="F67" s="163" t="s">
        <v>365</v>
      </c>
      <c r="G67" s="163" t="s">
        <v>376</v>
      </c>
      <c r="H67" s="163" t="s">
        <v>367</v>
      </c>
      <c r="I67" s="163" t="s">
        <v>368</v>
      </c>
      <c r="J67" s="163" t="s">
        <v>264</v>
      </c>
    </row>
    <row r="68" ht="27" customHeight="1" spans="1:10">
      <c r="A68" s="162"/>
      <c r="B68" s="163"/>
      <c r="C68" s="163" t="s">
        <v>357</v>
      </c>
      <c r="D68" s="163" t="s">
        <v>363</v>
      </c>
      <c r="E68" s="163" t="s">
        <v>495</v>
      </c>
      <c r="F68" s="163" t="s">
        <v>365</v>
      </c>
      <c r="G68" s="163" t="s">
        <v>470</v>
      </c>
      <c r="H68" s="163" t="s">
        <v>367</v>
      </c>
      <c r="I68" s="163" t="s">
        <v>368</v>
      </c>
      <c r="J68" s="163" t="s">
        <v>264</v>
      </c>
    </row>
    <row r="69" ht="27" customHeight="1" spans="1:10">
      <c r="A69" s="162"/>
      <c r="B69" s="163"/>
      <c r="C69" s="163" t="s">
        <v>357</v>
      </c>
      <c r="D69" s="163" t="s">
        <v>363</v>
      </c>
      <c r="E69" s="163" t="s">
        <v>496</v>
      </c>
      <c r="F69" s="163" t="s">
        <v>365</v>
      </c>
      <c r="G69" s="163" t="s">
        <v>497</v>
      </c>
      <c r="H69" s="163" t="s">
        <v>367</v>
      </c>
      <c r="I69" s="163" t="s">
        <v>368</v>
      </c>
      <c r="J69" s="163" t="s">
        <v>264</v>
      </c>
    </row>
    <row r="70" ht="27" customHeight="1" spans="1:10">
      <c r="A70" s="162"/>
      <c r="B70" s="163"/>
      <c r="C70" s="163" t="s">
        <v>357</v>
      </c>
      <c r="D70" s="163" t="s">
        <v>363</v>
      </c>
      <c r="E70" s="163" t="s">
        <v>498</v>
      </c>
      <c r="F70" s="163" t="s">
        <v>365</v>
      </c>
      <c r="G70" s="163" t="s">
        <v>376</v>
      </c>
      <c r="H70" s="163" t="s">
        <v>367</v>
      </c>
      <c r="I70" s="163" t="s">
        <v>368</v>
      </c>
      <c r="J70" s="163" t="s">
        <v>499</v>
      </c>
    </row>
    <row r="71" ht="27" customHeight="1" spans="1:10">
      <c r="A71" s="162"/>
      <c r="B71" s="163"/>
      <c r="C71" s="163" t="s">
        <v>357</v>
      </c>
      <c r="D71" s="163" t="s">
        <v>363</v>
      </c>
      <c r="E71" s="163" t="s">
        <v>500</v>
      </c>
      <c r="F71" s="163" t="s">
        <v>365</v>
      </c>
      <c r="G71" s="163" t="s">
        <v>376</v>
      </c>
      <c r="H71" s="163" t="s">
        <v>367</v>
      </c>
      <c r="I71" s="163" t="s">
        <v>368</v>
      </c>
      <c r="J71" s="163" t="s">
        <v>264</v>
      </c>
    </row>
    <row r="72" ht="27" customHeight="1" spans="1:10">
      <c r="A72" s="162"/>
      <c r="B72" s="163"/>
      <c r="C72" s="163" t="s">
        <v>357</v>
      </c>
      <c r="D72" s="163" t="s">
        <v>386</v>
      </c>
      <c r="E72" s="163" t="s">
        <v>445</v>
      </c>
      <c r="F72" s="163" t="s">
        <v>388</v>
      </c>
      <c r="G72" s="163" t="s">
        <v>501</v>
      </c>
      <c r="H72" s="163" t="s">
        <v>422</v>
      </c>
      <c r="I72" s="163" t="s">
        <v>368</v>
      </c>
      <c r="J72" s="163" t="s">
        <v>264</v>
      </c>
    </row>
    <row r="73" ht="27" customHeight="1" spans="1:10">
      <c r="A73" s="162"/>
      <c r="B73" s="163"/>
      <c r="C73" s="163" t="s">
        <v>357</v>
      </c>
      <c r="D73" s="163" t="s">
        <v>369</v>
      </c>
      <c r="E73" s="163" t="s">
        <v>370</v>
      </c>
      <c r="F73" s="163" t="s">
        <v>388</v>
      </c>
      <c r="G73" s="163" t="s">
        <v>502</v>
      </c>
      <c r="H73" s="163" t="s">
        <v>372</v>
      </c>
      <c r="I73" s="163" t="s">
        <v>362</v>
      </c>
      <c r="J73" s="163" t="s">
        <v>503</v>
      </c>
    </row>
    <row r="74" ht="27" customHeight="1" spans="1:10">
      <c r="A74" s="162"/>
      <c r="B74" s="163"/>
      <c r="C74" s="163" t="s">
        <v>373</v>
      </c>
      <c r="D74" s="163" t="s">
        <v>374</v>
      </c>
      <c r="E74" s="163" t="s">
        <v>504</v>
      </c>
      <c r="F74" s="163" t="s">
        <v>365</v>
      </c>
      <c r="G74" s="163" t="s">
        <v>376</v>
      </c>
      <c r="H74" s="163" t="s">
        <v>367</v>
      </c>
      <c r="I74" s="163" t="s">
        <v>368</v>
      </c>
      <c r="J74" s="163" t="s">
        <v>264</v>
      </c>
    </row>
    <row r="75" ht="27" customHeight="1" spans="1:10">
      <c r="A75" s="162"/>
      <c r="B75" s="163"/>
      <c r="C75" s="163" t="s">
        <v>377</v>
      </c>
      <c r="D75" s="163" t="s">
        <v>378</v>
      </c>
      <c r="E75" s="163" t="s">
        <v>505</v>
      </c>
      <c r="F75" s="163" t="s">
        <v>365</v>
      </c>
      <c r="G75" s="163" t="s">
        <v>492</v>
      </c>
      <c r="H75" s="163" t="s">
        <v>367</v>
      </c>
      <c r="I75" s="163" t="s">
        <v>368</v>
      </c>
      <c r="J75" s="163" t="s">
        <v>264</v>
      </c>
    </row>
    <row r="76" ht="27" customHeight="1" spans="1:10">
      <c r="A76" s="162" t="s">
        <v>295</v>
      </c>
      <c r="B76" s="163" t="s">
        <v>506</v>
      </c>
      <c r="C76" s="163" t="s">
        <v>357</v>
      </c>
      <c r="D76" s="163" t="s">
        <v>386</v>
      </c>
      <c r="E76" s="163" t="s">
        <v>445</v>
      </c>
      <c r="F76" s="163" t="s">
        <v>365</v>
      </c>
      <c r="G76" s="163" t="s">
        <v>421</v>
      </c>
      <c r="H76" s="163" t="s">
        <v>422</v>
      </c>
      <c r="I76" s="163" t="s">
        <v>368</v>
      </c>
      <c r="J76" s="163" t="s">
        <v>506</v>
      </c>
    </row>
    <row r="77" ht="27" customHeight="1" spans="1:10">
      <c r="A77" s="162"/>
      <c r="B77" s="163"/>
      <c r="C77" s="163" t="s">
        <v>357</v>
      </c>
      <c r="D77" s="163" t="s">
        <v>369</v>
      </c>
      <c r="E77" s="163" t="s">
        <v>370</v>
      </c>
      <c r="F77" s="163" t="s">
        <v>360</v>
      </c>
      <c r="G77" s="163" t="s">
        <v>507</v>
      </c>
      <c r="H77" s="163" t="s">
        <v>372</v>
      </c>
      <c r="I77" s="163" t="s">
        <v>362</v>
      </c>
      <c r="J77" s="163" t="s">
        <v>506</v>
      </c>
    </row>
    <row r="78" ht="27" customHeight="1" spans="1:10">
      <c r="A78" s="162"/>
      <c r="B78" s="163"/>
      <c r="C78" s="163" t="s">
        <v>373</v>
      </c>
      <c r="D78" s="163" t="s">
        <v>374</v>
      </c>
      <c r="E78" s="163" t="s">
        <v>508</v>
      </c>
      <c r="F78" s="163" t="s">
        <v>365</v>
      </c>
      <c r="G78" s="163" t="s">
        <v>509</v>
      </c>
      <c r="H78" s="163" t="s">
        <v>422</v>
      </c>
      <c r="I78" s="163" t="s">
        <v>368</v>
      </c>
      <c r="J78" s="163" t="s">
        <v>506</v>
      </c>
    </row>
    <row r="79" ht="27" customHeight="1" spans="1:10">
      <c r="A79" s="162"/>
      <c r="B79" s="163"/>
      <c r="C79" s="163" t="s">
        <v>377</v>
      </c>
      <c r="D79" s="163" t="s">
        <v>378</v>
      </c>
      <c r="E79" s="163" t="s">
        <v>510</v>
      </c>
      <c r="F79" s="163" t="s">
        <v>365</v>
      </c>
      <c r="G79" s="163" t="s">
        <v>366</v>
      </c>
      <c r="H79" s="163" t="s">
        <v>367</v>
      </c>
      <c r="I79" s="163" t="s">
        <v>368</v>
      </c>
      <c r="J79" s="163" t="s">
        <v>506</v>
      </c>
    </row>
    <row r="80" ht="27" customHeight="1" spans="1:10">
      <c r="A80" s="162" t="s">
        <v>313</v>
      </c>
      <c r="B80" s="163" t="s">
        <v>511</v>
      </c>
      <c r="C80" s="163" t="s">
        <v>357</v>
      </c>
      <c r="D80" s="163" t="s">
        <v>358</v>
      </c>
      <c r="E80" s="163" t="s">
        <v>512</v>
      </c>
      <c r="F80" s="163" t="s">
        <v>388</v>
      </c>
      <c r="G80" s="163" t="s">
        <v>513</v>
      </c>
      <c r="H80" s="163" t="s">
        <v>372</v>
      </c>
      <c r="I80" s="163" t="s">
        <v>362</v>
      </c>
      <c r="J80" s="163" t="s">
        <v>514</v>
      </c>
    </row>
    <row r="81" ht="27" customHeight="1" spans="1:10">
      <c r="A81" s="162"/>
      <c r="B81" s="163"/>
      <c r="C81" s="163" t="s">
        <v>357</v>
      </c>
      <c r="D81" s="163" t="s">
        <v>358</v>
      </c>
      <c r="E81" s="163" t="s">
        <v>515</v>
      </c>
      <c r="F81" s="163" t="s">
        <v>388</v>
      </c>
      <c r="G81" s="163" t="s">
        <v>516</v>
      </c>
      <c r="H81" s="163" t="s">
        <v>372</v>
      </c>
      <c r="I81" s="163" t="s">
        <v>362</v>
      </c>
      <c r="J81" s="163" t="s">
        <v>517</v>
      </c>
    </row>
    <row r="82" ht="27" customHeight="1" spans="1:10">
      <c r="A82" s="162"/>
      <c r="B82" s="163"/>
      <c r="C82" s="163" t="s">
        <v>357</v>
      </c>
      <c r="D82" s="163" t="s">
        <v>358</v>
      </c>
      <c r="E82" s="163" t="s">
        <v>317</v>
      </c>
      <c r="F82" s="163" t="s">
        <v>388</v>
      </c>
      <c r="G82" s="163" t="s">
        <v>518</v>
      </c>
      <c r="H82" s="163" t="s">
        <v>372</v>
      </c>
      <c r="I82" s="163" t="s">
        <v>362</v>
      </c>
      <c r="J82" s="163" t="s">
        <v>519</v>
      </c>
    </row>
    <row r="83" ht="27" customHeight="1" spans="1:10">
      <c r="A83" s="162"/>
      <c r="B83" s="163"/>
      <c r="C83" s="163" t="s">
        <v>357</v>
      </c>
      <c r="D83" s="163" t="s">
        <v>358</v>
      </c>
      <c r="E83" s="163" t="s">
        <v>315</v>
      </c>
      <c r="F83" s="163" t="s">
        <v>388</v>
      </c>
      <c r="G83" s="163" t="s">
        <v>520</v>
      </c>
      <c r="H83" s="163" t="s">
        <v>372</v>
      </c>
      <c r="I83" s="163" t="s">
        <v>362</v>
      </c>
      <c r="J83" s="163" t="s">
        <v>521</v>
      </c>
    </row>
    <row r="84" ht="27" customHeight="1" spans="1:10">
      <c r="A84" s="162"/>
      <c r="B84" s="163"/>
      <c r="C84" s="163" t="s">
        <v>357</v>
      </c>
      <c r="D84" s="163" t="s">
        <v>363</v>
      </c>
      <c r="E84" s="163" t="s">
        <v>522</v>
      </c>
      <c r="F84" s="163" t="s">
        <v>365</v>
      </c>
      <c r="G84" s="163" t="s">
        <v>96</v>
      </c>
      <c r="H84" s="163" t="s">
        <v>367</v>
      </c>
      <c r="I84" s="163" t="s">
        <v>368</v>
      </c>
      <c r="J84" s="163" t="s">
        <v>523</v>
      </c>
    </row>
    <row r="85" ht="27" customHeight="1" spans="1:10">
      <c r="A85" s="162"/>
      <c r="B85" s="163"/>
      <c r="C85" s="163" t="s">
        <v>357</v>
      </c>
      <c r="D85" s="163" t="s">
        <v>386</v>
      </c>
      <c r="E85" s="163" t="s">
        <v>445</v>
      </c>
      <c r="F85" s="163" t="s">
        <v>388</v>
      </c>
      <c r="G85" s="163" t="s">
        <v>421</v>
      </c>
      <c r="H85" s="163" t="s">
        <v>422</v>
      </c>
      <c r="I85" s="163" t="s">
        <v>368</v>
      </c>
      <c r="J85" s="163" t="s">
        <v>313</v>
      </c>
    </row>
    <row r="86" ht="27" customHeight="1" spans="1:10">
      <c r="A86" s="162"/>
      <c r="B86" s="163"/>
      <c r="C86" s="163" t="s">
        <v>357</v>
      </c>
      <c r="D86" s="163" t="s">
        <v>369</v>
      </c>
      <c r="E86" s="163" t="s">
        <v>370</v>
      </c>
      <c r="F86" s="163" t="s">
        <v>388</v>
      </c>
      <c r="G86" s="163" t="s">
        <v>524</v>
      </c>
      <c r="H86" s="163" t="s">
        <v>372</v>
      </c>
      <c r="I86" s="163" t="s">
        <v>362</v>
      </c>
      <c r="J86" s="163" t="s">
        <v>525</v>
      </c>
    </row>
    <row r="87" ht="27" customHeight="1" spans="1:10">
      <c r="A87" s="162"/>
      <c r="B87" s="163"/>
      <c r="C87" s="163" t="s">
        <v>373</v>
      </c>
      <c r="D87" s="163" t="s">
        <v>374</v>
      </c>
      <c r="E87" s="163" t="s">
        <v>526</v>
      </c>
      <c r="F87" s="163" t="s">
        <v>365</v>
      </c>
      <c r="G87" s="163" t="s">
        <v>91</v>
      </c>
      <c r="H87" s="163" t="s">
        <v>367</v>
      </c>
      <c r="I87" s="163" t="s">
        <v>368</v>
      </c>
      <c r="J87" s="163" t="s">
        <v>527</v>
      </c>
    </row>
    <row r="88" ht="27" customHeight="1" spans="1:10">
      <c r="A88" s="162"/>
      <c r="B88" s="163"/>
      <c r="C88" s="163" t="s">
        <v>377</v>
      </c>
      <c r="D88" s="163" t="s">
        <v>378</v>
      </c>
      <c r="E88" s="163" t="s">
        <v>429</v>
      </c>
      <c r="F88" s="163" t="s">
        <v>365</v>
      </c>
      <c r="G88" s="163" t="s">
        <v>376</v>
      </c>
      <c r="H88" s="163" t="s">
        <v>367</v>
      </c>
      <c r="I88" s="163" t="s">
        <v>368</v>
      </c>
      <c r="J88" s="163" t="s">
        <v>313</v>
      </c>
    </row>
    <row r="89" ht="27" customHeight="1" spans="1:10">
      <c r="A89" s="162" t="s">
        <v>340</v>
      </c>
      <c r="B89" s="163" t="s">
        <v>528</v>
      </c>
      <c r="C89" s="163" t="s">
        <v>357</v>
      </c>
      <c r="D89" s="163" t="s">
        <v>358</v>
      </c>
      <c r="E89" s="163" t="s">
        <v>529</v>
      </c>
      <c r="F89" s="163" t="s">
        <v>360</v>
      </c>
      <c r="G89" s="163" t="s">
        <v>451</v>
      </c>
      <c r="H89" s="163" t="s">
        <v>438</v>
      </c>
      <c r="I89" s="163" t="s">
        <v>362</v>
      </c>
      <c r="J89" s="163" t="s">
        <v>529</v>
      </c>
    </row>
    <row r="90" ht="27" customHeight="1" spans="1:10">
      <c r="A90" s="162"/>
      <c r="B90" s="163"/>
      <c r="C90" s="163" t="s">
        <v>357</v>
      </c>
      <c r="D90" s="163" t="s">
        <v>369</v>
      </c>
      <c r="E90" s="163" t="s">
        <v>370</v>
      </c>
      <c r="F90" s="163" t="s">
        <v>360</v>
      </c>
      <c r="G90" s="163" t="s">
        <v>530</v>
      </c>
      <c r="H90" s="163" t="s">
        <v>372</v>
      </c>
      <c r="I90" s="163" t="s">
        <v>362</v>
      </c>
      <c r="J90" s="163" t="s">
        <v>529</v>
      </c>
    </row>
    <row r="91" ht="27" customHeight="1" spans="1:10">
      <c r="A91" s="162"/>
      <c r="B91" s="163"/>
      <c r="C91" s="163" t="s">
        <v>373</v>
      </c>
      <c r="D91" s="163" t="s">
        <v>374</v>
      </c>
      <c r="E91" s="163" t="s">
        <v>531</v>
      </c>
      <c r="F91" s="163" t="s">
        <v>365</v>
      </c>
      <c r="G91" s="163" t="s">
        <v>492</v>
      </c>
      <c r="H91" s="163" t="s">
        <v>367</v>
      </c>
      <c r="I91" s="163" t="s">
        <v>368</v>
      </c>
      <c r="J91" s="163" t="s">
        <v>531</v>
      </c>
    </row>
    <row r="92" ht="27" customHeight="1" spans="1:10">
      <c r="A92" s="162"/>
      <c r="B92" s="163"/>
      <c r="C92" s="163" t="s">
        <v>377</v>
      </c>
      <c r="D92" s="163" t="s">
        <v>378</v>
      </c>
      <c r="E92" s="163" t="s">
        <v>532</v>
      </c>
      <c r="F92" s="163" t="s">
        <v>365</v>
      </c>
      <c r="G92" s="163" t="s">
        <v>492</v>
      </c>
      <c r="H92" s="163" t="s">
        <v>367</v>
      </c>
      <c r="I92" s="163" t="s">
        <v>368</v>
      </c>
      <c r="J92" s="163" t="s">
        <v>532</v>
      </c>
    </row>
    <row r="93" ht="27" customHeight="1" spans="1:10">
      <c r="A93" s="162" t="s">
        <v>299</v>
      </c>
      <c r="B93" s="163" t="s">
        <v>533</v>
      </c>
      <c r="C93" s="163" t="s">
        <v>357</v>
      </c>
      <c r="D93" s="163" t="s">
        <v>386</v>
      </c>
      <c r="E93" s="163" t="s">
        <v>534</v>
      </c>
      <c r="F93" s="163" t="s">
        <v>365</v>
      </c>
      <c r="G93" s="163" t="s">
        <v>421</v>
      </c>
      <c r="H93" s="163" t="s">
        <v>422</v>
      </c>
      <c r="I93" s="163" t="s">
        <v>368</v>
      </c>
      <c r="J93" s="163" t="s">
        <v>533</v>
      </c>
    </row>
    <row r="94" ht="27" customHeight="1" spans="1:10">
      <c r="A94" s="162"/>
      <c r="B94" s="163"/>
      <c r="C94" s="163" t="s">
        <v>357</v>
      </c>
      <c r="D94" s="163" t="s">
        <v>369</v>
      </c>
      <c r="E94" s="163" t="s">
        <v>370</v>
      </c>
      <c r="F94" s="163" t="s">
        <v>360</v>
      </c>
      <c r="G94" s="163" t="s">
        <v>535</v>
      </c>
      <c r="H94" s="163" t="s">
        <v>372</v>
      </c>
      <c r="I94" s="163" t="s">
        <v>362</v>
      </c>
      <c r="J94" s="163" t="s">
        <v>533</v>
      </c>
    </row>
    <row r="95" ht="27" customHeight="1" spans="1:10">
      <c r="A95" s="162"/>
      <c r="B95" s="163"/>
      <c r="C95" s="163" t="s">
        <v>373</v>
      </c>
      <c r="D95" s="163" t="s">
        <v>374</v>
      </c>
      <c r="E95" s="163" t="s">
        <v>536</v>
      </c>
      <c r="F95" s="163" t="s">
        <v>365</v>
      </c>
      <c r="G95" s="163" t="s">
        <v>509</v>
      </c>
      <c r="H95" s="163" t="s">
        <v>422</v>
      </c>
      <c r="I95" s="163" t="s">
        <v>368</v>
      </c>
      <c r="J95" s="163" t="s">
        <v>533</v>
      </c>
    </row>
    <row r="96" ht="27" customHeight="1" spans="1:10">
      <c r="A96" s="162"/>
      <c r="B96" s="163"/>
      <c r="C96" s="163" t="s">
        <v>377</v>
      </c>
      <c r="D96" s="163" t="s">
        <v>378</v>
      </c>
      <c r="E96" s="163" t="s">
        <v>429</v>
      </c>
      <c r="F96" s="163" t="s">
        <v>365</v>
      </c>
      <c r="G96" s="163" t="s">
        <v>376</v>
      </c>
      <c r="H96" s="163" t="s">
        <v>367</v>
      </c>
      <c r="I96" s="163" t="s">
        <v>368</v>
      </c>
      <c r="J96" s="163" t="s">
        <v>533</v>
      </c>
    </row>
    <row r="97" ht="27" customHeight="1" spans="1:10">
      <c r="A97" s="162" t="s">
        <v>345</v>
      </c>
      <c r="B97" s="163" t="s">
        <v>537</v>
      </c>
      <c r="C97" s="163" t="s">
        <v>357</v>
      </c>
      <c r="D97" s="163" t="s">
        <v>363</v>
      </c>
      <c r="E97" s="163" t="s">
        <v>538</v>
      </c>
      <c r="F97" s="163" t="s">
        <v>365</v>
      </c>
      <c r="G97" s="163" t="s">
        <v>470</v>
      </c>
      <c r="H97" s="163" t="s">
        <v>367</v>
      </c>
      <c r="I97" s="163" t="s">
        <v>368</v>
      </c>
      <c r="J97" s="163" t="s">
        <v>537</v>
      </c>
    </row>
    <row r="98" ht="27" customHeight="1" spans="1:10">
      <c r="A98" s="162"/>
      <c r="B98" s="163"/>
      <c r="C98" s="163" t="s">
        <v>357</v>
      </c>
      <c r="D98" s="163" t="s">
        <v>386</v>
      </c>
      <c r="E98" s="163" t="s">
        <v>445</v>
      </c>
      <c r="F98" s="163" t="s">
        <v>388</v>
      </c>
      <c r="G98" s="163" t="s">
        <v>539</v>
      </c>
      <c r="H98" s="163" t="s">
        <v>427</v>
      </c>
      <c r="I98" s="163" t="s">
        <v>368</v>
      </c>
      <c r="J98" s="163" t="s">
        <v>537</v>
      </c>
    </row>
    <row r="99" ht="27" customHeight="1" spans="1:10">
      <c r="A99" s="162"/>
      <c r="B99" s="163"/>
      <c r="C99" s="163" t="s">
        <v>357</v>
      </c>
      <c r="D99" s="163" t="s">
        <v>369</v>
      </c>
      <c r="E99" s="163" t="s">
        <v>370</v>
      </c>
      <c r="F99" s="163" t="s">
        <v>388</v>
      </c>
      <c r="G99" s="163" t="s">
        <v>540</v>
      </c>
      <c r="H99" s="163" t="s">
        <v>372</v>
      </c>
      <c r="I99" s="163" t="s">
        <v>362</v>
      </c>
      <c r="J99" s="163" t="s">
        <v>537</v>
      </c>
    </row>
    <row r="100" ht="27" customHeight="1" spans="1:10">
      <c r="A100" s="162"/>
      <c r="B100" s="163"/>
      <c r="C100" s="163" t="s">
        <v>373</v>
      </c>
      <c r="D100" s="163" t="s">
        <v>374</v>
      </c>
      <c r="E100" s="163" t="s">
        <v>464</v>
      </c>
      <c r="F100" s="163" t="s">
        <v>365</v>
      </c>
      <c r="G100" s="163" t="s">
        <v>470</v>
      </c>
      <c r="H100" s="163" t="s">
        <v>367</v>
      </c>
      <c r="I100" s="163" t="s">
        <v>368</v>
      </c>
      <c r="J100" s="163" t="s">
        <v>537</v>
      </c>
    </row>
    <row r="101" ht="27" customHeight="1" spans="1:10">
      <c r="A101" s="162"/>
      <c r="B101" s="163"/>
      <c r="C101" s="163" t="s">
        <v>377</v>
      </c>
      <c r="D101" s="163" t="s">
        <v>378</v>
      </c>
      <c r="E101" s="163" t="s">
        <v>541</v>
      </c>
      <c r="F101" s="163" t="s">
        <v>365</v>
      </c>
      <c r="G101" s="163" t="s">
        <v>470</v>
      </c>
      <c r="H101" s="163" t="s">
        <v>367</v>
      </c>
      <c r="I101" s="163" t="s">
        <v>368</v>
      </c>
      <c r="J101" s="163" t="s">
        <v>537</v>
      </c>
    </row>
    <row r="102" ht="27" customHeight="1" spans="1:10">
      <c r="A102" s="162" t="s">
        <v>268</v>
      </c>
      <c r="B102" s="163" t="s">
        <v>478</v>
      </c>
      <c r="C102" s="163" t="s">
        <v>357</v>
      </c>
      <c r="D102" s="163" t="s">
        <v>358</v>
      </c>
      <c r="E102" s="163" t="s">
        <v>542</v>
      </c>
      <c r="F102" s="163" t="s">
        <v>360</v>
      </c>
      <c r="G102" s="163" t="s">
        <v>543</v>
      </c>
      <c r="H102" s="163" t="s">
        <v>361</v>
      </c>
      <c r="I102" s="163" t="s">
        <v>362</v>
      </c>
      <c r="J102" s="163" t="s">
        <v>268</v>
      </c>
    </row>
    <row r="103" ht="27" customHeight="1" spans="1:10">
      <c r="A103" s="162"/>
      <c r="B103" s="163"/>
      <c r="C103" s="163" t="s">
        <v>357</v>
      </c>
      <c r="D103" s="163" t="s">
        <v>363</v>
      </c>
      <c r="E103" s="163" t="s">
        <v>491</v>
      </c>
      <c r="F103" s="163" t="s">
        <v>365</v>
      </c>
      <c r="G103" s="163" t="s">
        <v>492</v>
      </c>
      <c r="H103" s="163" t="s">
        <v>367</v>
      </c>
      <c r="I103" s="163" t="s">
        <v>368</v>
      </c>
      <c r="J103" s="163" t="s">
        <v>268</v>
      </c>
    </row>
    <row r="104" ht="27" customHeight="1" spans="1:10">
      <c r="A104" s="162"/>
      <c r="B104" s="163"/>
      <c r="C104" s="163" t="s">
        <v>357</v>
      </c>
      <c r="D104" s="163" t="s">
        <v>363</v>
      </c>
      <c r="E104" s="163" t="s">
        <v>544</v>
      </c>
      <c r="F104" s="163" t="s">
        <v>365</v>
      </c>
      <c r="G104" s="163" t="s">
        <v>545</v>
      </c>
      <c r="H104" s="163" t="s">
        <v>367</v>
      </c>
      <c r="I104" s="163" t="s">
        <v>368</v>
      </c>
      <c r="J104" s="163" t="s">
        <v>546</v>
      </c>
    </row>
    <row r="105" ht="27" customHeight="1" spans="1:10">
      <c r="A105" s="162"/>
      <c r="B105" s="163"/>
      <c r="C105" s="163" t="s">
        <v>357</v>
      </c>
      <c r="D105" s="163" t="s">
        <v>386</v>
      </c>
      <c r="E105" s="163" t="s">
        <v>534</v>
      </c>
      <c r="F105" s="163" t="s">
        <v>388</v>
      </c>
      <c r="G105" s="163" t="s">
        <v>421</v>
      </c>
      <c r="H105" s="163" t="s">
        <v>422</v>
      </c>
      <c r="I105" s="163" t="s">
        <v>368</v>
      </c>
      <c r="J105" s="163" t="s">
        <v>268</v>
      </c>
    </row>
    <row r="106" ht="27" customHeight="1" spans="1:10">
      <c r="A106" s="162"/>
      <c r="B106" s="163"/>
      <c r="C106" s="163" t="s">
        <v>357</v>
      </c>
      <c r="D106" s="163" t="s">
        <v>369</v>
      </c>
      <c r="E106" s="163" t="s">
        <v>370</v>
      </c>
      <c r="F106" s="163" t="s">
        <v>388</v>
      </c>
      <c r="G106" s="163" t="s">
        <v>547</v>
      </c>
      <c r="H106" s="163" t="s">
        <v>372</v>
      </c>
      <c r="I106" s="163" t="s">
        <v>362</v>
      </c>
      <c r="J106" s="163" t="s">
        <v>548</v>
      </c>
    </row>
    <row r="107" ht="27" customHeight="1" spans="1:10">
      <c r="A107" s="162"/>
      <c r="B107" s="163"/>
      <c r="C107" s="163" t="s">
        <v>373</v>
      </c>
      <c r="D107" s="163" t="s">
        <v>374</v>
      </c>
      <c r="E107" s="163" t="s">
        <v>504</v>
      </c>
      <c r="F107" s="163" t="s">
        <v>365</v>
      </c>
      <c r="G107" s="163" t="s">
        <v>376</v>
      </c>
      <c r="H107" s="163" t="s">
        <v>367</v>
      </c>
      <c r="I107" s="163" t="s">
        <v>368</v>
      </c>
      <c r="J107" s="163" t="s">
        <v>268</v>
      </c>
    </row>
    <row r="108" ht="27" customHeight="1" spans="1:10">
      <c r="A108" s="162"/>
      <c r="B108" s="163"/>
      <c r="C108" s="163" t="s">
        <v>377</v>
      </c>
      <c r="D108" s="163" t="s">
        <v>378</v>
      </c>
      <c r="E108" s="163" t="s">
        <v>505</v>
      </c>
      <c r="F108" s="163" t="s">
        <v>365</v>
      </c>
      <c r="G108" s="163" t="s">
        <v>492</v>
      </c>
      <c r="H108" s="163" t="s">
        <v>367</v>
      </c>
      <c r="I108" s="163" t="s">
        <v>368</v>
      </c>
      <c r="J108" s="163" t="s">
        <v>268</v>
      </c>
    </row>
    <row r="109" ht="27" customHeight="1" spans="1:10">
      <c r="A109" s="162" t="s">
        <v>288</v>
      </c>
      <c r="B109" s="163" t="s">
        <v>380</v>
      </c>
      <c r="C109" s="163" t="s">
        <v>357</v>
      </c>
      <c r="D109" s="163" t="s">
        <v>358</v>
      </c>
      <c r="E109" s="163" t="s">
        <v>466</v>
      </c>
      <c r="F109" s="163" t="s">
        <v>360</v>
      </c>
      <c r="G109" s="163" t="s">
        <v>543</v>
      </c>
      <c r="H109" s="163" t="s">
        <v>361</v>
      </c>
      <c r="I109" s="163" t="s">
        <v>362</v>
      </c>
      <c r="J109" s="163" t="s">
        <v>549</v>
      </c>
    </row>
    <row r="110" ht="27" customHeight="1" spans="1:10">
      <c r="A110" s="162"/>
      <c r="B110" s="163"/>
      <c r="C110" s="163" t="s">
        <v>357</v>
      </c>
      <c r="D110" s="163" t="s">
        <v>363</v>
      </c>
      <c r="E110" s="163" t="s">
        <v>550</v>
      </c>
      <c r="F110" s="163" t="s">
        <v>365</v>
      </c>
      <c r="G110" s="163" t="s">
        <v>376</v>
      </c>
      <c r="H110" s="163" t="s">
        <v>367</v>
      </c>
      <c r="I110" s="163" t="s">
        <v>368</v>
      </c>
      <c r="J110" s="163" t="s">
        <v>551</v>
      </c>
    </row>
    <row r="111" ht="27" customHeight="1" spans="1:10">
      <c r="A111" s="162"/>
      <c r="B111" s="163"/>
      <c r="C111" s="163" t="s">
        <v>357</v>
      </c>
      <c r="D111" s="163" t="s">
        <v>369</v>
      </c>
      <c r="E111" s="163" t="s">
        <v>370</v>
      </c>
      <c r="F111" s="163" t="s">
        <v>360</v>
      </c>
      <c r="G111" s="163" t="s">
        <v>552</v>
      </c>
      <c r="H111" s="163" t="s">
        <v>372</v>
      </c>
      <c r="I111" s="163" t="s">
        <v>362</v>
      </c>
      <c r="J111" s="163" t="s">
        <v>549</v>
      </c>
    </row>
    <row r="112" ht="27" customHeight="1" spans="1:10">
      <c r="A112" s="162"/>
      <c r="B112" s="163"/>
      <c r="C112" s="163" t="s">
        <v>373</v>
      </c>
      <c r="D112" s="163" t="s">
        <v>374</v>
      </c>
      <c r="E112" s="163" t="s">
        <v>553</v>
      </c>
      <c r="F112" s="163" t="s">
        <v>360</v>
      </c>
      <c r="G112" s="163" t="s">
        <v>552</v>
      </c>
      <c r="H112" s="163" t="s">
        <v>372</v>
      </c>
      <c r="I112" s="163" t="s">
        <v>362</v>
      </c>
      <c r="J112" s="163" t="s">
        <v>549</v>
      </c>
    </row>
    <row r="113" ht="27" customHeight="1" spans="1:10">
      <c r="A113" s="162"/>
      <c r="B113" s="163"/>
      <c r="C113" s="163" t="s">
        <v>377</v>
      </c>
      <c r="D113" s="163" t="s">
        <v>378</v>
      </c>
      <c r="E113" s="163" t="s">
        <v>379</v>
      </c>
      <c r="F113" s="163" t="s">
        <v>365</v>
      </c>
      <c r="G113" s="163" t="s">
        <v>376</v>
      </c>
      <c r="H113" s="163" t="s">
        <v>367</v>
      </c>
      <c r="I113" s="163" t="s">
        <v>368</v>
      </c>
      <c r="J113" s="163" t="s">
        <v>549</v>
      </c>
    </row>
    <row r="114" ht="27" customHeight="1" spans="1:10">
      <c r="A114" s="162" t="s">
        <v>338</v>
      </c>
      <c r="B114" s="163" t="s">
        <v>338</v>
      </c>
      <c r="C114" s="163" t="s">
        <v>357</v>
      </c>
      <c r="D114" s="163" t="s">
        <v>358</v>
      </c>
      <c r="E114" s="163" t="s">
        <v>554</v>
      </c>
      <c r="F114" s="163" t="s">
        <v>360</v>
      </c>
      <c r="G114" s="163" t="s">
        <v>451</v>
      </c>
      <c r="H114" s="163" t="s">
        <v>438</v>
      </c>
      <c r="I114" s="163" t="s">
        <v>362</v>
      </c>
      <c r="J114" s="163" t="s">
        <v>338</v>
      </c>
    </row>
    <row r="115" ht="27" customHeight="1" spans="1:10">
      <c r="A115" s="162"/>
      <c r="B115" s="163"/>
      <c r="C115" s="163" t="s">
        <v>357</v>
      </c>
      <c r="D115" s="163" t="s">
        <v>369</v>
      </c>
      <c r="E115" s="163" t="s">
        <v>370</v>
      </c>
      <c r="F115" s="163" t="s">
        <v>388</v>
      </c>
      <c r="G115" s="163" t="s">
        <v>555</v>
      </c>
      <c r="H115" s="163" t="s">
        <v>372</v>
      </c>
      <c r="I115" s="163" t="s">
        <v>362</v>
      </c>
      <c r="J115" s="163" t="s">
        <v>338</v>
      </c>
    </row>
    <row r="116" ht="27" customHeight="1" spans="1:10">
      <c r="A116" s="162"/>
      <c r="B116" s="163"/>
      <c r="C116" s="163" t="s">
        <v>373</v>
      </c>
      <c r="D116" s="163" t="s">
        <v>556</v>
      </c>
      <c r="E116" s="163" t="s">
        <v>557</v>
      </c>
      <c r="F116" s="163" t="s">
        <v>365</v>
      </c>
      <c r="G116" s="163" t="s">
        <v>458</v>
      </c>
      <c r="H116" s="163" t="s">
        <v>422</v>
      </c>
      <c r="I116" s="163" t="s">
        <v>368</v>
      </c>
      <c r="J116" s="163" t="s">
        <v>338</v>
      </c>
    </row>
    <row r="117" ht="27" customHeight="1" spans="1:10">
      <c r="A117" s="162"/>
      <c r="B117" s="163"/>
      <c r="C117" s="163" t="s">
        <v>377</v>
      </c>
      <c r="D117" s="163" t="s">
        <v>378</v>
      </c>
      <c r="E117" s="163" t="s">
        <v>464</v>
      </c>
      <c r="F117" s="163" t="s">
        <v>365</v>
      </c>
      <c r="G117" s="163" t="s">
        <v>376</v>
      </c>
      <c r="H117" s="163" t="s">
        <v>367</v>
      </c>
      <c r="I117" s="163" t="s">
        <v>368</v>
      </c>
      <c r="J117" s="163" t="s">
        <v>338</v>
      </c>
    </row>
    <row r="118" ht="27" customHeight="1" spans="1:10">
      <c r="A118" s="162" t="s">
        <v>273</v>
      </c>
      <c r="B118" s="163" t="s">
        <v>465</v>
      </c>
      <c r="C118" s="163" t="s">
        <v>357</v>
      </c>
      <c r="D118" s="163" t="s">
        <v>358</v>
      </c>
      <c r="E118" s="163" t="s">
        <v>558</v>
      </c>
      <c r="F118" s="163" t="s">
        <v>360</v>
      </c>
      <c r="G118" s="163" t="s">
        <v>559</v>
      </c>
      <c r="H118" s="163" t="s">
        <v>361</v>
      </c>
      <c r="I118" s="163" t="s">
        <v>362</v>
      </c>
      <c r="J118" s="163" t="s">
        <v>273</v>
      </c>
    </row>
    <row r="119" ht="27" customHeight="1" spans="1:10">
      <c r="A119" s="162"/>
      <c r="B119" s="163"/>
      <c r="C119" s="163" t="s">
        <v>357</v>
      </c>
      <c r="D119" s="163" t="s">
        <v>363</v>
      </c>
      <c r="E119" s="163" t="s">
        <v>560</v>
      </c>
      <c r="F119" s="163" t="s">
        <v>365</v>
      </c>
      <c r="G119" s="163" t="s">
        <v>426</v>
      </c>
      <c r="H119" s="163" t="s">
        <v>367</v>
      </c>
      <c r="I119" s="163" t="s">
        <v>368</v>
      </c>
      <c r="J119" s="163" t="s">
        <v>561</v>
      </c>
    </row>
    <row r="120" ht="27" customHeight="1" spans="1:10">
      <c r="A120" s="162"/>
      <c r="B120" s="163"/>
      <c r="C120" s="163" t="s">
        <v>357</v>
      </c>
      <c r="D120" s="163" t="s">
        <v>386</v>
      </c>
      <c r="E120" s="163" t="s">
        <v>445</v>
      </c>
      <c r="F120" s="163" t="s">
        <v>388</v>
      </c>
      <c r="G120" s="163" t="s">
        <v>389</v>
      </c>
      <c r="H120" s="163" t="s">
        <v>390</v>
      </c>
      <c r="I120" s="163" t="s">
        <v>368</v>
      </c>
      <c r="J120" s="163" t="s">
        <v>562</v>
      </c>
    </row>
    <row r="121" ht="27" customHeight="1" spans="1:10">
      <c r="A121" s="162"/>
      <c r="B121" s="163"/>
      <c r="C121" s="163" t="s">
        <v>357</v>
      </c>
      <c r="D121" s="163" t="s">
        <v>369</v>
      </c>
      <c r="E121" s="163" t="s">
        <v>370</v>
      </c>
      <c r="F121" s="163" t="s">
        <v>360</v>
      </c>
      <c r="G121" s="163" t="s">
        <v>563</v>
      </c>
      <c r="H121" s="163" t="s">
        <v>372</v>
      </c>
      <c r="I121" s="163" t="s">
        <v>362</v>
      </c>
      <c r="J121" s="163" t="s">
        <v>273</v>
      </c>
    </row>
    <row r="122" ht="27" customHeight="1" spans="1:10">
      <c r="A122" s="162"/>
      <c r="B122" s="163"/>
      <c r="C122" s="163" t="s">
        <v>373</v>
      </c>
      <c r="D122" s="163" t="s">
        <v>374</v>
      </c>
      <c r="E122" s="163" t="s">
        <v>564</v>
      </c>
      <c r="F122" s="163" t="s">
        <v>365</v>
      </c>
      <c r="G122" s="163" t="s">
        <v>470</v>
      </c>
      <c r="H122" s="163" t="s">
        <v>367</v>
      </c>
      <c r="I122" s="163" t="s">
        <v>368</v>
      </c>
      <c r="J122" s="163" t="s">
        <v>273</v>
      </c>
    </row>
    <row r="123" ht="27" customHeight="1" spans="1:10">
      <c r="A123" s="162"/>
      <c r="B123" s="163"/>
      <c r="C123" s="163" t="s">
        <v>377</v>
      </c>
      <c r="D123" s="163" t="s">
        <v>378</v>
      </c>
      <c r="E123" s="163" t="s">
        <v>565</v>
      </c>
      <c r="F123" s="163" t="s">
        <v>365</v>
      </c>
      <c r="G123" s="163" t="s">
        <v>376</v>
      </c>
      <c r="H123" s="163" t="s">
        <v>367</v>
      </c>
      <c r="I123" s="163" t="s">
        <v>368</v>
      </c>
      <c r="J123" s="163" t="s">
        <v>273</v>
      </c>
    </row>
    <row r="124" ht="27" customHeight="1" spans="1:10">
      <c r="A124" s="162" t="s">
        <v>336</v>
      </c>
      <c r="B124" s="163" t="s">
        <v>336</v>
      </c>
      <c r="C124" s="163" t="s">
        <v>357</v>
      </c>
      <c r="D124" s="163" t="s">
        <v>358</v>
      </c>
      <c r="E124" s="163" t="s">
        <v>566</v>
      </c>
      <c r="F124" s="163" t="s">
        <v>360</v>
      </c>
      <c r="G124" s="163" t="s">
        <v>567</v>
      </c>
      <c r="H124" s="163" t="s">
        <v>361</v>
      </c>
      <c r="I124" s="163" t="s">
        <v>362</v>
      </c>
      <c r="J124" s="163" t="s">
        <v>336</v>
      </c>
    </row>
    <row r="125" ht="27" customHeight="1" spans="1:10">
      <c r="A125" s="162"/>
      <c r="B125" s="163"/>
      <c r="C125" s="163" t="s">
        <v>357</v>
      </c>
      <c r="D125" s="163" t="s">
        <v>369</v>
      </c>
      <c r="E125" s="163" t="s">
        <v>370</v>
      </c>
      <c r="F125" s="163" t="s">
        <v>360</v>
      </c>
      <c r="G125" s="163" t="s">
        <v>568</v>
      </c>
      <c r="H125" s="163" t="s">
        <v>372</v>
      </c>
      <c r="I125" s="163" t="s">
        <v>362</v>
      </c>
      <c r="J125" s="163" t="s">
        <v>336</v>
      </c>
    </row>
    <row r="126" ht="27" customHeight="1" spans="1:10">
      <c r="A126" s="162"/>
      <c r="B126" s="163"/>
      <c r="C126" s="163" t="s">
        <v>373</v>
      </c>
      <c r="D126" s="163" t="s">
        <v>374</v>
      </c>
      <c r="E126" s="163" t="s">
        <v>569</v>
      </c>
      <c r="F126" s="163" t="s">
        <v>365</v>
      </c>
      <c r="G126" s="163" t="s">
        <v>376</v>
      </c>
      <c r="H126" s="163" t="s">
        <v>367</v>
      </c>
      <c r="I126" s="163" t="s">
        <v>368</v>
      </c>
      <c r="J126" s="163" t="s">
        <v>336</v>
      </c>
    </row>
    <row r="127" ht="27" customHeight="1" spans="1:10">
      <c r="A127" s="162"/>
      <c r="B127" s="163"/>
      <c r="C127" s="163" t="s">
        <v>377</v>
      </c>
      <c r="D127" s="163" t="s">
        <v>378</v>
      </c>
      <c r="E127" s="163" t="s">
        <v>570</v>
      </c>
      <c r="F127" s="163" t="s">
        <v>365</v>
      </c>
      <c r="G127" s="163" t="s">
        <v>376</v>
      </c>
      <c r="H127" s="163" t="s">
        <v>367</v>
      </c>
      <c r="I127" s="163" t="s">
        <v>368</v>
      </c>
      <c r="J127" s="163" t="s">
        <v>336</v>
      </c>
    </row>
  </sheetData>
  <autoFilter ref="A5:J127">
    <extLst/>
  </autoFilter>
  <mergeCells count="40">
    <mergeCell ref="A3:J3"/>
    <mergeCell ref="A4:H4"/>
    <mergeCell ref="A7:A11"/>
    <mergeCell ref="A12:A17"/>
    <mergeCell ref="A18:A29"/>
    <mergeCell ref="A30:A33"/>
    <mergeCell ref="A34:A41"/>
    <mergeCell ref="A42:A47"/>
    <mergeCell ref="A48:A51"/>
    <mergeCell ref="A52:A57"/>
    <mergeCell ref="A58:A75"/>
    <mergeCell ref="A76:A79"/>
    <mergeCell ref="A80:A88"/>
    <mergeCell ref="A89:A92"/>
    <mergeCell ref="A93:A96"/>
    <mergeCell ref="A97:A101"/>
    <mergeCell ref="A102:A108"/>
    <mergeCell ref="A109:A113"/>
    <mergeCell ref="A114:A117"/>
    <mergeCell ref="A118:A123"/>
    <mergeCell ref="A124:A127"/>
    <mergeCell ref="B7:B11"/>
    <mergeCell ref="B12:B17"/>
    <mergeCell ref="B18:B29"/>
    <mergeCell ref="B30:B33"/>
    <mergeCell ref="B34:B41"/>
    <mergeCell ref="B42:B47"/>
    <mergeCell ref="B48:B51"/>
    <mergeCell ref="B52:B57"/>
    <mergeCell ref="B58:B75"/>
    <mergeCell ref="B76:B79"/>
    <mergeCell ref="B80:B88"/>
    <mergeCell ref="B89:B92"/>
    <mergeCell ref="B93:B96"/>
    <mergeCell ref="B97:B101"/>
    <mergeCell ref="B102:B108"/>
    <mergeCell ref="B109:B113"/>
    <mergeCell ref="B114:B117"/>
    <mergeCell ref="B118:B123"/>
    <mergeCell ref="B124:B127"/>
  </mergeCells>
  <printOptions horizontalCentered="1"/>
  <pageMargins left="0.96" right="0.96" top="0.72" bottom="0.72" header="0" footer="0"/>
  <pageSetup paperSize="9" scale="3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2025-02-06T07:09:00Z</dcterms:created>
  <dcterms:modified xsi:type="dcterms:W3CDTF">2025-02-18T07:42:00Z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  <property fmtid="{D5CDD505-2E9C-101B-9397-08002B2CF9AE}" pid="4" name="KSOReadingLayout">
    <vt:bool>true</vt:bool>
  </property>
</Properties>
</file>