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820"/>
  </bookViews>
  <sheets>
    <sheet name="附表13 部门整体支出绩效自评情况" sheetId="12" r:id="rId1"/>
    <sheet name="附表14 部门整体支出绩效自评表" sheetId="13" r:id="rId2"/>
    <sheet name="附表15 项目支出绩效自评表-政协会议专项经费" sheetId="16" r:id="rId3"/>
    <sheet name="附表15 项目支出绩效自评表-政协委员履职培训专项经费" sheetId="17" r:id="rId4"/>
    <sheet name="附表15 项目支出绩效自评表-西山区重点课题调研专项经费" sheetId="18" r:id="rId5"/>
    <sheet name="附表15 项目支出绩效自评表-协商在基层专项经费" sheetId="19" r:id="rId6"/>
    <sheet name="附表15 项目支出绩效自评表-文史资料编辑专项经费" sheetId="20" r:id="rId7"/>
    <sheet name="附表15 项目支出绩效自评表-追加2023年文史资料编辑专项经" sheetId="21" r:id="rId8"/>
    <sheet name="附表15 项目支出绩效自评表-信息化建设及微信公众号专项经费" sheetId="22" r:id="rId9"/>
    <sheet name="附表15 项目支出绩效自评表-政协志编撰专项经费" sheetId="23" r:id="rId10"/>
    <sheet name="附表15 项目支出绩效自评表-追加2023年重点调研课题专项经" sheetId="24" r:id="rId11"/>
    <sheet name="附表15 项目支出绩效自评表-法律服务专项经费" sheetId="25" r:id="rId12"/>
    <sheet name="附表15 项目支出绩效自评表-追加政协委员履职培训专项经费" sheetId="2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<sst xmlns="http://schemas.openxmlformats.org/spreadsheetml/2006/main" count="1626" uniqueCount="423">
  <si>
    <t>附表13</t>
  </si>
  <si>
    <t>2023年度部门整体支出绩效自评情况</t>
  </si>
  <si>
    <t>部门：中国人民政治协商会议昆明市西山区委员会</t>
  </si>
  <si>
    <t>一、部门基本情况</t>
  </si>
  <si>
    <t>（一）部门概况</t>
  </si>
  <si>
    <t>人民政协是中国人民爱国统一战线的组织、中国共产党领导的多党合作和政治协商的重要机构、我国政治生活中发扬社会主义民主的重要形式，是社会主义协商民主的重要渠道和专门协商机构、国家治理体系的重要组成部分、具有中国特色的制度安排。
西山区政协作为区级政治协商机构，共设置8个内设机构，包括：办公室、委员联络委员会、提案委员会、经济和农业农村委员会、人口资源环境和城乡建设委员会、教科卫体委员会、社会法制和民族宗教委员会、文化文史和学习委员会。西山区政协行政编制20人。截止2023年12月31日，实有在职在编人员31人。</t>
  </si>
  <si>
    <t>（二）部门绩效目标的设立情况</t>
  </si>
  <si>
    <t>政协工作总体目标，全面贯彻落实中共二十大及习近平总书记系列重要讲话精神、省委市委政协工作会议精神，按照区委作出的安排部署，牢固树立创新、协调、绿色、开放、共享的发展理念，广泛凝聚改革新共识，把促进发展、助推改革创新作为政协履行职能的第一要务，紧扣西山区改革、发展、民生、“十四五”规划编制等重大问题，全面激发创新活力，积极推进协商民主，履行好政协职能。2023年目标如下：
1.召开区政协全体委员会议3次。
2.政协委员开展调研视察17次，形成建议、意见。
3.围绕区宗教、安全生产、生态文明建设、大健康建设中、重点提案办理情况等方面，开展重点课题调研4次，形成调研报告、建议。
4.在十个街道办事处设立委员工作室并加挂“协商在基层议事室”标识，密切与各界群众的联系，开展院坝协商，夯实政协协商与基层协商有效衔接的群众基础。
5.推进政协履职能力提升，开展基层政协信息化和数字政协建设。
6.充分发挥政协文史工作“存史、资政、团结、育人”社会功能，收集编撰我区范围内的历代诗词歌赋，充分挖掘我区深厚的历史文化和人文景观旅游资源，编辑出版《生机勃勃 商潮云津—西山区现代商贸业巡礼》。</t>
  </si>
  <si>
    <t>（三）部门整体收支情况</t>
  </si>
  <si>
    <t>1.预算下达
根据《西山区财政局关于下达区政协2023年度预算的通知》（西财行〔2023〕2号），区政协2023年财务总收入1,322.00万元，均为一般公共预算财政拨款收入；2023年预算总支出1,322.00万元，其中：基本支出1,075.00万元，项目支出247.00万元，涉及区本级项目8个。
2.决算收入
2023年，区政协决算收入为1,329.25万元，其中：一般公共预算财政拨款收入1,329.04万元，其他收入0.21万元。
2023年初，区政协上年结转资金9.10万元。
因此，2023年区政协可支配收入总额为1,338.35万元。
3.决算支出
2023年，区政协决算支出为1,338.33万元，其中：基本支出1,097.29万元，项目支出241.03万元。
项目支出共12个，其中：年初下达预算项目8个，年中追加项目4个。
4.结转结余
2023年末，区政协结转结余资金0.0277万元，为基本支出结转结余。</t>
  </si>
  <si>
    <t>（四）部门预算管理制度建设情况</t>
  </si>
  <si>
    <t>2023年，区政协修订完善了《委员履职考核管理办法》，健全履职情况统计和量化考核管理，制定印发《委员联系服务界别群众工作办法（试行）》和《委员工作室建设管理办法》，有力推进政协履职规范化、制度化、科学化，为推动政协工作提质增效、创新发展提供制度保障。</t>
  </si>
  <si>
    <t>（五）严控“三公经费”支出情况</t>
  </si>
  <si>
    <t>2023年，区政协三公经费预算数为11万元，决算金额2.46万元，三公经费控制率为22.40%。</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</si>
  <si>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</si>
  <si>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</si>
  <si>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</si>
  <si>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</si>
  <si>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</si>
  <si>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首先，区政协召开绩效评价工作动员会。由办公室牵头，召集相关部室召开绩效评价工作动员会议，学习传达绩效评价工作相关要求，听取各相关单位的意见、建议。其次，成立绩效评价工作组，负责区政协的部门整体绩效评价和项目支出绩效评价工作。</t>
  </si>
  <si>
    <t>2.组织实施</t>
  </si>
  <si>
    <t>首先，项目实施所在部室进行二级项目绩效自评，绩效评价工作组收集各二级项目绩效自评报告及基础信息资料。
其次，绩效评价工作组审核各二级项目绩效自评报告和基础资料，进行了数据和资料汇总，了解各项目绩效完成情况，分析评价工作中存在的问题。
最后，绩效评价组按照评价工作方案确定的评价指标、评价标准和评价方法，对评价对象的绩效情况进行全面的定量、定性分析和综合评价，量化打分，形成评价结论，出具绩效评价报告</t>
  </si>
  <si>
    <t>三、评价情况分析及综合评价结论</t>
  </si>
  <si>
    <t>经对区政协2023年部门决策、部门管理、部门绩效三个方面的各项指标进行评价打分，最终得分98.33分，评价等级为优。
2023年，区政协及其常委会在区委的领导下，在省、市政协的正确指导下，坚持以习近平新时代中国特色社会主义思想为指导，深入学习贯彻党的二十大精神和习近平总书记关于加强和改进人民政协工作的重要思想，紧紧围绕区委十二届五次、六次全会和区政协十届二次全会确定的目标任务，充分发挥专门协商机构作用，牢牢把握团结和民主两大主题，精心组织协商议政，扎实开展民主监督，深入开展调研视察，积极推进提案办理，广泛反映社情民意，切实做到区委中心工作推进到哪里、政协履职就跟进到哪里，始终与区委同心同向，为加快建设社会主义现代化西山篇章贡献新时代政协智慧和力量。但存在预算执行监控力度不够强，个别项目预算执行率不高的情况。</t>
  </si>
  <si>
    <t>四、存在的问题和整改情况</t>
  </si>
  <si>
    <t>一、存在的问题
（一）个别预算项目预算执行率不高
2023我单位有3个项目预算执行率未达到80%，分别为：
1.西财行〔2023〕2号协商在基层专项经费项目，预算下达资金30万元，2023年支出18.01万元，预算执行率60.03%；
2.西财行〔2023〕2号信息化建设及微信公众号专项经费项目，预算下达资金20.00万元，2023年支出8.00万元，预算执行率40.00%；
3.西财行〔2023〕2号政协会议专项经费项目，预算下达资金60.00万元，2023年支出40.00万元，预算执行率66.67%；
分析原因，一是项目在预算执行中坚持勤俭节约原则，预算资金有所节约；二是预算执行监控中，未及时就执行进度较差的项目提出预警，事中控制力度较为薄弱；三是在项目预算编报环节，未结合下年度项目工作计划和实际情况，据实调整细化项目预算金额，事前论证存在不足，预算编报的准确性还有待提高。
（二）项目绩效监控未抓严抓实
一是“花钱必问效、无效必问责”的绩效思想还未完全树立，应在履职问效、提高资金使用效益方面下功夫；二是在预算绩效监控环节，未及时就执行进度较差的项目提出预警，监督还不够深入，监控工作未抓严抓实，今后应加大预算绩效事中控制的力度。
二、整改情况
（一）抓实预算绩效全过程管理工作，做好结果应用
首先，在预算编报环节，做好项目预算编报的事前论证工作，做实做细项目资金预算，提炼项目核心绩效指标，提高预算绩效目标的可行性、可行性、可考核性。
其次，抓好预算绩效监控环节工作，每个季度终了，组织召开季度绩效跟踪分析会，分析预算执行进度偏差，查找存在偏差的原因，对于预算偏离绩效目标及进度不理想的情况，及时采取有效措施予以整改。
第三，年度终了，全面评估项目在整个年度的组织管理情况、绩效目标达成情况、项目实际达到的效果，以发现问题，提出改进建议。
第四，抓实结果应用工作，在绩效目标管理、监控管理、评价管理中发现存在的问题，都应落实到结果应用，如改进管理、制定政策措施、修订下年度预算，从而不断提升部门预算绩效管理的水平。
（二）发挥自身优势、积极建言献策
1.围绕中心履职，服务高质量发展
2.践行为民理念，关注民生福祉
3.狠抓能力提升，彰显责任担当。</t>
  </si>
  <si>
    <t>五、绩效自评结果应用</t>
  </si>
  <si>
    <t>（一）及时公开。绩效自评工作完成后，根据信息公开的相关规定，我单位将在2023年度决算公开时，将绩效自评报告一并公开，接受群众监督。
（二）落实整改。针对绩效评价报告中指出的问题，我部门将督促各委室及时制定整改方案，完善项目管理措施，注重项目绩效目标管理，切实提高项目效益。
（三）加强问责。对绩效评价较差的项目，将核减以后年度该项目预算资金，对绩效管理中出现的违纪、违规行为，我部门将进行责任追究，并与审计、纪检监察、党委巡视相结合，完善绩效管理问责机制。</t>
  </si>
  <si>
    <t>六、主要经验及做法</t>
  </si>
  <si>
    <t>区政协近年来持续强化机关能力作风建设，不断加强政协机关管理制度化、规范化管理水平，切实在机关弘扬勤学善思之风、担当实干之风、清正廉洁之风。以党组理论学习中心组学习为引领，严格落实习近平新时代中国特色社会主义思想学习座谈会制度，认真组织开展机关常态化理论学习培训。扎实推进作风革命、效能革命，贯彻落实区委工作要求，深入开展争当“实干家”整治“太平官”行动，抓实抓细公务员平时考核，加强结果运用，坚决破除“躺平”思想，激发机关干部拼搏争先、担当实干精神。</t>
  </si>
  <si>
    <t>七、其他需说明的情况</t>
  </si>
  <si>
    <t>无</t>
  </si>
  <si>
    <t>备注：涉密部门和涉密信息按保密规定不公开。</t>
  </si>
  <si>
    <t>附表14</t>
  </si>
  <si>
    <r>
      <rPr>
        <b/>
        <sz val="20"/>
        <rFont val="宋体"/>
        <charset val="134"/>
        <scheme val="minor"/>
      </rPr>
      <t>2023年度</t>
    </r>
    <r>
      <rPr>
        <b/>
        <sz val="20"/>
        <rFont val="仿宋_GB2312"/>
        <charset val="134"/>
      </rPr>
      <t>部门整体支出绩效自评表</t>
    </r>
  </si>
  <si>
    <t>部门名称</t>
  </si>
  <si>
    <t>中国人民政治协商会议昆明市西山区委员会</t>
  </si>
  <si>
    <t>内容</t>
  </si>
  <si>
    <t>说明</t>
  </si>
  <si>
    <t>部门总体目标</t>
  </si>
  <si>
    <t>部门职责</t>
  </si>
  <si>
    <t>人民政协是中国人民爱国统一战线的组织、中国共产党领导的多党合作和政治协商的重要机构、我国政治生活中发扬社会主义民主的重要形式，是社会主义协商民主的重要渠道和专门协商机构、国家治理体系的重要组成部分、具有中国特色的制度安排。西山区政协的职责为：
（1）负责区政协全体会议、常务委员会会议、主席会议和专门委员会会议的会务工作。
（2）组织实施区政协全体会议、常务委员会会议、主席会议的决议、决定。
（3）组织委员视察、参观和调查，就本区各项事业改革与发展及群众生活的重要问题进行研究，通过建议案、提案和其他形式向有关部门提出批评和建议，推动本区改革开放和社会主义现代化建设。
（4）组织委员学习交流，不断提高履行职能的水平；研究统一战线和人民政协的理论、政策，提出人民政协履行职能的工作建议。
（5）负责与昆明市政协及区委、区政府有关部门的工作联系；广泛团结本区各党派、团体和各族各界人士，反映他们所联系的群众的意见和要求。
（6）负责区政协工作的宣传报道和信息工作，收集、反映社情民意。
（7）承办市政协及区委交办的其他事项。</t>
  </si>
  <si>
    <t>根据三定方案归纳</t>
  </si>
  <si>
    <t>总体绩效目标</t>
  </si>
  <si>
    <t>西山区政协工作总体目标，是全面贯彻落实中共二十大及习近平总书记系列重要讲话精神、省委市委政协工作会议精神，按照区委作出的安排部署，牢固树立创新、协调、绿色、开放、共享的发展理念，坚持团结和民主两大主题，提高政治协商、民主监督、参政议政水平，更好的凝聚共识，把促进发展、助推改革创新作为政协履行职能的第一要务，紧扣西山区改革、发展、民生等重大问题，全面激发创新活力，积极推进协商民主，广泛凝聚社会各界力量，加强能力建设，履行好政协职能。</t>
  </si>
  <si>
    <t>根据部门职责，中长期规划，省委，省政府要求归纳</t>
  </si>
  <si>
    <t>一、部门年度目标</t>
  </si>
  <si>
    <t>财年</t>
  </si>
  <si>
    <t>目标</t>
  </si>
  <si>
    <t>实际完成情况</t>
  </si>
  <si>
    <t>2023</t>
  </si>
  <si>
    <t>1.召开区政协全体委员会议3次；
2.开展重点课题调研，形成建议、意见4条；
3.政协委员视察调研次数17次；
4.开展政协专题集中授课、爱国主义教育基地现场教学培训，培训人数40人次；
5.在十个街道办事处设立委员工作室并加挂“‘协商在基层’议事室”标识，密切与各界群众的联系，夯实政协协商与基层协商有效衔接的群众基础，每个工作室给予补助；
6.编纂政协志1000册；
7.编辑出版《西山区文史资料》。</t>
  </si>
  <si>
    <t>1.召开了区政协全体会议3次，十届二次全会期间共收到提案材料221件，审查立案183件，立案率82.81%，集体提案比重和立案率逐年上升，提案整体质量显著提高，“关于打造海口街道海门社区小渔村为美丽乡村示范村的建议”等4件年度重点提案由党政主要领导总领办，办理成效明显。全年整编上报社情民意信息45篇，其中11篇被省、市政协采用并得到省、市领导批示。
2.开展重点课题调研4次。
3.政协委员开展调研视察17次。
4.开展政协委员履职培训140余人次。
5.在十个街道办事处设立委员工作室并加挂“‘协商在基层’议事室”标识，在前期“协商在基层”工作的基础上组织开展“院坝协商”行动，助力全区“普法强基补短板”专项行动。全年开展“院坝协商”活动20项，完成协商成果转化20项。
6.编纂政协志1000册；
7.围绕西山区建设现代服务业活力区的定位，对西山区现代商贸业进行系统性总结和盘点，编辑完成《生机勃勃 商潮云津—西山区现代商贸业巡礼》。</t>
  </si>
  <si>
    <t>2024</t>
  </si>
  <si>
    <t>1.召开区政协全体委员会议3次；
2.开展重点课题调研，形成建议、意见10条；
3.政协委员视察调研次数10次；
4.开展政协专题集中授课、爱国主义教育基地现场教学培训，培训人数40人次；
5.在十个街道办事处设立委员工作室并加挂“‘协商在基层’议事室”标识，密切与各界群众的联系，夯实政协协商与基层协商有效衔接的群众基础，每个工作室给予补助；
6.编纂政协志1000册；
7.编辑出版《西山区文史资料》。</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</si>
  <si>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</si>
  <si>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</si>
  <si>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</si>
  <si>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</si>
  <si>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</si>
  <si>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</si>
  <si>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</si>
  <si>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</si>
  <si>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</si>
  <si>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</si>
  <si>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</si>
  <si>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</si>
  <si>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</si>
  <si>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政治协商、民主监督、参政议政</t>
  </si>
  <si>
    <t>一级</t>
  </si>
  <si>
    <t>保障机构正常运转，召开政协会议，开展政协委员之家、联络、界别组工作，做好参政议政政协委员调研检查横向联席工作，组织好政协委员视察活动，保障政协委员工作履职及各项活动，文史资料编纂及出版，专题培训，信息化建设。</t>
  </si>
  <si>
    <t>2023年度实际支出金额包含上年结转结余资金。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</si>
  <si>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</si>
  <si>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</si>
  <si>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</si>
  <si>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</si>
  <si>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</si>
  <si>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</si>
  <si>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</si>
  <si>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</si>
  <si>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</si>
  <si>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</si>
  <si>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</si>
  <si>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召开区政协全体委员会议次数</t>
  </si>
  <si>
    <t>=</t>
  </si>
  <si>
    <t>3</t>
  </si>
  <si>
    <t>次</t>
  </si>
  <si>
    <t>3次</t>
  </si>
  <si>
    <t>无偏差</t>
  </si>
  <si>
    <t>开展重点课题调研方向</t>
  </si>
  <si>
    <t>≥</t>
  </si>
  <si>
    <t>4</t>
  </si>
  <si>
    <t>4次</t>
  </si>
  <si>
    <t>政协委员视察调研次数</t>
  </si>
  <si>
    <t>17</t>
  </si>
  <si>
    <t>17次</t>
  </si>
  <si>
    <t>区政协专题培训人次</t>
  </si>
  <si>
    <t>40</t>
  </si>
  <si>
    <t>人次</t>
  </si>
  <si>
    <t>140人次</t>
  </si>
  <si>
    <t>在街道设立政协委员工作室的个数</t>
  </si>
  <si>
    <t>10</t>
  </si>
  <si>
    <t>个</t>
  </si>
  <si>
    <t>10个</t>
  </si>
  <si>
    <t>质量指标</t>
  </si>
  <si>
    <t>委员会议参会人员出席率</t>
  </si>
  <si>
    <t>95</t>
  </si>
  <si>
    <t>%</t>
  </si>
  <si>
    <t>98%</t>
  </si>
  <si>
    <t>各街道政协委员工作室获补覆盖率</t>
  </si>
  <si>
    <t>100</t>
  </si>
  <si>
    <t>100%</t>
  </si>
  <si>
    <t>重点课题调研成果转化率</t>
  </si>
  <si>
    <t>时效指标</t>
  </si>
  <si>
    <t>重点课题调研成果审定及提交时间</t>
  </si>
  <si>
    <t>≤</t>
  </si>
  <si>
    <t>月</t>
  </si>
  <si>
    <t>效益指标</t>
  </si>
  <si>
    <t>社会效益
指标</t>
  </si>
  <si>
    <t>委员提案提交数</t>
  </si>
  <si>
    <t>条</t>
  </si>
  <si>
    <t>区政协十届二次全会共收到提案材料221件，审查立案183件，立案率82.81%</t>
  </si>
  <si>
    <t>委员提案采纳率</t>
  </si>
  <si>
    <t>可持续影响
指标</t>
  </si>
  <si>
    <t>微信公账号每周推送信息期数</t>
  </si>
  <si>
    <t>篇/周</t>
  </si>
  <si>
    <t>每周推送信息2篇</t>
  </si>
  <si>
    <t>满意度指标</t>
  </si>
  <si>
    <t>服务对象满意度指标等</t>
  </si>
  <si>
    <t>基层人员满意度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</si>
  <si>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</si>
  <si>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</si>
  <si>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</si>
  <si>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</si>
  <si>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</si>
  <si>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</si>
  <si>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rFont val="宋体"/>
        <charset val="134"/>
        <scheme val="minor"/>
      </rPr>
      <t>2023年度</t>
    </r>
    <r>
      <rPr>
        <b/>
        <sz val="18"/>
        <rFont val="宋体"/>
        <charset val="134"/>
      </rPr>
      <t>项目支出绩效自评表</t>
    </r>
  </si>
  <si>
    <t>项目名称</t>
  </si>
  <si>
    <t>政协会议专项经费</t>
  </si>
  <si>
    <t>主管部门</t>
  </si>
  <si>
    <t>实施单位</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</si>
  <si>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</si>
  <si>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</si>
  <si>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</si>
  <si>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</si>
  <si>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</si>
  <si>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</si>
  <si>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</si>
  <si>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</si>
  <si>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</si>
  <si>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</si>
  <si>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</si>
  <si>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</si>
  <si>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
总体
目标</t>
  </si>
  <si>
    <t>预期目标</t>
  </si>
  <si>
    <t>完成政协召开十届一次全会全体政协委员会议。完成政协召开十届一次常委（扩大）会议、十届一次常委会会议全体政协委员会议。</t>
  </si>
  <si>
    <t>召开区政协党组理论学习中心组学习9次、党支部“三会一课”16次、主题党日活动11次、专题党课4次、习近平新时代中国特色社会主义思想学习座谈会12次、日常学习30余次，切实以理论教育为抓手强化理论学习，持续提升机关党员干部的政治自觉、思想自觉和行动自觉。</t>
  </si>
  <si>
    <t>绩效指标</t>
  </si>
  <si>
    <t xml:space="preserve">年度指标值 </t>
  </si>
  <si>
    <t>会议参加人数</t>
  </si>
  <si>
    <t>&gt;=</t>
  </si>
  <si>
    <t>300</t>
  </si>
  <si>
    <t>人</t>
  </si>
  <si>
    <t>300人</t>
  </si>
  <si>
    <t>会议会期</t>
  </si>
  <si>
    <t>天</t>
  </si>
  <si>
    <t>3天</t>
  </si>
  <si>
    <t>全体委员会议召开次数</t>
  </si>
  <si>
    <t>委员出席率</t>
  </si>
  <si>
    <t>三次会议召开时间</t>
  </si>
  <si>
    <t>10天</t>
  </si>
  <si>
    <t>成本指标</t>
  </si>
  <si>
    <t>人均会议标准</t>
  </si>
  <si>
    <t>&lt;=</t>
  </si>
  <si>
    <t>500</t>
  </si>
  <si>
    <t>元</t>
  </si>
  <si>
    <t>500元以内</t>
  </si>
  <si>
    <t>万元</t>
  </si>
  <si>
    <t>40万元</t>
  </si>
  <si>
    <t>委员提案提交数量</t>
  </si>
  <si>
    <t>份</t>
  </si>
  <si>
    <t>改善情况良好</t>
  </si>
  <si>
    <t>参会人员满意度</t>
  </si>
  <si>
    <t>98</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</si>
  <si>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</si>
  <si>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</si>
  <si>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</si>
  <si>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</si>
  <si>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</si>
  <si>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</si>
  <si>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</si>
  <si>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政协委员履职培训专项经费</t>
  </si>
  <si>
    <t>区政协将严格按照区委2023年的总体要求和统一部署，进一步总结经验，探寻规律，加大培训力度，切实提高区政协委员和机关干部职工队伍的整体素质，重点围绕提升政协委员履职能力，写好“委员作业”，答好时代考卷这一主题，开展政协专题集中授课、爱国主义教育基地现场教学等。</t>
  </si>
  <si>
    <t>年初举办委员履职培训班和政情通报会，年中分批组织部分政协委员和机关干部赴重庆、西安等地开展履职能力提升培训，年末组织织全体委员开展习近平新时代中国特色社会主义思想学习座谈会暨全体委员专题学习培训，为建设“懂政协、会协商、善议政，讲规矩、守纪律、重品行”的新时代政协队伍提供思想理论保障，让委员履职有方向、有动力、有压力。</t>
  </si>
  <si>
    <t>开设课程门数</t>
  </si>
  <si>
    <t>5</t>
  </si>
  <si>
    <t>门</t>
  </si>
  <si>
    <t>5门</t>
  </si>
  <si>
    <t>组织培训期数</t>
  </si>
  <si>
    <t>培训参加人次</t>
  </si>
  <si>
    <t>40人次</t>
  </si>
  <si>
    <t>培训人员合格率</t>
  </si>
  <si>
    <t>培训出勤率</t>
  </si>
  <si>
    <t>参训率</t>
  </si>
  <si>
    <t>开展政协专题集中、爱国主义教育基地现场教学</t>
  </si>
  <si>
    <t>11天</t>
  </si>
  <si>
    <t>人均培训标准</t>
  </si>
  <si>
    <t>550</t>
  </si>
  <si>
    <t>元/人</t>
  </si>
  <si>
    <t>550元以内</t>
  </si>
  <si>
    <t>培训师资费标准</t>
  </si>
  <si>
    <t>1500</t>
  </si>
  <si>
    <t>1500元/人</t>
  </si>
  <si>
    <t>49.98万元</t>
  </si>
  <si>
    <t>经济效益指标</t>
  </si>
  <si>
    <t>提升西山区经济高质量发展</t>
  </si>
  <si>
    <t>明显提升</t>
  </si>
  <si>
    <t/>
  </si>
  <si>
    <t>社会效益指标</t>
  </si>
  <si>
    <t>促进西山区社会发展</t>
  </si>
  <si>
    <t>明显促进</t>
  </si>
  <si>
    <t>可持续影响指标</t>
  </si>
  <si>
    <t>提高政协委员履职能力</t>
  </si>
  <si>
    <t>明显提高</t>
  </si>
  <si>
    <t>服务对象满意度指标</t>
  </si>
  <si>
    <t>参训人员满意度</t>
  </si>
  <si>
    <t>95%</t>
  </si>
  <si>
    <t>西山区重点课题调研专项经费</t>
  </si>
  <si>
    <t>按照区委要求，根据政协昆明市西山区委员会党组会议和主席会议的安排，《建设山水都市品质区，助推经济高质量发展对策研究》被列为2022年区政协重点课题，由区政协人资环委具体负责。为尽快启动课题研究工作，确保按时保质完成课题研究任务，需要一定的工作经费作保障。经初步估算，该重点调研课题需经费43万元，其中：37.5万元用于支付云南省生态环境科学研究院重点调研课题服务费（询价结果附后），5.5万元用于支付区政协领导、区政协委员外出调研考察相关费用。通过研究探索生态产品价值实现途径、目标、突破口、方法，就生态产品价值和经济高质量发展为主要抓手，基于研判分析，按照谋划培育资源节约、环境友好的新产业、新业态、新模式的重点方向，研究提出西山区的生态产品进行价值转化方向和路径。重点围绕“传统产业提质增效”、“特色产业做优做强”、“公共区域品牌”等方向，提出西山区未来生态产品价值实现的典型模式和路径方向，支撑西山区相关产业做活、做优、做特。创新生态产品价值实现与生态环境导向开发（EOD）联动机制，提出支撑生态产品价值实现模式和路径的重大工程项目方向，为增加西山绿色发展底蕴提供基础支撑。</t>
  </si>
  <si>
    <t>严格执行请示报告制度，做到一切重要工作在区委领导下开展，一切重要活动围绕全区中心任务进行，一切重要安排在广泛征求意见的基础上报请区委同意后实施。全年，区政协主动向区委汇报工作12次，报送重要工作专报9篇，以“三办”名义印发《年度重点协商计划》等文件3个，由区委“点题”开展年度重点课题调研，不断推动政协工作与党政工作同心同向、同频共振。</t>
  </si>
  <si>
    <t>重点课题数量</t>
  </si>
  <si>
    <t>3个</t>
  </si>
  <si>
    <t>研究报告总字数</t>
  </si>
  <si>
    <t>万字</t>
  </si>
  <si>
    <t>10万字</t>
  </si>
  <si>
    <t>形成建议、意见条数</t>
  </si>
  <si>
    <t>10条</t>
  </si>
  <si>
    <t>成果转化率</t>
  </si>
  <si>
    <t>96</t>
  </si>
  <si>
    <t>验收通过率</t>
  </si>
  <si>
    <t>项目成果审定及提交</t>
  </si>
  <si>
    <t>2023年11月20日前</t>
  </si>
  <si>
    <t>按时完成</t>
  </si>
  <si>
    <t>重点课题调研经费</t>
  </si>
  <si>
    <t>37.50万元</t>
  </si>
  <si>
    <t>西山区经济绿色化提升率</t>
  </si>
  <si>
    <t>传统产业提质增效</t>
  </si>
  <si>
    <t>增加西山绿色发展底蕴</t>
  </si>
  <si>
    <t>明显增加</t>
  </si>
  <si>
    <t>助推经济高质量发展</t>
  </si>
  <si>
    <t>明显带动</t>
  </si>
  <si>
    <t>对西山经济社会带动年限</t>
  </si>
  <si>
    <t>年</t>
  </si>
  <si>
    <t>5年%</t>
  </si>
  <si>
    <t>区委、区政府满意度</t>
  </si>
  <si>
    <t>社会群众满意度</t>
  </si>
  <si>
    <t>协商在基层专项经费</t>
  </si>
  <si>
    <t>在十个街道办事处设立委员工作室并加挂“‘协商在基层’议事室”标识，通过开展“协商在基层”工作充分调动广大政协委员的履职积极性，推动委员履职工作下沉，组织委员深入街道社区，密切与各界群众的联系，夯实政协协商与基层协商有效衔接的群众基础。加强宣传引导，凝聚各方共识，广泛宣传全区政协协商与基层协商有效衔接的工作情况和主要成效，总结推广典型经验，培育协商理念，营造基层协商民主良好氛围。</t>
  </si>
  <si>
    <t>为深入贯彻党的二十大精神，进一步落实省、市政协关于“开展院坝协商·建设文明村寨（社区）”行动工作安排，推动政协协商与基层协商有效衔接、与基层社会治理紧密结合，在前期“协商在基层”工作的基础上组织开展“院坝协商”行动，助力全区“普法强基补短板”专项行动。全年开展“院坝协商”活动20项，完成协商成果转化20项。</t>
  </si>
  <si>
    <t>补助委员工作室</t>
  </si>
  <si>
    <t>未完成</t>
  </si>
  <si>
    <t>有偏差，偏差原因为：财政资金紧张</t>
  </si>
  <si>
    <t>获补对象准确率</t>
  </si>
  <si>
    <t>兑现准确率</t>
  </si>
  <si>
    <t>获补覆盖率</t>
  </si>
  <si>
    <t>补助及时率</t>
  </si>
  <si>
    <t>每个委员工作室补助资金</t>
  </si>
  <si>
    <t>2.4</t>
  </si>
  <si>
    <t>30</t>
  </si>
  <si>
    <t>18.00万元</t>
  </si>
  <si>
    <t>促进片区营商环境</t>
  </si>
  <si>
    <t>明显改善</t>
  </si>
  <si>
    <t>政策知晓率</t>
  </si>
  <si>
    <t>片区环境改善情况</t>
  </si>
  <si>
    <t>受益对象满意度</t>
  </si>
  <si>
    <t>文史资料编辑专项经费</t>
  </si>
  <si>
    <t>充分发挥政协文史工作“存史、资政、团结、育人”社会功能，收集编撰我区范围内的历代诗词歌赋，充分挖掘我区深厚的历史文化和人文景观旅游资源，编辑出版《西山区文史资料（第十八辑）》——《诗韵西山（下卷）》。</t>
  </si>
  <si>
    <t>发挥政协文史资料“存史、资政、团结、育人”的作用，与全国各地政协、高等院校交换文史资料3000余册。</t>
  </si>
  <si>
    <t>碧鸡慨览、建置沿革、山川风貌、风景名胜、文物古迹、名人墓葬、民族风情、文化艺术、抗战遗迹、名人故居、名人逸事、工艺特产、驿道桥渡</t>
  </si>
  <si>
    <t>13</t>
  </si>
  <si>
    <t>13个</t>
  </si>
  <si>
    <t>《诗韵西山》稿件征集</t>
  </si>
  <si>
    <t>12</t>
  </si>
  <si>
    <t>12份</t>
  </si>
  <si>
    <t>《新中国云南人才史料﹒西山卷》</t>
  </si>
  <si>
    <t>1</t>
  </si>
  <si>
    <t>册</t>
  </si>
  <si>
    <t>1册</t>
  </si>
  <si>
    <t>《西山区文史资料》第十九辑</t>
  </si>
  <si>
    <t>部</t>
  </si>
  <si>
    <t>1部</t>
  </si>
  <si>
    <t>按量完成</t>
  </si>
  <si>
    <t>11月前</t>
  </si>
  <si>
    <t>期/月</t>
  </si>
  <si>
    <t>按期完成</t>
  </si>
  <si>
    <t>委托业务费</t>
  </si>
  <si>
    <t>27.34万元</t>
  </si>
  <si>
    <t>文史工作"存史、资政、团结、育人"作用得到进一步发挥</t>
  </si>
  <si>
    <t>　 补史之缺、续史之无、详史之略、纠史之错的功能，以其鲜明的统战性、详实的史料性和生动的可读性，在促进社会主义和谐方面发挥着重要作用</t>
  </si>
  <si>
    <t>群众满意度</t>
  </si>
  <si>
    <t>追加2023年文史资料编辑专项经费</t>
  </si>
  <si>
    <t>文史资料工作是人民政协的一项经常性、基础性工作，按照《政协昆明市西山区委员会2023年工作要点》相关安排，今年内将完成《西山区文史资料》（第二十一辑）的编辑出版工作。</t>
  </si>
  <si>
    <t>《西山区文史资料》（第二十一辑）</t>
  </si>
  <si>
    <t>《西山区文史资料》（第二十一辑）编辑质量</t>
  </si>
  <si>
    <t>《西山区文史资料》（第二十一辑）完成时间</t>
  </si>
  <si>
    <t>2023年11月30日</t>
  </si>
  <si>
    <t>年-月-日</t>
  </si>
  <si>
    <t>第二十一辑文史资料编辑出版费用</t>
  </si>
  <si>
    <t>29</t>
  </si>
  <si>
    <t>24.56万元</t>
  </si>
  <si>
    <t>推动提案、文史等经常性工作形成西山特色</t>
  </si>
  <si>
    <t>形成西山特色</t>
  </si>
  <si>
    <t>已完成</t>
  </si>
  <si>
    <t>信息化建设及微信公众号专项经费</t>
  </si>
  <si>
    <t>继续运用微信公众号向外传递西山区政协工作动态及取得的成绩和存在的不足。建设多媒体会议室，配置高亮度投影机把来自计算机和传统视频设备的资料投射到大屏幕上清晰的展示在参与者前，配置视频展示台将幻灯片、投影胶片、发言稿、印刷品、实物及一些手工操作等，通过投影机来展现；配置由调音台、功放、音响等所组成的音频扩声系统，保证发言者的声音清晰、洪亮；配置远程视讯会议系统，召开远程视讯会议，提高会议效率和会议质量。</t>
  </si>
  <si>
    <t>开展在线学习、网络议政8场次，收集学习心得、意见建议600余条，提案、社情民意、会议通知等实现全流程线上流转，“院坝协商”等各项重点工作进展及时汇总分析。两会期间增设政协委员通道，首次通过官方微信公众号和视频号对会议情况进行实时动态直播，信息化赋能效果明显。</t>
  </si>
  <si>
    <t>微信公众号数量</t>
  </si>
  <si>
    <t>1个</t>
  </si>
  <si>
    <t>GXY1.53全彩LED显示屏</t>
  </si>
  <si>
    <t>台/套</t>
  </si>
  <si>
    <t>数据接收器</t>
  </si>
  <si>
    <t>个/套</t>
  </si>
  <si>
    <t>联想计算器</t>
  </si>
  <si>
    <t>1台</t>
  </si>
  <si>
    <t>无纸化会议系统</t>
  </si>
  <si>
    <t>嵌入式会议设备</t>
  </si>
  <si>
    <t>信息系统建设合格率</t>
  </si>
  <si>
    <t>微信公众号传递信息及时率</t>
  </si>
  <si>
    <t>信息化建设及微信公众号软件部分</t>
  </si>
  <si>
    <t>信息化建设及微信公众号硬件部分</t>
  </si>
  <si>
    <t>微信公众号运维费</t>
  </si>
  <si>
    <t>5万元</t>
  </si>
  <si>
    <t>信息化及数字政协建设费用</t>
  </si>
  <si>
    <t>75</t>
  </si>
  <si>
    <t>系统全年正常运行时长</t>
  </si>
  <si>
    <t>200</t>
  </si>
  <si>
    <t>小时</t>
  </si>
  <si>
    <t>管理增量数据条数</t>
  </si>
  <si>
    <t>50</t>
  </si>
  <si>
    <t>管理存量数据条数</t>
  </si>
  <si>
    <t>系统正常使用年限</t>
  </si>
  <si>
    <t>使用人员满意度度</t>
  </si>
  <si>
    <t>政协志编撰专项经费</t>
  </si>
  <si>
    <t>《西山区政协志（2008-2021）》原规划下限为2021年6月，编纂时间为2021年12月31日，根据区政协实际情况，增加2021年7月至12月资料，编纂时间延长到2022年12月31日，并提交乘数1000册。</t>
  </si>
  <si>
    <t>7届政协志</t>
  </si>
  <si>
    <t>1000</t>
  </si>
  <si>
    <t>1000册</t>
  </si>
  <si>
    <t>8届政协志</t>
  </si>
  <si>
    <t>9届政协志</t>
  </si>
  <si>
    <t>史实准确率</t>
  </si>
  <si>
    <t>要素齐全率</t>
  </si>
  <si>
    <t>专家认可度</t>
  </si>
  <si>
    <t>稿件规范度</t>
  </si>
  <si>
    <t>完成时限</t>
  </si>
  <si>
    <t>2022年12月31日前</t>
  </si>
  <si>
    <t>编纂费</t>
  </si>
  <si>
    <t>80000</t>
  </si>
  <si>
    <t>审稿费</t>
  </si>
  <si>
    <t>10000</t>
  </si>
  <si>
    <t>责编费</t>
  </si>
  <si>
    <t>20000</t>
  </si>
  <si>
    <t>排版费</t>
  </si>
  <si>
    <t>15000</t>
  </si>
  <si>
    <t>管理费</t>
  </si>
  <si>
    <t>5000</t>
  </si>
  <si>
    <t>劳务费</t>
  </si>
  <si>
    <t>提升政协参政议政效率</t>
  </si>
  <si>
    <t>为后续政协工作提高参考</t>
  </si>
  <si>
    <t>永久</t>
  </si>
  <si>
    <t>区政协各委室满意度</t>
  </si>
  <si>
    <t>追加2023年重点调研课题专项经费</t>
  </si>
  <si>
    <t>《西山区政协志》汇集了区政协24年的工作史料，如实反映了西山按照“区委点题、政协破题”的要求和区政协工作要点、重点协商工作计划安排，《加强本土企业扶持培育，助力经济发展对策研究》被列为区政协2023年重点调研课题。</t>
  </si>
  <si>
    <t>参加区委主题教育读书班集中学习2期，围绕大力培育花卉产业实施花旅融合提升工程、西山景区环境综合整治提升、助力西山区基层医疗卫生服务能力提升、西山区绿美城镇建设等4个重点调研课题，组织开展调查研究11次，解决问题5个，提出意见建议23条，召开研讨成果交流会1次，形成调研报告4个。</t>
  </si>
  <si>
    <t>《加强本土企业扶持培育，助力经济发展对策研究》报告</t>
  </si>
  <si>
    <t>电子文档1份，纸质文档50份</t>
  </si>
  <si>
    <t>《加强本土企业扶持培育，助力经济发展对策研究》决策咨询报告</t>
  </si>
  <si>
    <t>评审委员会评审</t>
  </si>
  <si>
    <t>交付成果文件需通过评审委员会评审通过</t>
  </si>
  <si>
    <t>调研提纲</t>
  </si>
  <si>
    <t>2023年4月30日</t>
  </si>
  <si>
    <t>初稿</t>
  </si>
  <si>
    <t>2023年5月1日至6月20日</t>
  </si>
  <si>
    <t>《加 强本土企业扶持培育，助力经济发展对策研究》研究报告和决策咨询报告</t>
  </si>
  <si>
    <t>2023年8月30日</t>
  </si>
  <si>
    <t>区政协2023年重点调研课题经费</t>
  </si>
  <si>
    <t>12万元</t>
  </si>
  <si>
    <t>明确西山区加强西本土企业扶持培育、助力经济高质量发展的重点领域和政策措施</t>
  </si>
  <si>
    <t>明确西山区加强西本土企业扶持培育、助力经济高质量发展的重点领</t>
  </si>
  <si>
    <t>法律服务专项经费</t>
  </si>
  <si>
    <t>保障西山区政协各委室正常运行，避免发生法律纠纷。</t>
  </si>
  <si>
    <t>保障西山区政协各委室2023年正常运行，避免发生法律纠纷。</t>
  </si>
  <si>
    <t>委托法律顾问人数</t>
  </si>
  <si>
    <t>1人</t>
  </si>
  <si>
    <t>咨询法律相关事项</t>
  </si>
  <si>
    <t>10次</t>
  </si>
  <si>
    <t>避免法律纠纷率</t>
  </si>
  <si>
    <t>法律顾问服务年度</t>
  </si>
  <si>
    <t>法律服务专项经费成本控制</t>
  </si>
  <si>
    <t>4万元</t>
  </si>
  <si>
    <t>法律纠纷降低率</t>
  </si>
  <si>
    <t>大幅度降低</t>
  </si>
  <si>
    <t>法律咨询服务期限</t>
  </si>
  <si>
    <t>1年</t>
  </si>
  <si>
    <t>政协各委室满意度</t>
  </si>
  <si>
    <t>追加政协委员履职培训专项经费</t>
  </si>
  <si>
    <t>区政协将严格按照区委的总体要求和统一部署，进一步总结经验，探寻规律，加大培训力度，切实提高区政协委员和机关干部职工队伍的整体素质，重点围绕提升政协委员履职能力，写好“委员作业”，答好时代考卷这一主题，开展政协专题集中授课、爱国主义教育基地现场教学等。</t>
  </si>
  <si>
    <t>根据《西山区2023年干部教育培训计划》及《政协昆明市西山区委员会2023年工作要点》安排，拟组织本届区政协领导，部分区政协常委、政协委员、部分区级职能部门及区政协机关工作人员约40人左右，到重庆市进行履职能力提升培训，并以此为契机由参加培训的区政协主要领导带队，区级相关职能部门及部分委员参与组成招商引资组（约8人）。</t>
  </si>
  <si>
    <t>1人次</t>
  </si>
  <si>
    <t>招商引资组</t>
  </si>
  <si>
    <t>组</t>
  </si>
  <si>
    <t>参训人员出勤率</t>
  </si>
  <si>
    <t>参训人员考试合格率</t>
  </si>
  <si>
    <t>培训时间</t>
  </si>
  <si>
    <t>6</t>
  </si>
  <si>
    <t>6天</t>
  </si>
  <si>
    <t>元/人天</t>
  </si>
  <si>
    <t>550元/人天</t>
  </si>
  <si>
    <t>1500元/人天</t>
  </si>
  <si>
    <t>“两个确立”的决定性意义</t>
  </si>
  <si>
    <t>深刻领会“两个确立”的决定性意义</t>
  </si>
  <si>
    <t>深刻领会</t>
  </si>
  <si>
    <t>不断增强“四个意识“</t>
  </si>
  <si>
    <t>不断增强“四个意识”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</si>
</sst>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F800]dddd\,\ mmmm\ dd\,\ yyyy"/>
  </numFmts>
  <fonts count="40">
    <font>
      <sz val="11"/>
      <color indexed="8"/>
      <name val="宋体"/>
      <charset val="134"/>
      <scheme val="minor"/>
    </font>
    <font>
      <sz val="11"/>
      <color indexed="8"/>
      <name val="宋体"/>
      <charset val="134"/>
    </font>
    <font>
      <sz val="10"/>
      <name val="Arial"/>
      <charset val="134"/>
    </font>
    <font>
      <b/>
      <sz val="18"/>
      <name val="宋体"/>
      <charset val="134"/>
      <scheme val="minor"/>
    </font>
    <font>
      <sz val="10"/>
      <color indexed="8"/>
      <name val="宋体"/>
      <charset val="134"/>
      <scheme val="minor"/>
    </font>
    <font>
      <b/>
      <sz val="10"/>
      <name val="宋体"/>
      <charset val="134"/>
      <scheme val="minor"/>
    </font>
    <font>
      <sz val="10"/>
      <name val="宋体"/>
      <charset val="134"/>
      <scheme val="minor"/>
    </font>
    <font>
      <b/>
      <sz val="10"/>
      <name val="宋体"/>
      <charset val="134"/>
    </font>
    <font>
      <sz val="10"/>
      <name val="宋体"/>
      <charset val="134"/>
    </font>
    <font>
      <sz val="9"/>
      <color indexed="8"/>
      <name val="宋体"/>
      <charset val="134"/>
      <scheme val="minor"/>
    </font>
    <font>
      <sz val="9"/>
      <name val="宋体"/>
      <charset val="134"/>
      <scheme val="minor"/>
    </font>
    <font>
      <sz val="11"/>
      <name val="宋体"/>
      <charset val="134"/>
    </font>
    <font>
      <sz val="12"/>
      <name val="仿宋_GB2312"/>
      <charset val="134"/>
    </font>
    <font>
      <b/>
      <sz val="20"/>
      <name val="宋体"/>
      <charset val="134"/>
      <scheme val="minor"/>
    </font>
    <font>
      <b/>
      <sz val="12"/>
      <name val="仿宋_GB2312"/>
      <charset val="134"/>
    </font>
    <font>
      <sz val="11"/>
      <name val="仿宋_GB2312"/>
      <charset val="134"/>
    </font>
    <font>
      <b/>
      <sz val="20"/>
      <name val="仿宋_GB2312"/>
      <charset val="134"/>
    </font>
    <font>
      <b/>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 fillId="0" borderId="0"/>
    <xf numFmtId="0" fontId="1" fillId="0" borderId="0">
      <alignment vertical="center"/>
    </xf>
    <xf numFmtId="0" fontId="38" fillId="0" borderId="0"/>
  </cellStyleXfs>
  <cellXfs count="158">
    <xf numFmtId="0" fontId="0" fillId="0" borderId="0" xfId="0" applyFont="1">
      <alignment vertical="center"/>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5" fillId="0" borderId="0" xfId="49" applyFont="1" applyAlignment="1">
      <alignment horizontal="left" vertical="center" wrapText="1"/>
    </xf>
    <xf numFmtId="0" fontId="6" fillId="0" borderId="0" xfId="49" applyFont="1" applyAlignment="1">
      <alignment horizontal="center" vertical="center" wrapText="1"/>
    </xf>
    <xf numFmtId="10" fontId="4" fillId="0" borderId="1" xfId="3"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49" fontId="4" fillId="0" borderId="4" xfId="49" applyNumberFormat="1" applyFont="1" applyFill="1" applyBorder="1" applyAlignment="1">
      <alignment horizontal="left" vertical="center" wrapText="1"/>
    </xf>
    <xf numFmtId="176" fontId="4" fillId="0" borderId="1" xfId="49" applyNumberFormat="1" applyFont="1" applyFill="1" applyBorder="1" applyAlignment="1">
      <alignment horizontal="left" vertical="center" wrapText="1"/>
    </xf>
    <xf numFmtId="0" fontId="4" fillId="2" borderId="5"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2" borderId="1" xfId="49"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9" fontId="6" fillId="2" borderId="1" xfId="49" applyNumberFormat="1" applyFont="1" applyFill="1" applyBorder="1" applyAlignment="1">
      <alignment horizontal="center" vertical="center" wrapText="1"/>
    </xf>
    <xf numFmtId="58" fontId="6" fillId="0" borderId="1" xfId="49" applyNumberFormat="1" applyFont="1" applyFill="1" applyBorder="1" applyAlignment="1">
      <alignment horizontal="center" vertical="center" wrapText="1"/>
    </xf>
    <xf numFmtId="0" fontId="8" fillId="0" borderId="0" xfId="0" applyFont="1" applyFill="1" applyBorder="1" applyAlignment="1">
      <alignment horizontal="right" vertical="center"/>
    </xf>
    <xf numFmtId="43" fontId="4" fillId="0" borderId="1" xfId="49" applyNumberFormat="1" applyFont="1" applyBorder="1" applyAlignment="1">
      <alignment horizontal="center" vertical="center" wrapText="1"/>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0" fontId="10" fillId="0" borderId="0" xfId="49" applyFont="1" applyAlignment="1">
      <alignment horizontal="center" vertical="center" wrapText="1"/>
    </xf>
    <xf numFmtId="0" fontId="11" fillId="0" borderId="0" xfId="49" applyFont="1" applyAlignment="1">
      <alignment vertical="center" wrapText="1"/>
    </xf>
    <xf numFmtId="0" fontId="11" fillId="0" borderId="0" xfId="0" applyFont="1" applyFill="1" applyBorder="1" applyAlignment="1">
      <alignment wrapText="1"/>
    </xf>
    <xf numFmtId="0" fontId="11" fillId="0" borderId="0" xfId="49" applyFont="1" applyAlignment="1">
      <alignment wrapText="1"/>
    </xf>
    <xf numFmtId="49"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49" fontId="6" fillId="0" borderId="2" xfId="49" applyNumberFormat="1" applyFont="1" applyFill="1" applyBorder="1" applyAlignment="1">
      <alignment horizontal="left" vertical="center" wrapText="1"/>
    </xf>
    <xf numFmtId="49" fontId="6" fillId="0" borderId="3" xfId="49" applyNumberFormat="1" applyFont="1" applyFill="1" applyBorder="1" applyAlignment="1">
      <alignment horizontal="left" vertical="center" wrapText="1"/>
    </xf>
    <xf numFmtId="0" fontId="6" fillId="2" borderId="2"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wrapText="1"/>
    </xf>
    <xf numFmtId="10" fontId="6" fillId="0" borderId="1" xfId="3"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49" fontId="6" fillId="0" borderId="4" xfId="49" applyNumberFormat="1" applyFont="1" applyFill="1" applyBorder="1" applyAlignment="1">
      <alignment horizontal="left" vertical="center" wrapText="1"/>
    </xf>
    <xf numFmtId="176" fontId="6" fillId="0" borderId="1" xfId="49" applyNumberFormat="1" applyFont="1" applyFill="1" applyBorder="1" applyAlignment="1">
      <alignment horizontal="left"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43" fontId="6" fillId="0" borderId="1" xfId="49" applyNumberFormat="1" applyFont="1" applyBorder="1" applyAlignment="1">
      <alignment horizontal="center" vertical="center" wrapText="1"/>
    </xf>
    <xf numFmtId="0" fontId="10" fillId="0" borderId="1" xfId="49" applyFont="1" applyBorder="1" applyAlignment="1">
      <alignment horizontal="center" vertical="center" wrapText="1"/>
    </xf>
    <xf numFmtId="0" fontId="5" fillId="0" borderId="5"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58" fontId="6" fillId="2" borderId="1" xfId="49" applyNumberFormat="1" applyFont="1" applyFill="1" applyBorder="1" applyAlignment="1">
      <alignment horizontal="center" vertical="center" wrapText="1"/>
    </xf>
    <xf numFmtId="0" fontId="11" fillId="0" borderId="0" xfId="0" applyFont="1" applyFill="1" applyBorder="1" applyAlignment="1"/>
    <xf numFmtId="0" fontId="12" fillId="0" borderId="0" xfId="0" applyFont="1" applyFill="1" applyBorder="1" applyAlignment="1"/>
    <xf numFmtId="0" fontId="12" fillId="0" borderId="0" xfId="50" applyFont="1" applyFill="1" applyAlignment="1">
      <alignment horizontal="center" vertical="center"/>
    </xf>
    <xf numFmtId="0" fontId="12" fillId="0" borderId="0" xfId="50" applyFont="1" applyFill="1">
      <alignment vertical="center"/>
    </xf>
    <xf numFmtId="0" fontId="13" fillId="0" borderId="0" xfId="49" applyFont="1" applyFill="1" applyAlignment="1">
      <alignment horizontal="center" vertical="center" wrapText="1"/>
    </xf>
    <xf numFmtId="0" fontId="12" fillId="0" borderId="8" xfId="0" applyFont="1" applyFill="1" applyBorder="1" applyAlignment="1">
      <alignment horizontal="left" vertical="center"/>
    </xf>
    <xf numFmtId="0" fontId="14"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8"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5" xfId="50" applyNumberFormat="1" applyFont="1" applyFill="1" applyBorder="1" applyAlignment="1">
      <alignment horizontal="center" vertical="center"/>
    </xf>
    <xf numFmtId="0" fontId="12" fillId="0" borderId="1" xfId="50" applyFont="1" applyFill="1" applyBorder="1" applyAlignment="1">
      <alignment horizontal="center" vertical="center"/>
    </xf>
    <xf numFmtId="0" fontId="14" fillId="0" borderId="1" xfId="49" applyFont="1" applyFill="1" applyBorder="1" applyAlignment="1">
      <alignment horizontal="center" vertical="center" wrapText="1"/>
    </xf>
    <xf numFmtId="0" fontId="14" fillId="0" borderId="5" xfId="49" applyFont="1" applyFill="1" applyBorder="1" applyAlignment="1">
      <alignment horizontal="center" vertical="center" wrapText="1"/>
    </xf>
    <xf numFmtId="49" fontId="12" fillId="0" borderId="12" xfId="50" applyNumberFormat="1" applyFont="1" applyBorder="1" applyAlignment="1">
      <alignment horizontal="left" vertical="center" wrapText="1"/>
    </xf>
    <xf numFmtId="49" fontId="12" fillId="0" borderId="13" xfId="50" applyNumberFormat="1" applyFont="1" applyBorder="1" applyAlignment="1">
      <alignment horizontal="left" vertical="center" wrapText="1"/>
    </xf>
    <xf numFmtId="49" fontId="14" fillId="0" borderId="1" xfId="49" applyNumberFormat="1" applyFont="1" applyFill="1" applyBorder="1" applyAlignment="1">
      <alignment horizontal="center" vertical="center" wrapText="1"/>
    </xf>
    <xf numFmtId="0" fontId="14" fillId="0" borderId="9" xfId="49" applyFont="1" applyFill="1" applyBorder="1" applyAlignment="1">
      <alignment horizontal="center" vertical="center" wrapText="1"/>
    </xf>
    <xf numFmtId="49" fontId="14" fillId="0" borderId="5" xfId="4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0" xfId="49" applyFont="1" applyAlignment="1">
      <alignment horizontal="left" vertical="center" wrapText="1"/>
    </xf>
    <xf numFmtId="0" fontId="12" fillId="0" borderId="0" xfId="49" applyFont="1" applyAlignment="1">
      <alignment horizontal="center" vertical="center" wrapText="1"/>
    </xf>
    <xf numFmtId="0" fontId="12" fillId="0" borderId="0" xfId="0" applyNumberFormat="1" applyFont="1" applyFill="1" applyBorder="1" applyAlignment="1" applyProtection="1">
      <alignment horizontal="right" vertical="center"/>
    </xf>
    <xf numFmtId="0" fontId="12" fillId="0" borderId="1" xfId="0" applyNumberFormat="1" applyFont="1" applyFill="1" applyBorder="1" applyAlignment="1">
      <alignment horizontal="center" vertical="center"/>
    </xf>
    <xf numFmtId="0" fontId="12" fillId="0" borderId="4"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xf>
    <xf numFmtId="178" fontId="12" fillId="0" borderId="1" xfId="0" applyNumberFormat="1" applyFont="1" applyFill="1" applyBorder="1" applyAlignment="1">
      <alignment horizontal="right" vertical="center" wrapText="1"/>
    </xf>
    <xf numFmtId="0" fontId="12" fillId="0" borderId="1" xfId="0" applyFont="1" applyFill="1" applyBorder="1" applyAlignment="1"/>
    <xf numFmtId="49" fontId="12" fillId="0" borderId="5" xfId="50" applyNumberFormat="1"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49" fontId="12" fillId="0" borderId="2" xfId="50" applyNumberFormat="1" applyFont="1" applyFill="1" applyBorder="1" applyAlignment="1">
      <alignment horizontal="left" vertical="center" wrapText="1"/>
    </xf>
    <xf numFmtId="179" fontId="12" fillId="0" borderId="1" xfId="0" applyNumberFormat="1" applyFont="1" applyFill="1" applyBorder="1" applyAlignment="1">
      <alignment vertical="center" wrapText="1"/>
    </xf>
    <xf numFmtId="179"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10" fontId="12" fillId="0" borderId="1" xfId="3"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10" fontId="12" fillId="0" borderId="1" xfId="3" applyNumberFormat="1" applyFont="1" applyFill="1" applyBorder="1" applyAlignment="1">
      <alignment vertical="center" wrapText="1"/>
    </xf>
    <xf numFmtId="49" fontId="12" fillId="0" borderId="3" xfId="50" applyNumberFormat="1" applyFont="1" applyFill="1" applyBorder="1" applyAlignment="1">
      <alignment horizontal="center" vertical="center" wrapText="1"/>
    </xf>
    <xf numFmtId="49" fontId="12" fillId="0" borderId="4" xfId="50" applyNumberFormat="1" applyFont="1" applyFill="1" applyBorder="1" applyAlignment="1">
      <alignment horizontal="center" vertical="center" wrapText="1"/>
    </xf>
    <xf numFmtId="49" fontId="12" fillId="0" borderId="3" xfId="50" applyNumberFormat="1" applyFont="1" applyFill="1" applyBorder="1" applyAlignment="1">
      <alignment horizontal="left" vertical="center" wrapText="1"/>
    </xf>
    <xf numFmtId="49" fontId="12" fillId="0" borderId="4" xfId="50" applyNumberFormat="1" applyFont="1" applyFill="1" applyBorder="1" applyAlignment="1">
      <alignment horizontal="left" vertical="center" wrapText="1"/>
    </xf>
    <xf numFmtId="0" fontId="12" fillId="0" borderId="4" xfId="0" applyFont="1" applyFill="1" applyBorder="1" applyAlignment="1">
      <alignment horizontal="center" vertical="center" wrapText="1"/>
    </xf>
    <xf numFmtId="0" fontId="15" fillId="0" borderId="0" xfId="0" applyFont="1" applyFill="1" applyBorder="1" applyAlignment="1"/>
    <xf numFmtId="0" fontId="16" fillId="0" borderId="0" xfId="0" applyFont="1" applyFill="1" applyBorder="1" applyAlignment="1">
      <alignment horizontal="center" vertical="center"/>
    </xf>
    <xf numFmtId="0" fontId="15" fillId="0" borderId="8" xfId="0" applyFont="1" applyFill="1" applyBorder="1" applyAlignment="1">
      <alignment vertical="center"/>
    </xf>
    <xf numFmtId="0" fontId="17" fillId="0" borderId="0" xfId="0" applyFont="1" applyFill="1" applyBorder="1" applyAlignment="1">
      <alignment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5" fillId="0" borderId="0" xfId="0" applyNumberFormat="1" applyFont="1" applyFill="1" applyBorder="1" applyAlignment="1" applyProtection="1">
      <alignment horizontal="right" vertical="center"/>
    </xf>
    <xf numFmtId="0" fontId="12" fillId="0" borderId="2" xfId="0" applyNumberFormat="1" applyFont="1" applyFill="1" applyBorder="1" applyAlignment="1" quotePrefix="1">
      <alignment horizontal="center" vertical="center" wrapText="1"/>
    </xf>
    <xf numFmtId="0" fontId="14" fillId="0" borderId="1" xfId="49" applyFont="1" applyFill="1" applyBorder="1" applyAlignment="1" quotePrefix="1">
      <alignment horizontal="center" vertical="center" wrapText="1"/>
    </xf>
    <xf numFmtId="0" fontId="7" fillId="0" borderId="1" xfId="49"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topLeftCell="C12" workbookViewId="0">
      <selection activeCell="D12" sqref="D12"/>
    </sheetView>
  </sheetViews>
  <sheetFormatPr defaultColWidth="9.775" defaultRowHeight="13.5" outlineLevelCol="6"/>
  <cols>
    <col min="1" max="1" width="18.8833333333333" style="142" customWidth="1"/>
    <col min="2" max="2" width="12.5583333333333" style="142" customWidth="1"/>
    <col min="3" max="3" width="17.5583333333333" style="142" customWidth="1"/>
    <col min="4" max="4" width="134" style="142" customWidth="1"/>
    <col min="5" max="16384" width="9.775" style="142"/>
  </cols>
  <sheetData>
    <row r="1" spans="1:1">
      <c r="A1" s="142" t="s">
        <v>0</v>
      </c>
    </row>
    <row r="2" ht="29.55" customHeight="1" spans="1:4">
      <c r="A2" s="143" t="s">
        <v>1</v>
      </c>
      <c r="B2" s="143"/>
      <c r="C2" s="143"/>
      <c r="D2" s="143"/>
    </row>
    <row r="3" s="142" customFormat="1" ht="25.95" customHeight="1" spans="1:7">
      <c r="A3" s="144" t="s">
        <v>2</v>
      </c>
      <c r="B3" s="144"/>
      <c r="C3" s="145"/>
      <c r="D3" s="146"/>
      <c r="E3" s="156"/>
      <c r="F3" s="156"/>
      <c r="G3" s="157"/>
    </row>
    <row r="4" ht="85.05" customHeight="1" spans="1:4">
      <c r="A4" s="147" t="s">
        <v>3</v>
      </c>
      <c r="B4" s="148" t="s">
        <v>4</v>
      </c>
      <c r="C4" s="149"/>
      <c r="D4" s="150" t="s">
        <v>5</v>
      </c>
    </row>
    <row r="5" ht="174" customHeight="1" spans="1:4">
      <c r="A5" s="151"/>
      <c r="B5" s="148" t="s">
        <v>6</v>
      </c>
      <c r="C5" s="149"/>
      <c r="D5" s="150" t="s">
        <v>7</v>
      </c>
    </row>
    <row r="6" ht="184.05" customHeight="1" spans="1:4">
      <c r="A6" s="151"/>
      <c r="B6" s="148" t="s">
        <v>8</v>
      </c>
      <c r="C6" s="149"/>
      <c r="D6" s="150" t="s">
        <v>9</v>
      </c>
    </row>
    <row r="7" ht="51" customHeight="1" spans="1:4">
      <c r="A7" s="151"/>
      <c r="B7" s="148" t="s">
        <v>10</v>
      </c>
      <c r="C7" s="149"/>
      <c r="D7" s="150" t="s">
        <v>11</v>
      </c>
    </row>
    <row r="8" ht="51" customHeight="1" spans="1:4">
      <c r="A8" s="152"/>
      <c r="B8" s="148" t="s">
        <v>12</v>
      </c>
      <c r="C8" s="149"/>
      <c r="D8" s="150" t="s">
        <v>13</v>
      </c>
    </row>
    <row r="9" ht="57" customHeight="1" spans="1:4">
      <c r="A9" s="147" t="s">
        <v>14</v>
      </c>
      <c r="B9" s="148" t="s">
        <v>15</v>
      </c>
      <c r="C9" s="149"/>
      <c r="D9" s="150" t="s">
        <v>16</v>
      </c>
    </row>
    <row r="10" ht="49.05" customHeight="1" spans="1:4">
      <c r="A10" s="151"/>
      <c r="B10" s="147" t="s">
        <v>17</v>
      </c>
      <c r="C10" s="153" t="s">
        <v>18</v>
      </c>
      <c r="D10" s="150" t="s">
        <v>19</v>
      </c>
    </row>
    <row r="11" ht="76.05" customHeight="1" spans="1:4">
      <c r="A11" s="152"/>
      <c r="B11" s="152"/>
      <c r="C11" s="153" t="s">
        <v>20</v>
      </c>
      <c r="D11" s="150" t="s">
        <v>21</v>
      </c>
    </row>
    <row r="12" ht="93" customHeight="1" spans="1:4">
      <c r="A12" s="148" t="s">
        <v>22</v>
      </c>
      <c r="B12" s="154"/>
      <c r="C12" s="149"/>
      <c r="D12" s="150" t="s">
        <v>23</v>
      </c>
    </row>
    <row r="13" ht="369" customHeight="1" spans="1:4">
      <c r="A13" s="148" t="s">
        <v>24</v>
      </c>
      <c r="B13" s="154"/>
      <c r="C13" s="149"/>
      <c r="D13" s="150" t="s">
        <v>25</v>
      </c>
    </row>
    <row r="14" ht="97.05" customHeight="1" spans="1:4">
      <c r="A14" s="148" t="s">
        <v>26</v>
      </c>
      <c r="B14" s="154"/>
      <c r="C14" s="149"/>
      <c r="D14" s="150" t="s">
        <v>27</v>
      </c>
    </row>
    <row r="15" ht="82.05" customHeight="1" spans="1:4">
      <c r="A15" s="148" t="s">
        <v>28</v>
      </c>
      <c r="B15" s="154"/>
      <c r="C15" s="149"/>
      <c r="D15" s="150" t="s">
        <v>29</v>
      </c>
    </row>
    <row r="16" ht="60" customHeight="1" spans="1:4">
      <c r="A16" s="148" t="s">
        <v>30</v>
      </c>
      <c r="B16" s="154"/>
      <c r="C16" s="149"/>
      <c r="D16" s="150" t="s">
        <v>31</v>
      </c>
    </row>
    <row r="18" ht="28.05" customHeight="1" spans="1:4">
      <c r="A18" s="155" t="s">
        <v>32</v>
      </c>
      <c r="B18" s="155"/>
      <c r="C18" s="155"/>
      <c r="D18" s="155"/>
    </row>
  </sheetData>
  <mergeCells count="16">
    <mergeCell ref="A2:D2"/>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30" workbookViewId="0">
      <selection activeCell="A29" sqref="$A1:$XFD1048576"/>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9.3333333333333"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342</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15</v>
      </c>
      <c r="E7" s="49">
        <v>15</v>
      </c>
      <c r="F7" s="49">
        <v>14.05</v>
      </c>
      <c r="G7" s="33">
        <v>10</v>
      </c>
      <c r="H7" s="60">
        <f>F7/E7</f>
        <v>0.936666666666667</v>
      </c>
      <c r="I7" s="61">
        <v>9</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15</v>
      </c>
      <c r="E8" s="49">
        <v>15</v>
      </c>
      <c r="F8" s="49">
        <v>14.05</v>
      </c>
      <c r="G8" s="33" t="s">
        <v>150</v>
      </c>
      <c r="H8" s="60">
        <f>F8/E8</f>
        <v>0.936666666666667</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112.8" customHeight="1" spans="1:10">
      <c r="A12" s="33"/>
      <c r="B12" s="50" t="s">
        <v>343</v>
      </c>
      <c r="C12" s="51"/>
      <c r="D12" s="51"/>
      <c r="E12" s="62"/>
      <c r="F12" s="63" t="s">
        <v>343</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39" customHeight="1" spans="1:10">
      <c r="A15" s="17" t="s">
        <v>81</v>
      </c>
      <c r="B15" s="17" t="s">
        <v>82</v>
      </c>
      <c r="C15" s="18" t="s">
        <v>344</v>
      </c>
      <c r="D15" s="160" t="s">
        <v>84</v>
      </c>
      <c r="E15" s="33" t="s">
        <v>345</v>
      </c>
      <c r="F15" s="34" t="s">
        <v>286</v>
      </c>
      <c r="G15" s="34" t="s">
        <v>346</v>
      </c>
      <c r="H15" s="35">
        <v>4</v>
      </c>
      <c r="I15" s="35">
        <f>H15</f>
        <v>4</v>
      </c>
      <c r="J15" s="34" t="s">
        <v>88</v>
      </c>
    </row>
    <row r="16" ht="39" customHeight="1" spans="1:10">
      <c r="A16" s="17"/>
      <c r="B16" s="17" t="s">
        <v>82</v>
      </c>
      <c r="C16" s="18" t="s">
        <v>347</v>
      </c>
      <c r="D16" s="160" t="s">
        <v>84</v>
      </c>
      <c r="E16" s="33" t="s">
        <v>345</v>
      </c>
      <c r="F16" s="34" t="s">
        <v>286</v>
      </c>
      <c r="G16" s="34" t="s">
        <v>346</v>
      </c>
      <c r="H16" s="35">
        <v>4</v>
      </c>
      <c r="I16" s="35">
        <f t="shared" ref="I16:I28" si="0">H16</f>
        <v>4</v>
      </c>
      <c r="J16" s="34" t="s">
        <v>88</v>
      </c>
    </row>
    <row r="17" ht="39" customHeight="1" spans="1:10">
      <c r="A17" s="17"/>
      <c r="B17" s="17" t="s">
        <v>82</v>
      </c>
      <c r="C17" s="18" t="s">
        <v>348</v>
      </c>
      <c r="D17" s="160" t="s">
        <v>84</v>
      </c>
      <c r="E17" s="33" t="s">
        <v>345</v>
      </c>
      <c r="F17" s="34" t="s">
        <v>286</v>
      </c>
      <c r="G17" s="34" t="s">
        <v>346</v>
      </c>
      <c r="H17" s="35">
        <v>4</v>
      </c>
      <c r="I17" s="35">
        <f t="shared" si="0"/>
        <v>4</v>
      </c>
      <c r="J17" s="34" t="s">
        <v>88</v>
      </c>
    </row>
    <row r="18" ht="39" customHeight="1" spans="1:10">
      <c r="A18" s="17"/>
      <c r="B18" s="17" t="s">
        <v>104</v>
      </c>
      <c r="C18" s="18" t="s">
        <v>349</v>
      </c>
      <c r="D18" s="160" t="s">
        <v>160</v>
      </c>
      <c r="E18" s="33" t="s">
        <v>110</v>
      </c>
      <c r="F18" s="34" t="s">
        <v>107</v>
      </c>
      <c r="G18" s="36">
        <v>1</v>
      </c>
      <c r="H18" s="35">
        <v>4</v>
      </c>
      <c r="I18" s="35">
        <f t="shared" si="0"/>
        <v>4</v>
      </c>
      <c r="J18" s="34" t="s">
        <v>88</v>
      </c>
    </row>
    <row r="19" ht="39" customHeight="1" spans="1:10">
      <c r="A19" s="17"/>
      <c r="B19" s="17" t="s">
        <v>104</v>
      </c>
      <c r="C19" s="18" t="s">
        <v>350</v>
      </c>
      <c r="D19" s="160" t="s">
        <v>160</v>
      </c>
      <c r="E19" s="33" t="s">
        <v>110</v>
      </c>
      <c r="F19" s="34" t="s">
        <v>107</v>
      </c>
      <c r="G19" s="36">
        <v>1</v>
      </c>
      <c r="H19" s="35">
        <v>4</v>
      </c>
      <c r="I19" s="35">
        <f t="shared" si="0"/>
        <v>4</v>
      </c>
      <c r="J19" s="34" t="s">
        <v>88</v>
      </c>
    </row>
    <row r="20" ht="39" customHeight="1" spans="1:10">
      <c r="A20" s="17"/>
      <c r="B20" s="17" t="s">
        <v>104</v>
      </c>
      <c r="C20" s="18" t="s">
        <v>351</v>
      </c>
      <c r="D20" s="160" t="s">
        <v>160</v>
      </c>
      <c r="E20" s="33" t="s">
        <v>110</v>
      </c>
      <c r="F20" s="34" t="s">
        <v>107</v>
      </c>
      <c r="G20" s="36">
        <v>1</v>
      </c>
      <c r="H20" s="35">
        <v>4</v>
      </c>
      <c r="I20" s="35">
        <f t="shared" si="0"/>
        <v>4</v>
      </c>
      <c r="J20" s="34" t="s">
        <v>88</v>
      </c>
    </row>
    <row r="21" ht="39" customHeight="1" spans="1:10">
      <c r="A21" s="17"/>
      <c r="B21" s="17" t="s">
        <v>104</v>
      </c>
      <c r="C21" s="18" t="s">
        <v>352</v>
      </c>
      <c r="D21" s="160" t="s">
        <v>160</v>
      </c>
      <c r="E21" s="33" t="s">
        <v>110</v>
      </c>
      <c r="F21" s="34" t="s">
        <v>107</v>
      </c>
      <c r="G21" s="36">
        <v>1</v>
      </c>
      <c r="H21" s="35">
        <v>4</v>
      </c>
      <c r="I21" s="35">
        <f t="shared" si="0"/>
        <v>4</v>
      </c>
      <c r="J21" s="34" t="s">
        <v>88</v>
      </c>
    </row>
    <row r="22" ht="39" customHeight="1" spans="1:10">
      <c r="A22" s="17"/>
      <c r="B22" s="17" t="s">
        <v>113</v>
      </c>
      <c r="C22" s="18" t="s">
        <v>353</v>
      </c>
      <c r="D22" s="160" t="s">
        <v>84</v>
      </c>
      <c r="E22" s="33" t="s">
        <v>354</v>
      </c>
      <c r="F22" s="34" t="s">
        <v>217</v>
      </c>
      <c r="G22" s="36" t="s">
        <v>312</v>
      </c>
      <c r="H22" s="35">
        <v>4</v>
      </c>
      <c r="I22" s="35">
        <f t="shared" si="0"/>
        <v>4</v>
      </c>
      <c r="J22" s="34" t="s">
        <v>88</v>
      </c>
    </row>
    <row r="23" ht="39" customHeight="1" spans="1:10">
      <c r="A23" s="17"/>
      <c r="B23" s="17" t="s">
        <v>171</v>
      </c>
      <c r="C23" s="18" t="s">
        <v>355</v>
      </c>
      <c r="D23" s="160" t="s">
        <v>84</v>
      </c>
      <c r="E23" s="33" t="s">
        <v>356</v>
      </c>
      <c r="F23" s="34" t="s">
        <v>175</v>
      </c>
      <c r="G23" s="36" t="s">
        <v>312</v>
      </c>
      <c r="H23" s="35">
        <v>3</v>
      </c>
      <c r="I23" s="35">
        <f t="shared" si="0"/>
        <v>3</v>
      </c>
      <c r="J23" s="34" t="s">
        <v>88</v>
      </c>
    </row>
    <row r="24" ht="39" customHeight="1" spans="1:10">
      <c r="A24" s="17"/>
      <c r="B24" s="17" t="s">
        <v>171</v>
      </c>
      <c r="C24" s="18" t="s">
        <v>357</v>
      </c>
      <c r="D24" s="160" t="s">
        <v>84</v>
      </c>
      <c r="E24" s="33" t="s">
        <v>358</v>
      </c>
      <c r="F24" s="34" t="s">
        <v>175</v>
      </c>
      <c r="G24" s="36" t="s">
        <v>312</v>
      </c>
      <c r="H24" s="35">
        <v>3</v>
      </c>
      <c r="I24" s="35">
        <f t="shared" si="0"/>
        <v>3</v>
      </c>
      <c r="J24" s="34" t="s">
        <v>88</v>
      </c>
    </row>
    <row r="25" ht="39" customHeight="1" spans="1:10">
      <c r="A25" s="17"/>
      <c r="B25" s="17" t="s">
        <v>171</v>
      </c>
      <c r="C25" s="18" t="s">
        <v>359</v>
      </c>
      <c r="D25" s="160" t="s">
        <v>84</v>
      </c>
      <c r="E25" s="33" t="s">
        <v>360</v>
      </c>
      <c r="F25" s="34" t="s">
        <v>175</v>
      </c>
      <c r="G25" s="36" t="s">
        <v>312</v>
      </c>
      <c r="H25" s="35">
        <v>3</v>
      </c>
      <c r="I25" s="35">
        <f t="shared" si="0"/>
        <v>3</v>
      </c>
      <c r="J25" s="34" t="s">
        <v>88</v>
      </c>
    </row>
    <row r="26" ht="39" customHeight="1" spans="1:10">
      <c r="A26" s="17"/>
      <c r="B26" s="17" t="s">
        <v>171</v>
      </c>
      <c r="C26" s="18" t="s">
        <v>361</v>
      </c>
      <c r="D26" s="160" t="s">
        <v>84</v>
      </c>
      <c r="E26" s="33" t="s">
        <v>362</v>
      </c>
      <c r="F26" s="34" t="s">
        <v>175</v>
      </c>
      <c r="G26" s="36" t="s">
        <v>312</v>
      </c>
      <c r="H26" s="35">
        <v>3</v>
      </c>
      <c r="I26" s="35">
        <f t="shared" si="0"/>
        <v>3</v>
      </c>
      <c r="J26" s="34" t="s">
        <v>88</v>
      </c>
    </row>
    <row r="27" ht="39" customHeight="1" spans="1:10">
      <c r="A27" s="17"/>
      <c r="B27" s="17" t="s">
        <v>171</v>
      </c>
      <c r="C27" s="18" t="s">
        <v>363</v>
      </c>
      <c r="D27" s="160" t="s">
        <v>84</v>
      </c>
      <c r="E27" s="33" t="s">
        <v>364</v>
      </c>
      <c r="F27" s="34" t="s">
        <v>175</v>
      </c>
      <c r="G27" s="36" t="s">
        <v>312</v>
      </c>
      <c r="H27" s="35">
        <v>3</v>
      </c>
      <c r="I27" s="35">
        <f t="shared" si="0"/>
        <v>3</v>
      </c>
      <c r="J27" s="34" t="s">
        <v>88</v>
      </c>
    </row>
    <row r="28" ht="39" customHeight="1" spans="1:10">
      <c r="A28" s="17"/>
      <c r="B28" s="17" t="s">
        <v>171</v>
      </c>
      <c r="C28" s="18" t="s">
        <v>365</v>
      </c>
      <c r="D28" s="17" t="s">
        <v>84</v>
      </c>
      <c r="E28" s="37" t="s">
        <v>360</v>
      </c>
      <c r="F28" s="34" t="s">
        <v>175</v>
      </c>
      <c r="G28" s="36" t="s">
        <v>312</v>
      </c>
      <c r="H28" s="35">
        <v>3</v>
      </c>
      <c r="I28" s="35">
        <f t="shared" si="0"/>
        <v>3</v>
      </c>
      <c r="J28" s="34" t="s">
        <v>88</v>
      </c>
    </row>
    <row r="29" ht="39" customHeight="1" spans="1:10">
      <c r="A29" s="56" t="s">
        <v>117</v>
      </c>
      <c r="B29" s="17" t="s">
        <v>218</v>
      </c>
      <c r="C29" s="18" t="s">
        <v>366</v>
      </c>
      <c r="D29" s="17" t="s">
        <v>160</v>
      </c>
      <c r="E29" s="37" t="s">
        <v>110</v>
      </c>
      <c r="F29" s="34" t="s">
        <v>107</v>
      </c>
      <c r="G29" s="36">
        <v>1</v>
      </c>
      <c r="H29" s="35">
        <v>15</v>
      </c>
      <c r="I29" s="35">
        <f t="shared" ref="I29:I31" si="1">H29</f>
        <v>15</v>
      </c>
      <c r="J29" s="34" t="s">
        <v>88</v>
      </c>
    </row>
    <row r="30" ht="39" customHeight="1" spans="1:10">
      <c r="A30" s="56"/>
      <c r="B30" s="17" t="s">
        <v>221</v>
      </c>
      <c r="C30" s="18" t="s">
        <v>367</v>
      </c>
      <c r="D30" s="17" t="s">
        <v>84</v>
      </c>
      <c r="E30" s="37" t="s">
        <v>368</v>
      </c>
      <c r="F30" s="34" t="s">
        <v>217</v>
      </c>
      <c r="G30" s="36" t="s">
        <v>312</v>
      </c>
      <c r="H30" s="35">
        <v>15</v>
      </c>
      <c r="I30" s="35">
        <f t="shared" si="1"/>
        <v>15</v>
      </c>
      <c r="J30" s="34" t="s">
        <v>88</v>
      </c>
    </row>
    <row r="31" ht="39" customHeight="1" spans="1:10">
      <c r="A31" s="68" t="s">
        <v>127</v>
      </c>
      <c r="B31" s="17" t="s">
        <v>224</v>
      </c>
      <c r="C31" s="18" t="s">
        <v>369</v>
      </c>
      <c r="D31" s="17" t="s">
        <v>160</v>
      </c>
      <c r="E31" s="33" t="s">
        <v>106</v>
      </c>
      <c r="F31" s="34" t="s">
        <v>107</v>
      </c>
      <c r="G31" s="36">
        <v>0.95</v>
      </c>
      <c r="H31" s="35">
        <v>10</v>
      </c>
      <c r="I31" s="35">
        <f t="shared" si="1"/>
        <v>10</v>
      </c>
      <c r="J31" s="34" t="s">
        <v>88</v>
      </c>
    </row>
    <row r="32" ht="54" customHeight="1" spans="1:10">
      <c r="A32" s="58" t="s">
        <v>184</v>
      </c>
      <c r="B32" s="58"/>
      <c r="C32" s="58"/>
      <c r="D32" s="59"/>
      <c r="E32" s="59"/>
      <c r="F32" s="59"/>
      <c r="G32" s="59"/>
      <c r="H32" s="59"/>
      <c r="I32" s="59"/>
      <c r="J32" s="59"/>
    </row>
    <row r="33" ht="25.5" customHeight="1" spans="1:10">
      <c r="A33" s="58" t="s">
        <v>185</v>
      </c>
      <c r="B33" s="58"/>
      <c r="C33" s="58"/>
      <c r="D33" s="58"/>
      <c r="E33" s="58"/>
      <c r="F33" s="58"/>
      <c r="G33" s="58"/>
      <c r="H33" s="58">
        <v>100</v>
      </c>
      <c r="I33" s="66">
        <f>SUM(I15:I31)+I7</f>
        <v>99</v>
      </c>
      <c r="J33" s="67" t="s">
        <v>186</v>
      </c>
    </row>
    <row r="34" ht="16.95" customHeight="1" spans="1:10">
      <c r="A34" s="25"/>
      <c r="B34" s="25"/>
      <c r="C34" s="25"/>
      <c r="D34" s="25"/>
      <c r="E34" s="25"/>
      <c r="F34" s="25"/>
      <c r="G34" s="25"/>
      <c r="H34" s="25"/>
      <c r="I34" s="25"/>
      <c r="J34" s="42"/>
    </row>
    <row r="35" ht="28.95" customHeight="1" spans="1:10">
      <c r="A35" s="24" t="s">
        <v>131</v>
      </c>
      <c r="B35" s="25"/>
      <c r="C35" s="25"/>
      <c r="D35" s="25"/>
      <c r="E35" s="25"/>
      <c r="F35" s="25"/>
      <c r="G35" s="25"/>
      <c r="H35" s="25"/>
      <c r="I35" s="25"/>
      <c r="J35" s="42"/>
    </row>
    <row r="36" ht="27" customHeight="1" spans="1:10">
      <c r="A36" s="24" t="s">
        <v>132</v>
      </c>
      <c r="B36" s="24"/>
      <c r="C36" s="24"/>
      <c r="D36" s="24"/>
      <c r="E36" s="24"/>
      <c r="F36" s="24"/>
      <c r="G36" s="24"/>
      <c r="H36" s="24"/>
      <c r="I36" s="24"/>
      <c r="J36" s="24"/>
    </row>
    <row r="37" ht="19.05" customHeight="1" spans="1:10">
      <c r="A37" s="24" t="s">
        <v>133</v>
      </c>
      <c r="B37" s="24"/>
      <c r="C37" s="24"/>
      <c r="D37" s="24"/>
      <c r="E37" s="24"/>
      <c r="F37" s="24"/>
      <c r="G37" s="24"/>
      <c r="H37" s="24"/>
      <c r="I37" s="24"/>
      <c r="J37" s="24"/>
    </row>
    <row r="38" ht="18" customHeight="1" spans="1:10">
      <c r="A38" s="24" t="s">
        <v>187</v>
      </c>
      <c r="B38" s="24"/>
      <c r="C38" s="24"/>
      <c r="D38" s="24"/>
      <c r="E38" s="24"/>
      <c r="F38" s="24"/>
      <c r="G38" s="24"/>
      <c r="H38" s="24"/>
      <c r="I38" s="24"/>
      <c r="J38" s="24"/>
    </row>
    <row r="39" ht="18" customHeight="1" spans="1:10">
      <c r="A39" s="24" t="s">
        <v>188</v>
      </c>
      <c r="B39" s="24"/>
      <c r="C39" s="24"/>
      <c r="D39" s="24"/>
      <c r="E39" s="24"/>
      <c r="F39" s="24"/>
      <c r="G39" s="24"/>
      <c r="H39" s="24"/>
      <c r="I39" s="24"/>
      <c r="J39" s="24"/>
    </row>
    <row r="40" ht="18" customHeight="1" spans="1:10">
      <c r="A40" s="24" t="s">
        <v>189</v>
      </c>
      <c r="B40" s="24"/>
      <c r="C40" s="24"/>
      <c r="D40" s="24"/>
      <c r="E40" s="24"/>
      <c r="F40" s="24"/>
      <c r="G40" s="24"/>
      <c r="H40" s="24"/>
      <c r="I40" s="24"/>
      <c r="J40" s="24"/>
    </row>
    <row r="41" ht="24" customHeight="1" spans="1:10">
      <c r="A41" s="24" t="s">
        <v>190</v>
      </c>
      <c r="B41" s="24"/>
      <c r="C41" s="24"/>
      <c r="D41" s="24"/>
      <c r="E41" s="24"/>
      <c r="F41" s="24"/>
      <c r="G41" s="24"/>
      <c r="H41" s="24"/>
      <c r="I41" s="24"/>
      <c r="J41"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11:A12"/>
    <mergeCell ref="A15:A28"/>
    <mergeCell ref="A29:A30"/>
    <mergeCell ref="G13:G14"/>
    <mergeCell ref="H13:H14"/>
    <mergeCell ref="I13:I14"/>
    <mergeCell ref="J13:J14"/>
    <mergeCell ref="A6: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21" workbookViewId="0">
      <selection activeCell="C23" sqref="C23"/>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9.3333333333333"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370</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12</v>
      </c>
      <c r="E7" s="49">
        <v>12</v>
      </c>
      <c r="F7" s="49">
        <v>12</v>
      </c>
      <c r="G7" s="33">
        <v>10</v>
      </c>
      <c r="H7" s="60">
        <f>F7/E7</f>
        <v>1</v>
      </c>
      <c r="I7" s="61">
        <v>10</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12</v>
      </c>
      <c r="E8" s="49">
        <v>12</v>
      </c>
      <c r="F8" s="49">
        <v>12</v>
      </c>
      <c r="G8" s="33" t="s">
        <v>150</v>
      </c>
      <c r="H8" s="60">
        <f>F8/E8</f>
        <v>1</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112.8" customHeight="1" spans="1:10">
      <c r="A12" s="33"/>
      <c r="B12" s="50" t="s">
        <v>371</v>
      </c>
      <c r="C12" s="51"/>
      <c r="D12" s="51"/>
      <c r="E12" s="62"/>
      <c r="F12" s="63" t="s">
        <v>372</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39" customHeight="1" spans="1:10">
      <c r="A15" s="17" t="s">
        <v>81</v>
      </c>
      <c r="B15" s="17" t="s">
        <v>82</v>
      </c>
      <c r="C15" s="18" t="s">
        <v>373</v>
      </c>
      <c r="D15" s="160" t="s">
        <v>84</v>
      </c>
      <c r="E15" s="33" t="s">
        <v>374</v>
      </c>
      <c r="F15" s="34" t="s">
        <v>180</v>
      </c>
      <c r="G15" s="34" t="s">
        <v>312</v>
      </c>
      <c r="H15" s="35">
        <v>7</v>
      </c>
      <c r="I15" s="35">
        <f>H15</f>
        <v>7</v>
      </c>
      <c r="J15" s="34" t="s">
        <v>88</v>
      </c>
    </row>
    <row r="16" ht="39" customHeight="1" spans="1:10">
      <c r="A16" s="17"/>
      <c r="B16" s="17" t="s">
        <v>82</v>
      </c>
      <c r="C16" s="18" t="s">
        <v>375</v>
      </c>
      <c r="D16" s="160" t="s">
        <v>84</v>
      </c>
      <c r="E16" s="33" t="s">
        <v>374</v>
      </c>
      <c r="F16" s="34" t="s">
        <v>180</v>
      </c>
      <c r="G16" s="34" t="s">
        <v>312</v>
      </c>
      <c r="H16" s="35">
        <v>7</v>
      </c>
      <c r="I16" s="35">
        <f t="shared" ref="I16:I24" si="0">H16</f>
        <v>7</v>
      </c>
      <c r="J16" s="34" t="s">
        <v>88</v>
      </c>
    </row>
    <row r="17" ht="39" customHeight="1" spans="1:10">
      <c r="A17" s="17"/>
      <c r="B17" s="17" t="s">
        <v>104</v>
      </c>
      <c r="C17" s="18" t="s">
        <v>376</v>
      </c>
      <c r="D17" s="160" t="s">
        <v>84</v>
      </c>
      <c r="E17" s="33" t="s">
        <v>377</v>
      </c>
      <c r="F17" s="34" t="s">
        <v>217</v>
      </c>
      <c r="G17" s="34" t="s">
        <v>312</v>
      </c>
      <c r="H17" s="35">
        <v>7</v>
      </c>
      <c r="I17" s="35">
        <f t="shared" si="0"/>
        <v>7</v>
      </c>
      <c r="J17" s="34" t="s">
        <v>88</v>
      </c>
    </row>
    <row r="18" ht="39" customHeight="1" spans="1:10">
      <c r="A18" s="17"/>
      <c r="B18" s="17" t="s">
        <v>113</v>
      </c>
      <c r="C18" s="18" t="s">
        <v>378</v>
      </c>
      <c r="D18" s="160" t="s">
        <v>173</v>
      </c>
      <c r="E18" s="33" t="s">
        <v>379</v>
      </c>
      <c r="F18" s="34" t="s">
        <v>306</v>
      </c>
      <c r="G18" s="36" t="s">
        <v>242</v>
      </c>
      <c r="H18" s="35">
        <v>7</v>
      </c>
      <c r="I18" s="35">
        <f t="shared" si="0"/>
        <v>7</v>
      </c>
      <c r="J18" s="34" t="s">
        <v>88</v>
      </c>
    </row>
    <row r="19" ht="39" customHeight="1" spans="1:10">
      <c r="A19" s="17"/>
      <c r="B19" s="17" t="s">
        <v>113</v>
      </c>
      <c r="C19" s="18" t="s">
        <v>380</v>
      </c>
      <c r="D19" s="160" t="s">
        <v>173</v>
      </c>
      <c r="E19" s="33" t="s">
        <v>381</v>
      </c>
      <c r="F19" s="34" t="s">
        <v>306</v>
      </c>
      <c r="G19" s="36" t="s">
        <v>242</v>
      </c>
      <c r="H19" s="35">
        <v>7</v>
      </c>
      <c r="I19" s="35">
        <f t="shared" si="0"/>
        <v>7</v>
      </c>
      <c r="J19" s="34" t="s">
        <v>88</v>
      </c>
    </row>
    <row r="20" ht="39" customHeight="1" spans="1:10">
      <c r="A20" s="17"/>
      <c r="B20" s="17" t="s">
        <v>113</v>
      </c>
      <c r="C20" s="18" t="s">
        <v>382</v>
      </c>
      <c r="D20" s="160" t="s">
        <v>173</v>
      </c>
      <c r="E20" s="33" t="s">
        <v>383</v>
      </c>
      <c r="F20" s="34" t="s">
        <v>306</v>
      </c>
      <c r="G20" s="36" t="s">
        <v>242</v>
      </c>
      <c r="H20" s="35">
        <v>7</v>
      </c>
      <c r="I20" s="35">
        <f t="shared" si="0"/>
        <v>7</v>
      </c>
      <c r="J20" s="34" t="s">
        <v>88</v>
      </c>
    </row>
    <row r="21" ht="39" customHeight="1" spans="1:10">
      <c r="A21" s="17"/>
      <c r="B21" s="17" t="s">
        <v>171</v>
      </c>
      <c r="C21" s="18" t="s">
        <v>384</v>
      </c>
      <c r="D21" s="160" t="s">
        <v>173</v>
      </c>
      <c r="E21" s="33" t="s">
        <v>282</v>
      </c>
      <c r="F21" s="34" t="s">
        <v>177</v>
      </c>
      <c r="G21" s="36" t="s">
        <v>385</v>
      </c>
      <c r="H21" s="35">
        <v>8</v>
      </c>
      <c r="I21" s="35">
        <f t="shared" si="0"/>
        <v>8</v>
      </c>
      <c r="J21" s="34" t="s">
        <v>88</v>
      </c>
    </row>
    <row r="22" ht="39" customHeight="1" spans="1:10">
      <c r="A22" s="20" t="s">
        <v>117</v>
      </c>
      <c r="B22" s="17" t="s">
        <v>218</v>
      </c>
      <c r="C22" s="18" t="s">
        <v>386</v>
      </c>
      <c r="D22" s="17" t="s">
        <v>84</v>
      </c>
      <c r="E22" s="37" t="s">
        <v>387</v>
      </c>
      <c r="F22" s="34" t="s">
        <v>217</v>
      </c>
      <c r="G22" s="36" t="s">
        <v>312</v>
      </c>
      <c r="H22" s="35">
        <v>30</v>
      </c>
      <c r="I22" s="35">
        <f t="shared" si="0"/>
        <v>30</v>
      </c>
      <c r="J22" s="34" t="s">
        <v>88</v>
      </c>
    </row>
    <row r="23" ht="39" customHeight="1" spans="1:10">
      <c r="A23" s="56" t="s">
        <v>127</v>
      </c>
      <c r="B23" s="17" t="s">
        <v>224</v>
      </c>
      <c r="C23" s="18" t="s">
        <v>254</v>
      </c>
      <c r="D23" s="17" t="s">
        <v>160</v>
      </c>
      <c r="E23" s="37" t="s">
        <v>106</v>
      </c>
      <c r="F23" s="34" t="s">
        <v>107</v>
      </c>
      <c r="G23" s="36">
        <v>0.95</v>
      </c>
      <c r="H23" s="35">
        <v>5</v>
      </c>
      <c r="I23" s="35">
        <f t="shared" si="0"/>
        <v>5</v>
      </c>
      <c r="J23" s="34" t="s">
        <v>88</v>
      </c>
    </row>
    <row r="24" ht="39" customHeight="1" spans="1:10">
      <c r="A24" s="57"/>
      <c r="B24" s="17" t="s">
        <v>224</v>
      </c>
      <c r="C24" s="18" t="s">
        <v>255</v>
      </c>
      <c r="D24" s="17" t="s">
        <v>160</v>
      </c>
      <c r="E24" s="33" t="s">
        <v>106</v>
      </c>
      <c r="F24" s="34" t="s">
        <v>107</v>
      </c>
      <c r="G24" s="36">
        <v>0.95</v>
      </c>
      <c r="H24" s="35">
        <v>5</v>
      </c>
      <c r="I24" s="35">
        <f t="shared" si="0"/>
        <v>5</v>
      </c>
      <c r="J24" s="34" t="s">
        <v>88</v>
      </c>
    </row>
    <row r="25" ht="54" customHeight="1" spans="1:10">
      <c r="A25" s="58" t="s">
        <v>184</v>
      </c>
      <c r="B25" s="58"/>
      <c r="C25" s="58"/>
      <c r="D25" s="59"/>
      <c r="E25" s="59"/>
      <c r="F25" s="59"/>
      <c r="G25" s="59"/>
      <c r="H25" s="59"/>
      <c r="I25" s="59"/>
      <c r="J25" s="59"/>
    </row>
    <row r="26" ht="25.5" customHeight="1" spans="1:10">
      <c r="A26" s="58" t="s">
        <v>185</v>
      </c>
      <c r="B26" s="58"/>
      <c r="C26" s="58"/>
      <c r="D26" s="58"/>
      <c r="E26" s="58"/>
      <c r="F26" s="58"/>
      <c r="G26" s="58"/>
      <c r="H26" s="58">
        <v>100</v>
      </c>
      <c r="I26" s="66">
        <f>SUM(I15:I24)+I7</f>
        <v>100</v>
      </c>
      <c r="J26" s="67" t="s">
        <v>186</v>
      </c>
    </row>
    <row r="27" ht="16.95" customHeight="1" spans="1:10">
      <c r="A27" s="25"/>
      <c r="B27" s="25"/>
      <c r="C27" s="25"/>
      <c r="D27" s="25"/>
      <c r="E27" s="25"/>
      <c r="F27" s="25"/>
      <c r="G27" s="25"/>
      <c r="H27" s="25"/>
      <c r="I27" s="25"/>
      <c r="J27" s="42"/>
    </row>
    <row r="28" ht="28.95" customHeight="1" spans="1:10">
      <c r="A28" s="24" t="s">
        <v>131</v>
      </c>
      <c r="B28" s="25"/>
      <c r="C28" s="25"/>
      <c r="D28" s="25"/>
      <c r="E28" s="25"/>
      <c r="F28" s="25"/>
      <c r="G28" s="25"/>
      <c r="H28" s="25"/>
      <c r="I28" s="25"/>
      <c r="J28" s="42"/>
    </row>
    <row r="29" ht="27" customHeight="1" spans="1:10">
      <c r="A29" s="24" t="s">
        <v>132</v>
      </c>
      <c r="B29" s="24"/>
      <c r="C29" s="24"/>
      <c r="D29" s="24"/>
      <c r="E29" s="24"/>
      <c r="F29" s="24"/>
      <c r="G29" s="24"/>
      <c r="H29" s="24"/>
      <c r="I29" s="24"/>
      <c r="J29" s="24"/>
    </row>
    <row r="30" ht="19.05" customHeight="1" spans="1:10">
      <c r="A30" s="24" t="s">
        <v>133</v>
      </c>
      <c r="B30" s="24"/>
      <c r="C30" s="24"/>
      <c r="D30" s="24"/>
      <c r="E30" s="24"/>
      <c r="F30" s="24"/>
      <c r="G30" s="24"/>
      <c r="H30" s="24"/>
      <c r="I30" s="24"/>
      <c r="J30" s="24"/>
    </row>
    <row r="31" ht="18" customHeight="1" spans="1:10">
      <c r="A31" s="24" t="s">
        <v>187</v>
      </c>
      <c r="B31" s="24"/>
      <c r="C31" s="24"/>
      <c r="D31" s="24"/>
      <c r="E31" s="24"/>
      <c r="F31" s="24"/>
      <c r="G31" s="24"/>
      <c r="H31" s="24"/>
      <c r="I31" s="24"/>
      <c r="J31" s="24"/>
    </row>
    <row r="32" ht="18" customHeight="1" spans="1:10">
      <c r="A32" s="24" t="s">
        <v>188</v>
      </c>
      <c r="B32" s="24"/>
      <c r="C32" s="24"/>
      <c r="D32" s="24"/>
      <c r="E32" s="24"/>
      <c r="F32" s="24"/>
      <c r="G32" s="24"/>
      <c r="H32" s="24"/>
      <c r="I32" s="24"/>
      <c r="J32" s="24"/>
    </row>
    <row r="33" ht="18" customHeight="1" spans="1:10">
      <c r="A33" s="24" t="s">
        <v>189</v>
      </c>
      <c r="B33" s="24"/>
      <c r="C33" s="24"/>
      <c r="D33" s="24"/>
      <c r="E33" s="24"/>
      <c r="F33" s="24"/>
      <c r="G33" s="24"/>
      <c r="H33" s="24"/>
      <c r="I33" s="24"/>
      <c r="J33" s="24"/>
    </row>
    <row r="34" ht="24" customHeight="1" spans="1:10">
      <c r="A34" s="24" t="s">
        <v>190</v>
      </c>
      <c r="B34" s="24"/>
      <c r="C34" s="24"/>
      <c r="D34" s="24"/>
      <c r="E34" s="24"/>
      <c r="F34" s="24"/>
      <c r="G34" s="24"/>
      <c r="H34" s="24"/>
      <c r="I34" s="24"/>
      <c r="J34"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1"/>
    <mergeCell ref="A23:A24"/>
    <mergeCell ref="G13:G14"/>
    <mergeCell ref="H13:H14"/>
    <mergeCell ref="I13:I14"/>
    <mergeCell ref="J13:J14"/>
    <mergeCell ref="A6: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9" workbookViewId="0">
      <selection activeCell="A15" sqref="$A1:$XFD1048576"/>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9.3333333333333"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388</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f>D8</f>
        <v>4</v>
      </c>
      <c r="E7" s="49">
        <f t="shared" ref="E7:F7" si="0">E8</f>
        <v>4</v>
      </c>
      <c r="F7" s="49">
        <f t="shared" si="0"/>
        <v>4</v>
      </c>
      <c r="G7" s="33">
        <v>10</v>
      </c>
      <c r="H7" s="60">
        <f>F7/E7</f>
        <v>1</v>
      </c>
      <c r="I7" s="61">
        <v>10</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4</v>
      </c>
      <c r="E8" s="49">
        <v>4</v>
      </c>
      <c r="F8" s="49">
        <v>4</v>
      </c>
      <c r="G8" s="33" t="s">
        <v>150</v>
      </c>
      <c r="H8" s="60">
        <f>F8/E8</f>
        <v>1</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67.2" customHeight="1" spans="1:10">
      <c r="A12" s="33"/>
      <c r="B12" s="50" t="s">
        <v>389</v>
      </c>
      <c r="C12" s="51"/>
      <c r="D12" s="51"/>
      <c r="E12" s="62"/>
      <c r="F12" s="63" t="s">
        <v>390</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39" customHeight="1" spans="1:10">
      <c r="A15" s="17" t="s">
        <v>81</v>
      </c>
      <c r="B15" s="17" t="s">
        <v>82</v>
      </c>
      <c r="C15" s="18" t="s">
        <v>391</v>
      </c>
      <c r="D15" s="160" t="s">
        <v>84</v>
      </c>
      <c r="E15" s="33" t="s">
        <v>285</v>
      </c>
      <c r="F15" s="34" t="s">
        <v>162</v>
      </c>
      <c r="G15" s="34" t="s">
        <v>392</v>
      </c>
      <c r="H15" s="35">
        <v>10</v>
      </c>
      <c r="I15" s="35">
        <f>H15</f>
        <v>10</v>
      </c>
      <c r="J15" s="34" t="s">
        <v>88</v>
      </c>
    </row>
    <row r="16" ht="39" customHeight="1" spans="1:10">
      <c r="A16" s="17"/>
      <c r="B16" s="17" t="s">
        <v>82</v>
      </c>
      <c r="C16" s="18" t="s">
        <v>393</v>
      </c>
      <c r="D16" s="160" t="s">
        <v>160</v>
      </c>
      <c r="E16" s="33" t="s">
        <v>101</v>
      </c>
      <c r="F16" s="34" t="s">
        <v>86</v>
      </c>
      <c r="G16" s="34" t="s">
        <v>394</v>
      </c>
      <c r="H16" s="35">
        <v>10</v>
      </c>
      <c r="I16" s="35">
        <f t="shared" ref="I16:I22" si="1">H16</f>
        <v>10</v>
      </c>
      <c r="J16" s="34" t="s">
        <v>88</v>
      </c>
    </row>
    <row r="17" ht="39" customHeight="1" spans="1:10">
      <c r="A17" s="17"/>
      <c r="B17" s="17" t="s">
        <v>104</v>
      </c>
      <c r="C17" s="18" t="s">
        <v>395</v>
      </c>
      <c r="D17" s="160" t="s">
        <v>84</v>
      </c>
      <c r="E17" s="33" t="s">
        <v>110</v>
      </c>
      <c r="F17" s="34" t="s">
        <v>107</v>
      </c>
      <c r="G17" s="36">
        <v>1</v>
      </c>
      <c r="H17" s="35">
        <v>10</v>
      </c>
      <c r="I17" s="35">
        <f t="shared" si="1"/>
        <v>10</v>
      </c>
      <c r="J17" s="34" t="s">
        <v>88</v>
      </c>
    </row>
    <row r="18" ht="39" customHeight="1" spans="1:10">
      <c r="A18" s="17"/>
      <c r="B18" s="17" t="s">
        <v>113</v>
      </c>
      <c r="C18" s="18" t="s">
        <v>396</v>
      </c>
      <c r="D18" s="160" t="s">
        <v>84</v>
      </c>
      <c r="E18" s="33" t="s">
        <v>50</v>
      </c>
      <c r="F18" s="34" t="s">
        <v>252</v>
      </c>
      <c r="G18" s="36" t="s">
        <v>242</v>
      </c>
      <c r="H18" s="35">
        <v>10</v>
      </c>
      <c r="I18" s="35">
        <f t="shared" si="1"/>
        <v>10</v>
      </c>
      <c r="J18" s="34" t="s">
        <v>88</v>
      </c>
    </row>
    <row r="19" ht="39" customHeight="1" spans="1:10">
      <c r="A19" s="17"/>
      <c r="B19" s="17" t="s">
        <v>171</v>
      </c>
      <c r="C19" s="18" t="s">
        <v>397</v>
      </c>
      <c r="D19" s="160" t="s">
        <v>173</v>
      </c>
      <c r="E19" s="33" t="s">
        <v>91</v>
      </c>
      <c r="F19" s="34" t="s">
        <v>177</v>
      </c>
      <c r="G19" s="36" t="s">
        <v>398</v>
      </c>
      <c r="H19" s="35">
        <v>10</v>
      </c>
      <c r="I19" s="35">
        <f t="shared" si="1"/>
        <v>10</v>
      </c>
      <c r="J19" s="34" t="s">
        <v>88</v>
      </c>
    </row>
    <row r="20" ht="39" customHeight="1" spans="1:10">
      <c r="A20" s="20" t="s">
        <v>117</v>
      </c>
      <c r="B20" s="17" t="s">
        <v>218</v>
      </c>
      <c r="C20" s="18" t="s">
        <v>399</v>
      </c>
      <c r="D20" s="17" t="s">
        <v>160</v>
      </c>
      <c r="E20" s="37" t="s">
        <v>400</v>
      </c>
      <c r="F20" s="34"/>
      <c r="G20" s="37" t="s">
        <v>400</v>
      </c>
      <c r="H20" s="35">
        <v>30</v>
      </c>
      <c r="I20" s="35">
        <f t="shared" si="1"/>
        <v>30</v>
      </c>
      <c r="J20" s="34" t="s">
        <v>88</v>
      </c>
    </row>
    <row r="21" ht="39" customHeight="1" spans="1:10">
      <c r="A21" s="56" t="s">
        <v>127</v>
      </c>
      <c r="B21" s="17" t="s">
        <v>221</v>
      </c>
      <c r="C21" s="18" t="s">
        <v>401</v>
      </c>
      <c r="D21" s="17" t="s">
        <v>84</v>
      </c>
      <c r="E21" s="37" t="s">
        <v>285</v>
      </c>
      <c r="F21" s="34" t="s">
        <v>252</v>
      </c>
      <c r="G21" s="36" t="s">
        <v>402</v>
      </c>
      <c r="H21" s="35">
        <v>5</v>
      </c>
      <c r="I21" s="35">
        <f t="shared" si="1"/>
        <v>5</v>
      </c>
      <c r="J21" s="34" t="s">
        <v>88</v>
      </c>
    </row>
    <row r="22" ht="39" customHeight="1" spans="1:10">
      <c r="A22" s="57"/>
      <c r="B22" s="17" t="s">
        <v>224</v>
      </c>
      <c r="C22" s="18" t="s">
        <v>403</v>
      </c>
      <c r="D22" s="17" t="s">
        <v>160</v>
      </c>
      <c r="E22" s="33" t="s">
        <v>110</v>
      </c>
      <c r="F22" s="34" t="s">
        <v>107</v>
      </c>
      <c r="G22" s="36">
        <v>1</v>
      </c>
      <c r="H22" s="35">
        <v>5</v>
      </c>
      <c r="I22" s="35">
        <f t="shared" si="1"/>
        <v>5</v>
      </c>
      <c r="J22" s="34" t="s">
        <v>88</v>
      </c>
    </row>
    <row r="23" ht="54" customHeight="1" spans="1:10">
      <c r="A23" s="58" t="s">
        <v>184</v>
      </c>
      <c r="B23" s="58"/>
      <c r="C23" s="58"/>
      <c r="D23" s="59"/>
      <c r="E23" s="59"/>
      <c r="F23" s="59"/>
      <c r="G23" s="59"/>
      <c r="H23" s="59"/>
      <c r="I23" s="59"/>
      <c r="J23" s="59"/>
    </row>
    <row r="24" ht="25.5" customHeight="1" spans="1:10">
      <c r="A24" s="58" t="s">
        <v>185</v>
      </c>
      <c r="B24" s="58"/>
      <c r="C24" s="58"/>
      <c r="D24" s="58"/>
      <c r="E24" s="58"/>
      <c r="F24" s="58"/>
      <c r="G24" s="58"/>
      <c r="H24" s="58">
        <v>100</v>
      </c>
      <c r="I24" s="66">
        <f>SUM(I15:I22)+I7</f>
        <v>100</v>
      </c>
      <c r="J24" s="67" t="s">
        <v>186</v>
      </c>
    </row>
    <row r="25" ht="16.95" customHeight="1" spans="1:10">
      <c r="A25" s="25"/>
      <c r="B25" s="25"/>
      <c r="C25" s="25"/>
      <c r="D25" s="25"/>
      <c r="E25" s="25"/>
      <c r="F25" s="25"/>
      <c r="G25" s="25"/>
      <c r="H25" s="25"/>
      <c r="I25" s="25"/>
      <c r="J25" s="42"/>
    </row>
    <row r="26" ht="28.95" customHeight="1" spans="1:10">
      <c r="A26" s="24" t="s">
        <v>131</v>
      </c>
      <c r="B26" s="25"/>
      <c r="C26" s="25"/>
      <c r="D26" s="25"/>
      <c r="E26" s="25"/>
      <c r="F26" s="25"/>
      <c r="G26" s="25"/>
      <c r="H26" s="25"/>
      <c r="I26" s="25"/>
      <c r="J26" s="42"/>
    </row>
    <row r="27" ht="27" customHeight="1" spans="1:10">
      <c r="A27" s="24" t="s">
        <v>132</v>
      </c>
      <c r="B27" s="24"/>
      <c r="C27" s="24"/>
      <c r="D27" s="24"/>
      <c r="E27" s="24"/>
      <c r="F27" s="24"/>
      <c r="G27" s="24"/>
      <c r="H27" s="24"/>
      <c r="I27" s="24"/>
      <c r="J27" s="24"/>
    </row>
    <row r="28" ht="19.05" customHeight="1" spans="1:10">
      <c r="A28" s="24" t="s">
        <v>133</v>
      </c>
      <c r="B28" s="24"/>
      <c r="C28" s="24"/>
      <c r="D28" s="24"/>
      <c r="E28" s="24"/>
      <c r="F28" s="24"/>
      <c r="G28" s="24"/>
      <c r="H28" s="24"/>
      <c r="I28" s="24"/>
      <c r="J28" s="24"/>
    </row>
    <row r="29" ht="18" customHeight="1" spans="1:10">
      <c r="A29" s="24" t="s">
        <v>187</v>
      </c>
      <c r="B29" s="24"/>
      <c r="C29" s="24"/>
      <c r="D29" s="24"/>
      <c r="E29" s="24"/>
      <c r="F29" s="24"/>
      <c r="G29" s="24"/>
      <c r="H29" s="24"/>
      <c r="I29" s="24"/>
      <c r="J29" s="24"/>
    </row>
    <row r="30" ht="18" customHeight="1" spans="1:10">
      <c r="A30" s="24" t="s">
        <v>188</v>
      </c>
      <c r="B30" s="24"/>
      <c r="C30" s="24"/>
      <c r="D30" s="24"/>
      <c r="E30" s="24"/>
      <c r="F30" s="24"/>
      <c r="G30" s="24"/>
      <c r="H30" s="24"/>
      <c r="I30" s="24"/>
      <c r="J30" s="24"/>
    </row>
    <row r="31" ht="18" customHeight="1" spans="1:10">
      <c r="A31" s="24" t="s">
        <v>189</v>
      </c>
      <c r="B31" s="24"/>
      <c r="C31" s="24"/>
      <c r="D31" s="24"/>
      <c r="E31" s="24"/>
      <c r="F31" s="24"/>
      <c r="G31" s="24"/>
      <c r="H31" s="24"/>
      <c r="I31" s="24"/>
      <c r="J31" s="24"/>
    </row>
    <row r="32" ht="24" customHeight="1" spans="1:10">
      <c r="A32" s="24" t="s">
        <v>190</v>
      </c>
      <c r="B32" s="24"/>
      <c r="C32" s="24"/>
      <c r="D32" s="24"/>
      <c r="E32" s="24"/>
      <c r="F32" s="24"/>
      <c r="G32" s="24"/>
      <c r="H32" s="24"/>
      <c r="I32" s="24"/>
      <c r="J32"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1:A22"/>
    <mergeCell ref="G13:G14"/>
    <mergeCell ref="H13:H14"/>
    <mergeCell ref="I13:I14"/>
    <mergeCell ref="J13:J14"/>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25" workbookViewId="0">
      <selection activeCell="I36" sqref="I36"/>
    </sheetView>
  </sheetViews>
  <sheetFormatPr defaultColWidth="9.775" defaultRowHeight="13.5"/>
  <cols>
    <col min="1" max="2" width="12.1083333333333" style="4" customWidth="1"/>
    <col min="3" max="3" width="19.6666666666667" style="4" customWidth="1"/>
    <col min="4" max="5" width="12.3333333333333" style="4" customWidth="1"/>
    <col min="6" max="6" width="12.2166666666667" style="4" customWidth="1"/>
    <col min="7" max="7" width="10.8833333333333" style="4" customWidth="1"/>
    <col min="8" max="8" width="9.775" style="4"/>
    <col min="9" max="9" width="9.33333333333333" style="4" customWidth="1"/>
    <col min="10" max="10" width="19.3333333333333" style="4" customWidth="1"/>
    <col min="11" max="16384" width="9.775" style="4"/>
  </cols>
  <sheetData>
    <row r="1" spans="1:1">
      <c r="A1" s="4" t="s">
        <v>135</v>
      </c>
    </row>
    <row r="2" ht="25.95" customHeight="1" spans="1:10">
      <c r="A2" s="5" t="s">
        <v>136</v>
      </c>
      <c r="B2" s="5"/>
      <c r="C2" s="5"/>
      <c r="D2" s="5"/>
      <c r="E2" s="5"/>
      <c r="F2" s="5"/>
      <c r="G2" s="5"/>
      <c r="H2" s="5"/>
      <c r="I2" s="5"/>
      <c r="J2" s="5"/>
    </row>
    <row r="3" s="1" customFormat="1" ht="13.05" customHeight="1" spans="1:10">
      <c r="A3" s="5"/>
      <c r="B3" s="5"/>
      <c r="C3" s="5"/>
      <c r="D3" s="5"/>
      <c r="E3" s="5"/>
      <c r="F3" s="5"/>
      <c r="G3" s="5"/>
      <c r="H3" s="5"/>
      <c r="I3" s="5"/>
      <c r="J3" s="38"/>
    </row>
    <row r="4" s="2" customFormat="1" ht="25.2" customHeight="1" spans="1:256">
      <c r="A4" s="6" t="s">
        <v>137</v>
      </c>
      <c r="B4" s="6"/>
      <c r="C4" s="7" t="s">
        <v>404</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25.2" customHeight="1" spans="1:256">
      <c r="A5" s="6" t="s">
        <v>139</v>
      </c>
      <c r="B5" s="6"/>
      <c r="C5" s="8" t="s">
        <v>36</v>
      </c>
      <c r="D5" s="8"/>
      <c r="E5" s="8"/>
      <c r="F5" s="6" t="s">
        <v>140</v>
      </c>
      <c r="G5" s="7" t="s">
        <v>36</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141</v>
      </c>
      <c r="B6" s="6"/>
      <c r="C6" s="6"/>
      <c r="D6" s="6" t="s">
        <v>142</v>
      </c>
      <c r="E6" s="6" t="s">
        <v>143</v>
      </c>
      <c r="F6" s="6" t="s">
        <v>144</v>
      </c>
      <c r="G6" s="6" t="s">
        <v>145</v>
      </c>
      <c r="H6" s="6" t="s">
        <v>146</v>
      </c>
      <c r="I6" s="6" t="s">
        <v>147</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148</v>
      </c>
      <c r="D7" s="10">
        <f>D8</f>
        <v>3</v>
      </c>
      <c r="E7" s="10">
        <f t="shared" ref="E7:F7" si="0">E8</f>
        <v>3</v>
      </c>
      <c r="F7" s="10">
        <f t="shared" si="0"/>
        <v>3</v>
      </c>
      <c r="G7" s="6">
        <v>10</v>
      </c>
      <c r="H7" s="26">
        <f>F7/E7</f>
        <v>1</v>
      </c>
      <c r="I7" s="27">
        <v>10</v>
      </c>
      <c r="J7" s="2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8.05" customHeight="1" spans="1:256">
      <c r="A8" s="6"/>
      <c r="B8" s="6"/>
      <c r="C8" s="9" t="s">
        <v>149</v>
      </c>
      <c r="D8" s="10">
        <v>3</v>
      </c>
      <c r="E8" s="10">
        <v>3</v>
      </c>
      <c r="F8" s="10">
        <v>3</v>
      </c>
      <c r="G8" s="6" t="s">
        <v>150</v>
      </c>
      <c r="H8" s="26">
        <f>F8/E8</f>
        <v>1</v>
      </c>
      <c r="I8" s="27" t="s">
        <v>150</v>
      </c>
      <c r="J8" s="2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8.95" customHeight="1" spans="1:256">
      <c r="A9" s="6"/>
      <c r="B9" s="6"/>
      <c r="C9" s="9" t="s">
        <v>151</v>
      </c>
      <c r="D9" s="10"/>
      <c r="E9" s="10"/>
      <c r="F9" s="10"/>
      <c r="G9" s="6" t="s">
        <v>150</v>
      </c>
      <c r="H9" s="10"/>
      <c r="I9" s="27" t="s">
        <v>150</v>
      </c>
      <c r="J9" s="2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152</v>
      </c>
      <c r="D10" s="10"/>
      <c r="E10" s="10"/>
      <c r="F10" s="10"/>
      <c r="G10" s="6" t="s">
        <v>150</v>
      </c>
      <c r="H10" s="10"/>
      <c r="I10" s="27" t="s">
        <v>150</v>
      </c>
      <c r="J10" s="27"/>
    </row>
    <row r="11" ht="31.2" customHeight="1" spans="1:10">
      <c r="A11" s="6" t="s">
        <v>153</v>
      </c>
      <c r="B11" s="6" t="s">
        <v>154</v>
      </c>
      <c r="C11" s="6"/>
      <c r="D11" s="6"/>
      <c r="E11" s="6"/>
      <c r="F11" s="27" t="s">
        <v>49</v>
      </c>
      <c r="G11" s="27"/>
      <c r="H11" s="27"/>
      <c r="I11" s="27"/>
      <c r="J11" s="27"/>
    </row>
    <row r="12" ht="76.8" customHeight="1" spans="1:10">
      <c r="A12" s="6"/>
      <c r="B12" s="11" t="s">
        <v>405</v>
      </c>
      <c r="C12" s="12"/>
      <c r="D12" s="12"/>
      <c r="E12" s="28"/>
      <c r="F12" s="29" t="s">
        <v>406</v>
      </c>
      <c r="G12" s="29"/>
      <c r="H12" s="29"/>
      <c r="I12" s="29"/>
      <c r="J12" s="29"/>
    </row>
    <row r="13" ht="36" customHeight="1" spans="1:10">
      <c r="A13" s="13" t="s">
        <v>157</v>
      </c>
      <c r="B13" s="14"/>
      <c r="C13" s="15"/>
      <c r="D13" s="13" t="s">
        <v>158</v>
      </c>
      <c r="E13" s="14"/>
      <c r="F13" s="15"/>
      <c r="G13" s="30" t="s">
        <v>79</v>
      </c>
      <c r="H13" s="30" t="s">
        <v>145</v>
      </c>
      <c r="I13" s="30" t="s">
        <v>147</v>
      </c>
      <c r="J13" s="30" t="s">
        <v>80</v>
      </c>
    </row>
    <row r="14" ht="36" customHeight="1" spans="1:10">
      <c r="A14" s="16" t="s">
        <v>73</v>
      </c>
      <c r="B14" s="6" t="s">
        <v>74</v>
      </c>
      <c r="C14" s="6" t="s">
        <v>75</v>
      </c>
      <c r="D14" s="6" t="s">
        <v>76</v>
      </c>
      <c r="E14" s="6" t="s">
        <v>77</v>
      </c>
      <c r="F14" s="31" t="s">
        <v>78</v>
      </c>
      <c r="G14" s="32"/>
      <c r="H14" s="32"/>
      <c r="I14" s="32"/>
      <c r="J14" s="32"/>
    </row>
    <row r="15" ht="39" customHeight="1" spans="1:10">
      <c r="A15" s="17" t="s">
        <v>81</v>
      </c>
      <c r="B15" s="17" t="s">
        <v>82</v>
      </c>
      <c r="C15" s="18" t="s">
        <v>199</v>
      </c>
      <c r="D15" s="160" t="s">
        <v>160</v>
      </c>
      <c r="E15" s="33" t="s">
        <v>97</v>
      </c>
      <c r="F15" s="34" t="s">
        <v>98</v>
      </c>
      <c r="G15" s="34" t="s">
        <v>407</v>
      </c>
      <c r="H15" s="35">
        <v>8</v>
      </c>
      <c r="I15" s="35">
        <f>H15</f>
        <v>8</v>
      </c>
      <c r="J15" s="34" t="s">
        <v>88</v>
      </c>
    </row>
    <row r="16" ht="39" customHeight="1" spans="1:10">
      <c r="A16" s="17"/>
      <c r="B16" s="17" t="s">
        <v>82</v>
      </c>
      <c r="C16" s="18" t="s">
        <v>408</v>
      </c>
      <c r="D16" s="160" t="s">
        <v>84</v>
      </c>
      <c r="E16" s="33" t="s">
        <v>285</v>
      </c>
      <c r="F16" s="34" t="s">
        <v>409</v>
      </c>
      <c r="G16" s="34" t="s">
        <v>394</v>
      </c>
      <c r="H16" s="35">
        <v>7</v>
      </c>
      <c r="I16" s="35">
        <f t="shared" ref="I16:I24" si="1">H16</f>
        <v>7</v>
      </c>
      <c r="J16" s="34" t="s">
        <v>88</v>
      </c>
    </row>
    <row r="17" ht="39" customHeight="1" spans="1:10">
      <c r="A17" s="17"/>
      <c r="B17" s="17" t="s">
        <v>104</v>
      </c>
      <c r="C17" s="18" t="s">
        <v>410</v>
      </c>
      <c r="D17" s="160" t="s">
        <v>160</v>
      </c>
      <c r="E17" s="33" t="s">
        <v>183</v>
      </c>
      <c r="F17" s="34" t="s">
        <v>107</v>
      </c>
      <c r="G17" s="36">
        <v>0.98</v>
      </c>
      <c r="H17" s="35">
        <v>7</v>
      </c>
      <c r="I17" s="35">
        <f t="shared" si="1"/>
        <v>7</v>
      </c>
      <c r="J17" s="34" t="s">
        <v>88</v>
      </c>
    </row>
    <row r="18" ht="39" customHeight="1" spans="1:10">
      <c r="A18" s="17"/>
      <c r="B18" s="17" t="s">
        <v>104</v>
      </c>
      <c r="C18" s="18" t="s">
        <v>411</v>
      </c>
      <c r="D18" s="160" t="s">
        <v>160</v>
      </c>
      <c r="E18" s="33" t="s">
        <v>183</v>
      </c>
      <c r="F18" s="34" t="s">
        <v>107</v>
      </c>
      <c r="G18" s="36">
        <v>0.98</v>
      </c>
      <c r="H18" s="35">
        <v>7</v>
      </c>
      <c r="I18" s="35">
        <f t="shared" si="1"/>
        <v>7</v>
      </c>
      <c r="J18" s="34" t="s">
        <v>88</v>
      </c>
    </row>
    <row r="19" ht="39" customHeight="1" spans="1:10">
      <c r="A19" s="17"/>
      <c r="B19" s="17" t="s">
        <v>113</v>
      </c>
      <c r="C19" s="18" t="s">
        <v>412</v>
      </c>
      <c r="D19" s="160" t="s">
        <v>84</v>
      </c>
      <c r="E19" s="33" t="s">
        <v>413</v>
      </c>
      <c r="F19" s="34" t="s">
        <v>165</v>
      </c>
      <c r="G19" s="36" t="s">
        <v>414</v>
      </c>
      <c r="H19" s="35">
        <v>7</v>
      </c>
      <c r="I19" s="35">
        <f t="shared" si="1"/>
        <v>7</v>
      </c>
      <c r="J19" s="34" t="s">
        <v>88</v>
      </c>
    </row>
    <row r="20" ht="39" customHeight="1" spans="1:10">
      <c r="A20" s="17"/>
      <c r="B20" s="17" t="s">
        <v>171</v>
      </c>
      <c r="C20" s="18" t="s">
        <v>206</v>
      </c>
      <c r="D20" s="160" t="s">
        <v>173</v>
      </c>
      <c r="E20" s="33" t="s">
        <v>207</v>
      </c>
      <c r="F20" s="34" t="s">
        <v>415</v>
      </c>
      <c r="G20" s="36" t="s">
        <v>416</v>
      </c>
      <c r="H20" s="35">
        <v>7</v>
      </c>
      <c r="I20" s="35">
        <f t="shared" si="1"/>
        <v>7</v>
      </c>
      <c r="J20" s="34" t="s">
        <v>88</v>
      </c>
    </row>
    <row r="21" ht="39" customHeight="1" spans="1:10">
      <c r="A21" s="17"/>
      <c r="B21" s="17" t="s">
        <v>171</v>
      </c>
      <c r="C21" s="18" t="s">
        <v>210</v>
      </c>
      <c r="D21" s="160" t="s">
        <v>173</v>
      </c>
      <c r="E21" s="33" t="s">
        <v>211</v>
      </c>
      <c r="F21" s="34" t="s">
        <v>415</v>
      </c>
      <c r="G21" s="36" t="s">
        <v>417</v>
      </c>
      <c r="H21" s="35">
        <v>7</v>
      </c>
      <c r="I21" s="35">
        <f t="shared" si="1"/>
        <v>7</v>
      </c>
      <c r="J21" s="34" t="s">
        <v>88</v>
      </c>
    </row>
    <row r="22" ht="39" customHeight="1" spans="1:10">
      <c r="A22" s="17" t="s">
        <v>117</v>
      </c>
      <c r="B22" s="17" t="s">
        <v>218</v>
      </c>
      <c r="C22" s="18" t="s">
        <v>418</v>
      </c>
      <c r="D22" s="17" t="s">
        <v>84</v>
      </c>
      <c r="E22" s="37" t="s">
        <v>419</v>
      </c>
      <c r="F22" s="34" t="s">
        <v>420</v>
      </c>
      <c r="G22" s="37" t="s">
        <v>419</v>
      </c>
      <c r="H22" s="35">
        <v>15</v>
      </c>
      <c r="I22" s="35">
        <f t="shared" si="1"/>
        <v>15</v>
      </c>
      <c r="J22" s="34" t="s">
        <v>88</v>
      </c>
    </row>
    <row r="23" ht="39" customHeight="1" spans="1:10">
      <c r="A23" s="17"/>
      <c r="B23" s="17" t="s">
        <v>218</v>
      </c>
      <c r="C23" s="18" t="s">
        <v>421</v>
      </c>
      <c r="D23" s="17" t="s">
        <v>84</v>
      </c>
      <c r="E23" s="37" t="s">
        <v>422</v>
      </c>
      <c r="F23" s="34" t="s">
        <v>217</v>
      </c>
      <c r="G23" s="36" t="s">
        <v>422</v>
      </c>
      <c r="H23" s="35">
        <v>15</v>
      </c>
      <c r="I23" s="35">
        <f t="shared" si="1"/>
        <v>15</v>
      </c>
      <c r="J23" s="34" t="s">
        <v>88</v>
      </c>
    </row>
    <row r="24" ht="39" customHeight="1" spans="1:10">
      <c r="A24" s="20" t="s">
        <v>127</v>
      </c>
      <c r="B24" s="17" t="s">
        <v>224</v>
      </c>
      <c r="C24" s="18" t="s">
        <v>225</v>
      </c>
      <c r="D24" s="17" t="s">
        <v>84</v>
      </c>
      <c r="E24" s="33" t="s">
        <v>106</v>
      </c>
      <c r="F24" s="34" t="s">
        <v>107</v>
      </c>
      <c r="G24" s="36">
        <v>0.95</v>
      </c>
      <c r="H24" s="35">
        <v>10</v>
      </c>
      <c r="I24" s="35">
        <f t="shared" si="1"/>
        <v>10</v>
      </c>
      <c r="J24" s="34" t="s">
        <v>88</v>
      </c>
    </row>
    <row r="25" ht="54" customHeight="1" spans="1:10">
      <c r="A25" s="21" t="s">
        <v>184</v>
      </c>
      <c r="B25" s="21"/>
      <c r="C25" s="21"/>
      <c r="D25" s="22"/>
      <c r="E25" s="22"/>
      <c r="F25" s="22"/>
      <c r="G25" s="22"/>
      <c r="H25" s="22"/>
      <c r="I25" s="22"/>
      <c r="J25" s="22"/>
    </row>
    <row r="26" ht="25.5" customHeight="1" spans="1:10">
      <c r="A26" s="21" t="s">
        <v>185</v>
      </c>
      <c r="B26" s="21"/>
      <c r="C26" s="21"/>
      <c r="D26" s="21"/>
      <c r="E26" s="21"/>
      <c r="F26" s="21"/>
      <c r="G26" s="21"/>
      <c r="H26" s="21">
        <v>100</v>
      </c>
      <c r="I26" s="39">
        <f>SUM(I15:I24)+I7</f>
        <v>100</v>
      </c>
      <c r="J26" s="40" t="s">
        <v>186</v>
      </c>
    </row>
    <row r="27" ht="16.95" customHeight="1" spans="1:10">
      <c r="A27" s="23"/>
      <c r="B27" s="23"/>
      <c r="C27" s="23"/>
      <c r="D27" s="23"/>
      <c r="E27" s="23"/>
      <c r="F27" s="23"/>
      <c r="G27" s="23"/>
      <c r="H27" s="23"/>
      <c r="I27" s="23"/>
      <c r="J27" s="41"/>
    </row>
    <row r="28" ht="28.95" customHeight="1" spans="1:10">
      <c r="A28" s="24" t="s">
        <v>131</v>
      </c>
      <c r="B28" s="25"/>
      <c r="C28" s="25"/>
      <c r="D28" s="25"/>
      <c r="E28" s="25"/>
      <c r="F28" s="25"/>
      <c r="G28" s="25"/>
      <c r="H28" s="25"/>
      <c r="I28" s="25"/>
      <c r="J28" s="42"/>
    </row>
    <row r="29" ht="27" customHeight="1" spans="1:10">
      <c r="A29" s="24" t="s">
        <v>132</v>
      </c>
      <c r="B29" s="24"/>
      <c r="C29" s="24"/>
      <c r="D29" s="24"/>
      <c r="E29" s="24"/>
      <c r="F29" s="24"/>
      <c r="G29" s="24"/>
      <c r="H29" s="24"/>
      <c r="I29" s="24"/>
      <c r="J29" s="24"/>
    </row>
    <row r="30" ht="19.05" customHeight="1" spans="1:10">
      <c r="A30" s="24" t="s">
        <v>133</v>
      </c>
      <c r="B30" s="24"/>
      <c r="C30" s="24"/>
      <c r="D30" s="24"/>
      <c r="E30" s="24"/>
      <c r="F30" s="24"/>
      <c r="G30" s="24"/>
      <c r="H30" s="24"/>
      <c r="I30" s="24"/>
      <c r="J30" s="24"/>
    </row>
    <row r="31" ht="18" customHeight="1" spans="1:10">
      <c r="A31" s="24" t="s">
        <v>187</v>
      </c>
      <c r="B31" s="24"/>
      <c r="C31" s="24"/>
      <c r="D31" s="24"/>
      <c r="E31" s="24"/>
      <c r="F31" s="24"/>
      <c r="G31" s="24"/>
      <c r="H31" s="24"/>
      <c r="I31" s="24"/>
      <c r="J31" s="24"/>
    </row>
    <row r="32" ht="18" customHeight="1" spans="1:10">
      <c r="A32" s="24" t="s">
        <v>188</v>
      </c>
      <c r="B32" s="24"/>
      <c r="C32" s="24"/>
      <c r="D32" s="24"/>
      <c r="E32" s="24"/>
      <c r="F32" s="24"/>
      <c r="G32" s="24"/>
      <c r="H32" s="24"/>
      <c r="I32" s="24"/>
      <c r="J32" s="24"/>
    </row>
    <row r="33" ht="18" customHeight="1" spans="1:10">
      <c r="A33" s="24" t="s">
        <v>189</v>
      </c>
      <c r="B33" s="24"/>
      <c r="C33" s="24"/>
      <c r="D33" s="24"/>
      <c r="E33" s="24"/>
      <c r="F33" s="24"/>
      <c r="G33" s="24"/>
      <c r="H33" s="24"/>
      <c r="I33" s="24"/>
      <c r="J33" s="24"/>
    </row>
    <row r="34" ht="24" customHeight="1" spans="1:10">
      <c r="A34" s="24" t="s">
        <v>190</v>
      </c>
      <c r="B34" s="24"/>
      <c r="C34" s="24"/>
      <c r="D34" s="24"/>
      <c r="E34" s="24"/>
      <c r="F34" s="24"/>
      <c r="G34" s="24"/>
      <c r="H34" s="24"/>
      <c r="I34" s="24"/>
      <c r="J34"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1"/>
    <mergeCell ref="A22:A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25" workbookViewId="0">
      <selection activeCell="A16" sqref="$A1:$XFD1048576"/>
    </sheetView>
  </sheetViews>
  <sheetFormatPr defaultColWidth="9.775" defaultRowHeight="14.25"/>
  <cols>
    <col min="1" max="1" width="14.3333333333333" style="73" customWidth="1"/>
    <col min="2" max="2" width="16.775" style="73" customWidth="1"/>
    <col min="3" max="3" width="24.1083333333333" style="73" customWidth="1"/>
    <col min="4" max="4" width="13.3333333333333" style="73" customWidth="1"/>
    <col min="5" max="5" width="18.4416666666667" style="73" customWidth="1"/>
    <col min="6" max="6" width="13.2166666666667" style="73" customWidth="1"/>
    <col min="7" max="7" width="19" style="73" customWidth="1"/>
    <col min="8" max="8" width="16.1083333333333" style="73" customWidth="1"/>
    <col min="9" max="9" width="13.3333333333333" style="73" customWidth="1"/>
    <col min="10" max="10" width="21.6666666666667" style="73" customWidth="1"/>
    <col min="11" max="16384" width="9.775" style="73"/>
  </cols>
  <sheetData>
    <row r="1" ht="22.05" customHeight="1" spans="1:1">
      <c r="A1" s="73" t="s">
        <v>33</v>
      </c>
    </row>
    <row r="2" s="72" customFormat="1" ht="33" customHeight="1" spans="1:10">
      <c r="A2" s="76" t="s">
        <v>34</v>
      </c>
      <c r="B2" s="76"/>
      <c r="C2" s="76"/>
      <c r="D2" s="76"/>
      <c r="E2" s="76"/>
      <c r="F2" s="76"/>
      <c r="G2" s="76"/>
      <c r="H2" s="76"/>
      <c r="I2" s="76"/>
      <c r="J2" s="76"/>
    </row>
    <row r="3" s="73" customFormat="1" spans="1:10">
      <c r="A3" s="77"/>
      <c r="B3" s="77"/>
      <c r="C3" s="78"/>
      <c r="D3" s="79"/>
      <c r="E3" s="78"/>
      <c r="F3" s="78"/>
      <c r="G3" s="113"/>
      <c r="J3" s="79"/>
    </row>
    <row r="4" s="72" customFormat="1" ht="30" customHeight="1" spans="1:10">
      <c r="A4" s="80" t="s">
        <v>35</v>
      </c>
      <c r="B4" s="81" t="s">
        <v>36</v>
      </c>
      <c r="C4" s="82"/>
      <c r="D4" s="82"/>
      <c r="E4" s="82"/>
      <c r="F4" s="82"/>
      <c r="G4" s="82"/>
      <c r="H4" s="82"/>
      <c r="I4" s="82"/>
      <c r="J4" s="82"/>
    </row>
    <row r="5" s="72" customFormat="1" ht="32.1" customHeight="1" spans="1:10">
      <c r="A5" s="80" t="s">
        <v>37</v>
      </c>
      <c r="B5" s="80"/>
      <c r="C5" s="80"/>
      <c r="D5" s="80"/>
      <c r="E5" s="80"/>
      <c r="F5" s="80"/>
      <c r="G5" s="80"/>
      <c r="H5" s="80"/>
      <c r="I5" s="80"/>
      <c r="J5" s="80" t="s">
        <v>38</v>
      </c>
    </row>
    <row r="6" s="72" customFormat="1" ht="177" customHeight="1" spans="1:10">
      <c r="A6" s="80" t="s">
        <v>39</v>
      </c>
      <c r="B6" s="83" t="s">
        <v>40</v>
      </c>
      <c r="C6" s="84" t="s">
        <v>41</v>
      </c>
      <c r="D6" s="84"/>
      <c r="E6" s="84"/>
      <c r="F6" s="84"/>
      <c r="G6" s="84"/>
      <c r="H6" s="84"/>
      <c r="I6" s="84"/>
      <c r="J6" s="83" t="s">
        <v>42</v>
      </c>
    </row>
    <row r="7" s="72" customFormat="1" ht="81.6" customHeight="1" spans="1:10">
      <c r="A7" s="80"/>
      <c r="B7" s="83" t="s">
        <v>43</v>
      </c>
      <c r="C7" s="84" t="s">
        <v>44</v>
      </c>
      <c r="D7" s="84"/>
      <c r="E7" s="84"/>
      <c r="F7" s="84"/>
      <c r="G7" s="84"/>
      <c r="H7" s="84"/>
      <c r="I7" s="84"/>
      <c r="J7" s="83" t="s">
        <v>45</v>
      </c>
    </row>
    <row r="8" s="72" customFormat="1" ht="32.1" customHeight="1" spans="1:10">
      <c r="A8" s="82" t="s">
        <v>46</v>
      </c>
      <c r="B8" s="82"/>
      <c r="C8" s="82"/>
      <c r="D8" s="82"/>
      <c r="E8" s="82"/>
      <c r="F8" s="82"/>
      <c r="G8" s="82"/>
      <c r="H8" s="82"/>
      <c r="I8" s="82"/>
      <c r="J8" s="82"/>
    </row>
    <row r="9" s="72" customFormat="1" ht="32.1" customHeight="1" spans="1:10">
      <c r="A9" s="85" t="s">
        <v>47</v>
      </c>
      <c r="B9" s="86" t="s">
        <v>48</v>
      </c>
      <c r="C9" s="86"/>
      <c r="D9" s="86"/>
      <c r="E9" s="86"/>
      <c r="F9" s="86"/>
      <c r="G9" s="114" t="s">
        <v>49</v>
      </c>
      <c r="H9" s="114"/>
      <c r="I9" s="114"/>
      <c r="J9" s="114"/>
    </row>
    <row r="10" s="72" customFormat="1" ht="207" customHeight="1" spans="1:10">
      <c r="A10" s="87" t="s">
        <v>50</v>
      </c>
      <c r="B10" s="88" t="s">
        <v>51</v>
      </c>
      <c r="C10" s="89"/>
      <c r="D10" s="89"/>
      <c r="E10" s="89"/>
      <c r="F10" s="115"/>
      <c r="G10" s="88" t="s">
        <v>52</v>
      </c>
      <c r="H10" s="89"/>
      <c r="I10" s="89"/>
      <c r="J10" s="115"/>
    </row>
    <row r="11" s="72" customFormat="1" ht="151.95" customHeight="1" spans="1:10">
      <c r="A11" s="87" t="s">
        <v>53</v>
      </c>
      <c r="B11" s="88" t="s">
        <v>54</v>
      </c>
      <c r="C11" s="89"/>
      <c r="D11" s="89"/>
      <c r="E11" s="89"/>
      <c r="F11" s="115"/>
      <c r="G11" s="158" t="s">
        <v>55</v>
      </c>
      <c r="H11" s="117"/>
      <c r="I11" s="117"/>
      <c r="J11" s="133"/>
    </row>
    <row r="12" s="72" customFormat="1" ht="156" customHeight="1" spans="1:10">
      <c r="A12" s="87" t="s">
        <v>56</v>
      </c>
      <c r="B12" s="88" t="s">
        <v>54</v>
      </c>
      <c r="C12" s="89"/>
      <c r="D12" s="89"/>
      <c r="E12" s="89"/>
      <c r="F12" s="115"/>
      <c r="G12" s="158" t="s">
        <v>55</v>
      </c>
      <c r="H12" s="117"/>
      <c r="I12" s="117"/>
      <c r="J12" s="133"/>
    </row>
    <row r="13" s="72" customFormat="1" ht="32.1" customHeight="1" spans="1:10">
      <c r="A13" s="82" t="s">
        <v>57</v>
      </c>
      <c r="B13" s="82"/>
      <c r="C13" s="82"/>
      <c r="D13" s="82"/>
      <c r="E13" s="82"/>
      <c r="F13" s="82"/>
      <c r="G13" s="82"/>
      <c r="H13" s="82"/>
      <c r="I13" s="82"/>
      <c r="J13" s="82"/>
    </row>
    <row r="14" s="72" customFormat="1" ht="32.1" customHeight="1" spans="1:10">
      <c r="A14" s="85" t="s">
        <v>58</v>
      </c>
      <c r="B14" s="85" t="s">
        <v>59</v>
      </c>
      <c r="C14" s="90" t="s">
        <v>60</v>
      </c>
      <c r="D14" s="91"/>
      <c r="E14" s="118" t="s">
        <v>61</v>
      </c>
      <c r="F14" s="119"/>
      <c r="G14" s="120"/>
      <c r="H14" s="121" t="s">
        <v>62</v>
      </c>
      <c r="I14" s="134" t="s">
        <v>63</v>
      </c>
      <c r="J14" s="121" t="s">
        <v>64</v>
      </c>
    </row>
    <row r="15" s="72" customFormat="1" ht="32.1" customHeight="1" spans="1:10">
      <c r="A15" s="85"/>
      <c r="B15" s="85"/>
      <c r="C15" s="92"/>
      <c r="D15" s="93"/>
      <c r="E15" s="85" t="s">
        <v>65</v>
      </c>
      <c r="F15" s="85" t="s">
        <v>66</v>
      </c>
      <c r="G15" s="85" t="s">
        <v>67</v>
      </c>
      <c r="H15" s="122"/>
      <c r="I15" s="122"/>
      <c r="J15" s="135"/>
    </row>
    <row r="16" s="72" customFormat="1" ht="97.8" customHeight="1" spans="1:10">
      <c r="A16" s="85" t="s">
        <v>68</v>
      </c>
      <c r="B16" s="94" t="s">
        <v>69</v>
      </c>
      <c r="C16" s="95" t="s">
        <v>70</v>
      </c>
      <c r="D16" s="96"/>
      <c r="E16" s="123">
        <f>SUM(F16:G16)</f>
        <v>1324.59</v>
      </c>
      <c r="F16" s="123">
        <v>1322</v>
      </c>
      <c r="G16" s="123">
        <v>2.59</v>
      </c>
      <c r="H16" s="123">
        <v>1338.33</v>
      </c>
      <c r="I16" s="136">
        <f>H16/E16</f>
        <v>1.01037302108577</v>
      </c>
      <c r="J16" s="108" t="s">
        <v>71</v>
      </c>
    </row>
    <row r="17" s="72" customFormat="1" ht="28.05" customHeight="1" spans="1:10">
      <c r="A17" s="85"/>
      <c r="B17" s="94"/>
      <c r="C17" s="97"/>
      <c r="D17" s="98"/>
      <c r="E17" s="123"/>
      <c r="F17" s="123"/>
      <c r="G17" s="123"/>
      <c r="H17" s="124"/>
      <c r="I17" s="124"/>
      <c r="J17" s="124"/>
    </row>
    <row r="18" s="72" customFormat="1" ht="28.05" customHeight="1" spans="1:10">
      <c r="A18" s="85"/>
      <c r="B18" s="94"/>
      <c r="C18" s="97"/>
      <c r="D18" s="98"/>
      <c r="E18" s="123"/>
      <c r="F18" s="123"/>
      <c r="G18" s="123"/>
      <c r="H18" s="124"/>
      <c r="I18" s="124"/>
      <c r="J18" s="124"/>
    </row>
    <row r="19" s="72" customFormat="1" ht="32.1" customHeight="1" spans="1:10">
      <c r="A19" s="82" t="s">
        <v>72</v>
      </c>
      <c r="B19" s="82"/>
      <c r="C19" s="82"/>
      <c r="D19" s="82"/>
      <c r="E19" s="82"/>
      <c r="F19" s="82"/>
      <c r="G19" s="82"/>
      <c r="H19" s="82"/>
      <c r="I19" s="82"/>
      <c r="J19" s="82"/>
    </row>
    <row r="20" s="74" customFormat="1" ht="32.1" customHeight="1" spans="1:10">
      <c r="A20" s="99" t="s">
        <v>73</v>
      </c>
      <c r="B20" s="100" t="s">
        <v>74</v>
      </c>
      <c r="C20" s="100" t="s">
        <v>75</v>
      </c>
      <c r="D20" s="99" t="s">
        <v>76</v>
      </c>
      <c r="E20" s="125" t="s">
        <v>77</v>
      </c>
      <c r="F20" s="125" t="s">
        <v>78</v>
      </c>
      <c r="G20" s="125" t="s">
        <v>79</v>
      </c>
      <c r="H20" s="126" t="s">
        <v>80</v>
      </c>
      <c r="I20" s="137"/>
      <c r="J20" s="138"/>
    </row>
    <row r="21" s="74" customFormat="1" ht="32.1" customHeight="1" spans="1:10">
      <c r="A21" s="101" t="s">
        <v>81</v>
      </c>
      <c r="B21" s="102" t="s">
        <v>82</v>
      </c>
      <c r="C21" s="103" t="s">
        <v>83</v>
      </c>
      <c r="D21" s="159" t="s">
        <v>84</v>
      </c>
      <c r="E21" s="125" t="s">
        <v>85</v>
      </c>
      <c r="F21" s="125" t="s">
        <v>86</v>
      </c>
      <c r="G21" s="125" t="s">
        <v>87</v>
      </c>
      <c r="H21" s="127" t="s">
        <v>88</v>
      </c>
      <c r="I21" s="139"/>
      <c r="J21" s="140"/>
    </row>
    <row r="22" s="74" customFormat="1" ht="32.1" customHeight="1" spans="1:10">
      <c r="A22" s="101"/>
      <c r="B22" s="102" t="s">
        <v>82</v>
      </c>
      <c r="C22" s="103" t="s">
        <v>89</v>
      </c>
      <c r="D22" s="159" t="s">
        <v>90</v>
      </c>
      <c r="E22" s="125" t="s">
        <v>91</v>
      </c>
      <c r="F22" s="125" t="s">
        <v>86</v>
      </c>
      <c r="G22" s="125" t="s">
        <v>92</v>
      </c>
      <c r="H22" s="127" t="s">
        <v>88</v>
      </c>
      <c r="I22" s="139"/>
      <c r="J22" s="140"/>
    </row>
    <row r="23" s="74" customFormat="1" ht="32.1" customHeight="1" spans="1:10">
      <c r="A23" s="101"/>
      <c r="B23" s="102" t="s">
        <v>82</v>
      </c>
      <c r="C23" s="103" t="s">
        <v>93</v>
      </c>
      <c r="D23" s="159" t="s">
        <v>90</v>
      </c>
      <c r="E23" s="125" t="s">
        <v>94</v>
      </c>
      <c r="F23" s="125" t="s">
        <v>86</v>
      </c>
      <c r="G23" s="125" t="s">
        <v>95</v>
      </c>
      <c r="H23" s="127" t="s">
        <v>88</v>
      </c>
      <c r="I23" s="139"/>
      <c r="J23" s="140"/>
    </row>
    <row r="24" s="74" customFormat="1" ht="32.1" customHeight="1" spans="1:10">
      <c r="A24" s="101"/>
      <c r="B24" s="102" t="s">
        <v>82</v>
      </c>
      <c r="C24" s="103" t="s">
        <v>96</v>
      </c>
      <c r="D24" s="159" t="s">
        <v>90</v>
      </c>
      <c r="E24" s="125" t="s">
        <v>97</v>
      </c>
      <c r="F24" s="125" t="s">
        <v>98</v>
      </c>
      <c r="G24" s="125" t="s">
        <v>99</v>
      </c>
      <c r="H24" s="127" t="s">
        <v>88</v>
      </c>
      <c r="I24" s="139"/>
      <c r="J24" s="140"/>
    </row>
    <row r="25" s="74" customFormat="1" ht="32.1" customHeight="1" spans="1:10">
      <c r="A25" s="101"/>
      <c r="B25" s="102" t="s">
        <v>82</v>
      </c>
      <c r="C25" s="103" t="s">
        <v>100</v>
      </c>
      <c r="D25" s="159" t="s">
        <v>84</v>
      </c>
      <c r="E25" s="125" t="s">
        <v>101</v>
      </c>
      <c r="F25" s="125" t="s">
        <v>102</v>
      </c>
      <c r="G25" s="125" t="s">
        <v>103</v>
      </c>
      <c r="H25" s="127" t="s">
        <v>88</v>
      </c>
      <c r="I25" s="139"/>
      <c r="J25" s="140"/>
    </row>
    <row r="26" s="74" customFormat="1" ht="32.1" customHeight="1" spans="1:10">
      <c r="A26" s="101"/>
      <c r="B26" s="102" t="s">
        <v>104</v>
      </c>
      <c r="C26" s="104" t="s">
        <v>105</v>
      </c>
      <c r="D26" s="159" t="s">
        <v>90</v>
      </c>
      <c r="E26" s="125" t="s">
        <v>106</v>
      </c>
      <c r="F26" s="125" t="s">
        <v>107</v>
      </c>
      <c r="G26" s="125" t="s">
        <v>108</v>
      </c>
      <c r="H26" s="127" t="s">
        <v>88</v>
      </c>
      <c r="I26" s="139"/>
      <c r="J26" s="140"/>
    </row>
    <row r="27" s="74" customFormat="1" ht="32.1" customHeight="1" spans="1:10">
      <c r="A27" s="101"/>
      <c r="B27" s="102" t="s">
        <v>104</v>
      </c>
      <c r="C27" s="104" t="s">
        <v>109</v>
      </c>
      <c r="D27" s="159" t="s">
        <v>84</v>
      </c>
      <c r="E27" s="125" t="s">
        <v>110</v>
      </c>
      <c r="F27" s="125" t="s">
        <v>107</v>
      </c>
      <c r="G27" s="125" t="s">
        <v>111</v>
      </c>
      <c r="H27" s="127" t="s">
        <v>88</v>
      </c>
      <c r="I27" s="139"/>
      <c r="J27" s="140"/>
    </row>
    <row r="28" s="74" customFormat="1" ht="32.1" customHeight="1" spans="1:10">
      <c r="A28" s="101"/>
      <c r="B28" s="102" t="s">
        <v>104</v>
      </c>
      <c r="C28" s="104" t="s">
        <v>112</v>
      </c>
      <c r="D28" s="159" t="s">
        <v>90</v>
      </c>
      <c r="E28" s="125" t="s">
        <v>106</v>
      </c>
      <c r="F28" s="125" t="s">
        <v>107</v>
      </c>
      <c r="G28" s="125" t="s">
        <v>111</v>
      </c>
      <c r="H28" s="127" t="s">
        <v>88</v>
      </c>
      <c r="I28" s="139"/>
      <c r="J28" s="140"/>
    </row>
    <row r="29" s="75" customFormat="1" ht="32.1" customHeight="1" spans="1:10">
      <c r="A29" s="101"/>
      <c r="B29" s="102" t="s">
        <v>113</v>
      </c>
      <c r="C29" s="104" t="s">
        <v>114</v>
      </c>
      <c r="D29" s="101" t="s">
        <v>115</v>
      </c>
      <c r="E29" s="128">
        <v>45260</v>
      </c>
      <c r="F29" s="108" t="s">
        <v>116</v>
      </c>
      <c r="G29" s="129">
        <v>45260</v>
      </c>
      <c r="H29" s="127" t="s">
        <v>88</v>
      </c>
      <c r="I29" s="139"/>
      <c r="J29" s="140"/>
    </row>
    <row r="30" s="75" customFormat="1" ht="49.8" customHeight="1" spans="1:10">
      <c r="A30" s="101" t="s">
        <v>117</v>
      </c>
      <c r="B30" s="101" t="s">
        <v>118</v>
      </c>
      <c r="C30" s="104" t="s">
        <v>119</v>
      </c>
      <c r="D30" s="159" t="s">
        <v>90</v>
      </c>
      <c r="E30" s="108">
        <v>200</v>
      </c>
      <c r="F30" s="108" t="s">
        <v>120</v>
      </c>
      <c r="G30" s="130" t="s">
        <v>121</v>
      </c>
      <c r="H30" s="127" t="s">
        <v>88</v>
      </c>
      <c r="I30" s="139"/>
      <c r="J30" s="140"/>
    </row>
    <row r="31" s="75" customFormat="1" ht="32.1" customHeight="1" spans="1:10">
      <c r="A31" s="101"/>
      <c r="B31" s="101" t="s">
        <v>118</v>
      </c>
      <c r="C31" s="104" t="s">
        <v>122</v>
      </c>
      <c r="D31" s="159" t="s">
        <v>90</v>
      </c>
      <c r="E31" s="108">
        <v>80</v>
      </c>
      <c r="F31" s="108" t="s">
        <v>107</v>
      </c>
      <c r="G31" s="131">
        <v>0.8281</v>
      </c>
      <c r="H31" s="127" t="s">
        <v>88</v>
      </c>
      <c r="I31" s="139"/>
      <c r="J31" s="140"/>
    </row>
    <row r="32" s="75" customFormat="1" ht="32.1" customHeight="1" spans="1:10">
      <c r="A32" s="101"/>
      <c r="B32" s="105" t="s">
        <v>123</v>
      </c>
      <c r="C32" s="104" t="s">
        <v>124</v>
      </c>
      <c r="D32" s="159" t="s">
        <v>90</v>
      </c>
      <c r="E32" s="108">
        <v>2</v>
      </c>
      <c r="F32" s="108" t="s">
        <v>125</v>
      </c>
      <c r="G32" s="108" t="s">
        <v>126</v>
      </c>
      <c r="H32" s="127" t="s">
        <v>88</v>
      </c>
      <c r="I32" s="139"/>
      <c r="J32" s="140"/>
    </row>
    <row r="33" s="75" customFormat="1" ht="32.1" customHeight="1" spans="1:10">
      <c r="A33" s="106" t="s">
        <v>127</v>
      </c>
      <c r="B33" s="107" t="s">
        <v>128</v>
      </c>
      <c r="C33" s="104" t="s">
        <v>129</v>
      </c>
      <c r="D33" s="159" t="s">
        <v>90</v>
      </c>
      <c r="E33" s="108">
        <v>90</v>
      </c>
      <c r="F33" s="108" t="s">
        <v>107</v>
      </c>
      <c r="G33" s="132">
        <v>0.9</v>
      </c>
      <c r="H33" s="127" t="s">
        <v>88</v>
      </c>
      <c r="I33" s="139"/>
      <c r="J33" s="140"/>
    </row>
    <row r="34" ht="52.5" customHeight="1" spans="1:10">
      <c r="A34" s="108" t="s">
        <v>130</v>
      </c>
      <c r="B34" s="109"/>
      <c r="C34" s="110"/>
      <c r="D34" s="110"/>
      <c r="E34" s="110"/>
      <c r="F34" s="110"/>
      <c r="G34" s="110"/>
      <c r="H34" s="110"/>
      <c r="I34" s="110"/>
      <c r="J34" s="141"/>
    </row>
    <row r="36" ht="25.95" customHeight="1" spans="1:10">
      <c r="A36" s="111" t="s">
        <v>131</v>
      </c>
      <c r="B36" s="112"/>
      <c r="C36" s="112"/>
      <c r="D36" s="112"/>
      <c r="E36" s="112"/>
      <c r="F36" s="112"/>
      <c r="G36" s="112"/>
      <c r="H36" s="112"/>
      <c r="I36" s="112"/>
      <c r="J36" s="112"/>
    </row>
    <row r="37" ht="25.95" customHeight="1" spans="1:10">
      <c r="A37" s="111" t="s">
        <v>132</v>
      </c>
      <c r="B37" s="111"/>
      <c r="C37" s="111"/>
      <c r="D37" s="111"/>
      <c r="E37" s="111"/>
      <c r="F37" s="111"/>
      <c r="G37" s="111"/>
      <c r="H37" s="111"/>
      <c r="I37" s="111"/>
      <c r="J37" s="111"/>
    </row>
    <row r="38" ht="25.95" customHeight="1" spans="1:10">
      <c r="A38" s="111" t="s">
        <v>133</v>
      </c>
      <c r="B38" s="111"/>
      <c r="C38" s="111"/>
      <c r="D38" s="111"/>
      <c r="E38" s="111"/>
      <c r="F38" s="111"/>
      <c r="G38" s="111"/>
      <c r="H38" s="111"/>
      <c r="I38" s="111"/>
      <c r="J38" s="111"/>
    </row>
    <row r="39" ht="21" customHeight="1" spans="1:10">
      <c r="A39" s="111" t="s">
        <v>134</v>
      </c>
      <c r="B39" s="111"/>
      <c r="C39" s="111"/>
      <c r="D39" s="111"/>
      <c r="E39" s="111"/>
      <c r="F39" s="111"/>
      <c r="G39" s="111"/>
      <c r="H39" s="111"/>
      <c r="I39" s="111"/>
      <c r="J39" s="111"/>
    </row>
  </sheetData>
  <mergeCells count="48">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B34:J34"/>
    <mergeCell ref="A37:J37"/>
    <mergeCell ref="A38:J38"/>
    <mergeCell ref="A39:J39"/>
    <mergeCell ref="A6:A7"/>
    <mergeCell ref="A14:A15"/>
    <mergeCell ref="A21:A29"/>
    <mergeCell ref="A30:A32"/>
    <mergeCell ref="B14:B15"/>
    <mergeCell ref="H14:H15"/>
    <mergeCell ref="I14:I15"/>
    <mergeCell ref="J14:J15"/>
    <mergeCell ref="C14:D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10" workbookViewId="0">
      <selection activeCell="F12" sqref="F12:J12"/>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9.88333333333333"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138</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60</v>
      </c>
      <c r="E7" s="49">
        <v>60</v>
      </c>
      <c r="F7" s="49">
        <v>40</v>
      </c>
      <c r="G7" s="33">
        <v>10</v>
      </c>
      <c r="H7" s="60">
        <f>F7/E7</f>
        <v>0.666666666666667</v>
      </c>
      <c r="I7" s="61">
        <v>7</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60</v>
      </c>
      <c r="E8" s="49">
        <v>60</v>
      </c>
      <c r="F8" s="49">
        <v>40</v>
      </c>
      <c r="G8" s="33" t="s">
        <v>150</v>
      </c>
      <c r="H8" s="60">
        <f>F8/E8</f>
        <v>0.666666666666667</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78.6" customHeight="1" spans="1:10">
      <c r="A12" s="33"/>
      <c r="B12" s="50" t="s">
        <v>155</v>
      </c>
      <c r="C12" s="51"/>
      <c r="D12" s="51"/>
      <c r="E12" s="62"/>
      <c r="F12" s="63" t="s">
        <v>156</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18" customHeight="1" spans="1:10">
      <c r="A15" s="68" t="s">
        <v>81</v>
      </c>
      <c r="B15" s="17" t="s">
        <v>82</v>
      </c>
      <c r="C15" s="18" t="s">
        <v>159</v>
      </c>
      <c r="D15" s="160" t="s">
        <v>160</v>
      </c>
      <c r="E15" s="33" t="s">
        <v>161</v>
      </c>
      <c r="F15" s="34" t="s">
        <v>162</v>
      </c>
      <c r="G15" s="34" t="s">
        <v>163</v>
      </c>
      <c r="H15" s="35">
        <v>7</v>
      </c>
      <c r="I15" s="35">
        <v>7</v>
      </c>
      <c r="J15" s="34" t="s">
        <v>88</v>
      </c>
    </row>
    <row r="16" ht="18" customHeight="1" spans="1:10">
      <c r="A16" s="56"/>
      <c r="B16" s="17" t="s">
        <v>82</v>
      </c>
      <c r="C16" s="18" t="s">
        <v>164</v>
      </c>
      <c r="D16" s="160" t="s">
        <v>84</v>
      </c>
      <c r="E16" s="33" t="s">
        <v>85</v>
      </c>
      <c r="F16" s="34" t="s">
        <v>165</v>
      </c>
      <c r="G16" s="36" t="s">
        <v>166</v>
      </c>
      <c r="H16" s="35">
        <v>7</v>
      </c>
      <c r="I16" s="35">
        <v>7</v>
      </c>
      <c r="J16" s="34" t="s">
        <v>88</v>
      </c>
    </row>
    <row r="17" ht="18" customHeight="1" spans="1:10">
      <c r="A17" s="56"/>
      <c r="B17" s="17" t="s">
        <v>82</v>
      </c>
      <c r="C17" s="18" t="s">
        <v>167</v>
      </c>
      <c r="D17" s="17" t="s">
        <v>160</v>
      </c>
      <c r="E17" s="37" t="s">
        <v>85</v>
      </c>
      <c r="F17" s="34" t="s">
        <v>86</v>
      </c>
      <c r="G17" s="71" t="s">
        <v>87</v>
      </c>
      <c r="H17" s="35">
        <v>7</v>
      </c>
      <c r="I17" s="35">
        <v>7</v>
      </c>
      <c r="J17" s="34" t="s">
        <v>88</v>
      </c>
    </row>
    <row r="18" ht="18" customHeight="1" spans="1:10">
      <c r="A18" s="56"/>
      <c r="B18" s="17" t="s">
        <v>104</v>
      </c>
      <c r="C18" s="18" t="s">
        <v>168</v>
      </c>
      <c r="D18" s="17" t="s">
        <v>160</v>
      </c>
      <c r="E18" s="37" t="s">
        <v>106</v>
      </c>
      <c r="F18" s="34" t="s">
        <v>107</v>
      </c>
      <c r="G18" s="36">
        <v>0.95</v>
      </c>
      <c r="H18" s="35">
        <v>7</v>
      </c>
      <c r="I18" s="35">
        <v>7</v>
      </c>
      <c r="J18" s="34" t="s">
        <v>88</v>
      </c>
    </row>
    <row r="19" ht="18" customHeight="1" spans="1:10">
      <c r="A19" s="56"/>
      <c r="B19" s="17" t="s">
        <v>113</v>
      </c>
      <c r="C19" s="18" t="s">
        <v>169</v>
      </c>
      <c r="D19" s="160" t="s">
        <v>84</v>
      </c>
      <c r="E19" s="69">
        <v>10</v>
      </c>
      <c r="F19" s="34" t="s">
        <v>165</v>
      </c>
      <c r="G19" s="36" t="s">
        <v>170</v>
      </c>
      <c r="H19" s="35">
        <v>7</v>
      </c>
      <c r="I19" s="35">
        <v>7</v>
      </c>
      <c r="J19" s="34" t="s">
        <v>88</v>
      </c>
    </row>
    <row r="20" ht="18" customHeight="1" spans="1:10">
      <c r="A20" s="56"/>
      <c r="B20" s="17" t="s">
        <v>171</v>
      </c>
      <c r="C20" s="18" t="s">
        <v>172</v>
      </c>
      <c r="D20" s="17" t="s">
        <v>173</v>
      </c>
      <c r="E20" s="33" t="s">
        <v>174</v>
      </c>
      <c r="F20" s="34" t="s">
        <v>175</v>
      </c>
      <c r="G20" s="34" t="s">
        <v>176</v>
      </c>
      <c r="H20" s="35">
        <v>5</v>
      </c>
      <c r="I20" s="35">
        <v>5</v>
      </c>
      <c r="J20" s="34" t="s">
        <v>88</v>
      </c>
    </row>
    <row r="21" ht="18" customHeight="1" spans="1:10">
      <c r="A21" s="57"/>
      <c r="B21" s="17" t="s">
        <v>171</v>
      </c>
      <c r="C21" s="18" t="s">
        <v>138</v>
      </c>
      <c r="D21" s="17" t="s">
        <v>173</v>
      </c>
      <c r="E21" s="33">
        <v>60</v>
      </c>
      <c r="F21" s="34" t="s">
        <v>177</v>
      </c>
      <c r="G21" s="34" t="s">
        <v>178</v>
      </c>
      <c r="H21" s="35">
        <v>10</v>
      </c>
      <c r="I21" s="35">
        <v>10</v>
      </c>
      <c r="J21" s="34" t="s">
        <v>88</v>
      </c>
    </row>
    <row r="22" ht="30" customHeight="1" spans="1:10">
      <c r="A22" s="68" t="s">
        <v>117</v>
      </c>
      <c r="B22" s="17" t="s">
        <v>118</v>
      </c>
      <c r="C22" s="18" t="s">
        <v>179</v>
      </c>
      <c r="D22" s="17" t="s">
        <v>160</v>
      </c>
      <c r="E22" s="33" t="s">
        <v>161</v>
      </c>
      <c r="F22" s="34" t="s">
        <v>180</v>
      </c>
      <c r="G22" s="34" t="s">
        <v>181</v>
      </c>
      <c r="H22" s="35">
        <v>15</v>
      </c>
      <c r="I22" s="35">
        <v>15</v>
      </c>
      <c r="J22" s="34" t="s">
        <v>88</v>
      </c>
    </row>
    <row r="23" ht="30" customHeight="1" spans="1:10">
      <c r="A23" s="57"/>
      <c r="B23" s="17" t="s">
        <v>118</v>
      </c>
      <c r="C23" s="18" t="s">
        <v>122</v>
      </c>
      <c r="D23" s="17" t="s">
        <v>160</v>
      </c>
      <c r="E23" s="33" t="s">
        <v>110</v>
      </c>
      <c r="F23" s="34" t="s">
        <v>107</v>
      </c>
      <c r="G23" s="36">
        <v>1</v>
      </c>
      <c r="H23" s="35">
        <v>15</v>
      </c>
      <c r="I23" s="35">
        <v>15</v>
      </c>
      <c r="J23" s="34" t="s">
        <v>88</v>
      </c>
    </row>
    <row r="24" ht="30" customHeight="1" spans="1:10">
      <c r="A24" s="17" t="s">
        <v>127</v>
      </c>
      <c r="B24" s="70" t="s">
        <v>128</v>
      </c>
      <c r="C24" s="18" t="s">
        <v>182</v>
      </c>
      <c r="D24" s="17" t="s">
        <v>160</v>
      </c>
      <c r="E24" s="46" t="s">
        <v>183</v>
      </c>
      <c r="F24" s="46" t="s">
        <v>107</v>
      </c>
      <c r="G24" s="46" t="s">
        <v>111</v>
      </c>
      <c r="H24" s="35">
        <v>10</v>
      </c>
      <c r="I24" s="35">
        <v>10</v>
      </c>
      <c r="J24" s="34" t="s">
        <v>88</v>
      </c>
    </row>
    <row r="25" ht="54" customHeight="1" spans="1:10">
      <c r="A25" s="58" t="s">
        <v>184</v>
      </c>
      <c r="B25" s="58"/>
      <c r="C25" s="58"/>
      <c r="D25" s="59"/>
      <c r="E25" s="59"/>
      <c r="F25" s="59"/>
      <c r="G25" s="59"/>
      <c r="H25" s="59"/>
      <c r="I25" s="59"/>
      <c r="J25" s="59"/>
    </row>
    <row r="26" ht="25.5" customHeight="1" spans="1:10">
      <c r="A26" s="58" t="s">
        <v>185</v>
      </c>
      <c r="B26" s="58"/>
      <c r="C26" s="58"/>
      <c r="D26" s="58"/>
      <c r="E26" s="58"/>
      <c r="F26" s="58"/>
      <c r="G26" s="58"/>
      <c r="H26" s="58">
        <v>100</v>
      </c>
      <c r="I26" s="58">
        <v>97</v>
      </c>
      <c r="J26" s="67" t="s">
        <v>186</v>
      </c>
    </row>
    <row r="27" ht="16.95" customHeight="1" spans="1:10">
      <c r="A27" s="25"/>
      <c r="B27" s="25"/>
      <c r="C27" s="25"/>
      <c r="D27" s="25"/>
      <c r="E27" s="25"/>
      <c r="F27" s="25"/>
      <c r="G27" s="25"/>
      <c r="H27" s="25"/>
      <c r="I27" s="25"/>
      <c r="J27" s="42"/>
    </row>
    <row r="28" ht="28.95" customHeight="1" spans="1:10">
      <c r="A28" s="24" t="s">
        <v>131</v>
      </c>
      <c r="B28" s="25"/>
      <c r="C28" s="25"/>
      <c r="D28" s="25"/>
      <c r="E28" s="25"/>
      <c r="F28" s="25"/>
      <c r="G28" s="25"/>
      <c r="H28" s="25"/>
      <c r="I28" s="25"/>
      <c r="J28" s="42"/>
    </row>
    <row r="29" ht="27" customHeight="1" spans="1:10">
      <c r="A29" s="24" t="s">
        <v>132</v>
      </c>
      <c r="B29" s="24"/>
      <c r="C29" s="24"/>
      <c r="D29" s="24"/>
      <c r="E29" s="24"/>
      <c r="F29" s="24"/>
      <c r="G29" s="24"/>
      <c r="H29" s="24"/>
      <c r="I29" s="24"/>
      <c r="J29" s="24"/>
    </row>
    <row r="30" ht="19.05" customHeight="1" spans="1:10">
      <c r="A30" s="24" t="s">
        <v>133</v>
      </c>
      <c r="B30" s="24"/>
      <c r="C30" s="24"/>
      <c r="D30" s="24"/>
      <c r="E30" s="24"/>
      <c r="F30" s="24"/>
      <c r="G30" s="24"/>
      <c r="H30" s="24"/>
      <c r="I30" s="24"/>
      <c r="J30" s="24"/>
    </row>
    <row r="31" ht="18" customHeight="1" spans="1:10">
      <c r="A31" s="24" t="s">
        <v>187</v>
      </c>
      <c r="B31" s="24"/>
      <c r="C31" s="24"/>
      <c r="D31" s="24"/>
      <c r="E31" s="24"/>
      <c r="F31" s="24"/>
      <c r="G31" s="24"/>
      <c r="H31" s="24"/>
      <c r="I31" s="24"/>
      <c r="J31" s="24"/>
    </row>
    <row r="32" ht="18" customHeight="1" spans="1:10">
      <c r="A32" s="24" t="s">
        <v>188</v>
      </c>
      <c r="B32" s="24"/>
      <c r="C32" s="24"/>
      <c r="D32" s="24"/>
      <c r="E32" s="24"/>
      <c r="F32" s="24"/>
      <c r="G32" s="24"/>
      <c r="H32" s="24"/>
      <c r="I32" s="24"/>
      <c r="J32" s="24"/>
    </row>
    <row r="33" ht="18" customHeight="1" spans="1:10">
      <c r="A33" s="24" t="s">
        <v>189</v>
      </c>
      <c r="B33" s="24"/>
      <c r="C33" s="24"/>
      <c r="D33" s="24"/>
      <c r="E33" s="24"/>
      <c r="F33" s="24"/>
      <c r="G33" s="24"/>
      <c r="H33" s="24"/>
      <c r="I33" s="24"/>
      <c r="J33" s="24"/>
    </row>
    <row r="34" ht="24" customHeight="1" spans="1:10">
      <c r="A34" s="24" t="s">
        <v>190</v>
      </c>
      <c r="B34" s="24"/>
      <c r="C34" s="24"/>
      <c r="D34" s="24"/>
      <c r="E34" s="24"/>
      <c r="F34" s="24"/>
      <c r="G34" s="24"/>
      <c r="H34" s="24"/>
      <c r="I34" s="24"/>
      <c r="J34"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1"/>
    <mergeCell ref="A22:A23"/>
    <mergeCell ref="G13:G14"/>
    <mergeCell ref="H13:H14"/>
    <mergeCell ref="I13:I14"/>
    <mergeCell ref="J13:J14"/>
    <mergeCell ref="A6:B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25" workbookViewId="0">
      <selection activeCell="A25" sqref="$A1:$XFD1048576"/>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3.6666666666667"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191</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50</v>
      </c>
      <c r="E7" s="49">
        <v>50</v>
      </c>
      <c r="F7" s="49">
        <v>49.99</v>
      </c>
      <c r="G7" s="33">
        <v>10</v>
      </c>
      <c r="H7" s="60">
        <f>F7/E7</f>
        <v>0.9998</v>
      </c>
      <c r="I7" s="61">
        <v>9</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50</v>
      </c>
      <c r="E8" s="49">
        <v>50</v>
      </c>
      <c r="F8" s="49">
        <v>49.99</v>
      </c>
      <c r="G8" s="33" t="s">
        <v>150</v>
      </c>
      <c r="H8" s="60">
        <f>F8/E8</f>
        <v>0.9998</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96.6" customHeight="1" spans="1:10">
      <c r="A12" s="33"/>
      <c r="B12" s="50" t="s">
        <v>192</v>
      </c>
      <c r="C12" s="51"/>
      <c r="D12" s="51"/>
      <c r="E12" s="62"/>
      <c r="F12" s="63" t="s">
        <v>193</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18" customHeight="1" spans="1:10">
      <c r="A15" s="68" t="s">
        <v>81</v>
      </c>
      <c r="B15" s="17" t="s">
        <v>82</v>
      </c>
      <c r="C15" s="18" t="s">
        <v>194</v>
      </c>
      <c r="D15" s="160" t="s">
        <v>160</v>
      </c>
      <c r="E15" s="33" t="s">
        <v>195</v>
      </c>
      <c r="F15" s="34" t="s">
        <v>196</v>
      </c>
      <c r="G15" s="34" t="s">
        <v>197</v>
      </c>
      <c r="H15" s="35">
        <v>5</v>
      </c>
      <c r="I15" s="35">
        <f>H15</f>
        <v>5</v>
      </c>
      <c r="J15" s="34" t="s">
        <v>88</v>
      </c>
    </row>
    <row r="16" ht="18" customHeight="1" spans="1:10">
      <c r="A16" s="56"/>
      <c r="B16" s="17" t="s">
        <v>82</v>
      </c>
      <c r="C16" s="18" t="s">
        <v>198</v>
      </c>
      <c r="D16" s="160" t="s">
        <v>160</v>
      </c>
      <c r="E16" s="33" t="s">
        <v>85</v>
      </c>
      <c r="F16" s="34" t="s">
        <v>86</v>
      </c>
      <c r="G16" s="36" t="s">
        <v>87</v>
      </c>
      <c r="H16" s="35">
        <v>5</v>
      </c>
      <c r="I16" s="35">
        <f t="shared" ref="I16:I28" si="0">H16</f>
        <v>5</v>
      </c>
      <c r="J16" s="34" t="s">
        <v>88</v>
      </c>
    </row>
    <row r="17" ht="18" customHeight="1" spans="1:10">
      <c r="A17" s="56"/>
      <c r="B17" s="17" t="s">
        <v>82</v>
      </c>
      <c r="C17" s="18" t="s">
        <v>199</v>
      </c>
      <c r="D17" s="17" t="s">
        <v>160</v>
      </c>
      <c r="E17" s="37" t="s">
        <v>97</v>
      </c>
      <c r="F17" s="34" t="s">
        <v>98</v>
      </c>
      <c r="G17" s="71" t="s">
        <v>200</v>
      </c>
      <c r="H17" s="35">
        <v>5</v>
      </c>
      <c r="I17" s="35">
        <f t="shared" si="0"/>
        <v>5</v>
      </c>
      <c r="J17" s="34" t="s">
        <v>88</v>
      </c>
    </row>
    <row r="18" ht="18" customHeight="1" spans="1:10">
      <c r="A18" s="56"/>
      <c r="B18" s="17" t="s">
        <v>104</v>
      </c>
      <c r="C18" s="18" t="s">
        <v>201</v>
      </c>
      <c r="D18" s="17" t="s">
        <v>160</v>
      </c>
      <c r="E18" s="37" t="s">
        <v>183</v>
      </c>
      <c r="F18" s="34" t="s">
        <v>107</v>
      </c>
      <c r="G18" s="36">
        <v>0.98</v>
      </c>
      <c r="H18" s="35">
        <v>5</v>
      </c>
      <c r="I18" s="35">
        <f t="shared" si="0"/>
        <v>5</v>
      </c>
      <c r="J18" s="34" t="s">
        <v>88</v>
      </c>
    </row>
    <row r="19" ht="18" customHeight="1" spans="1:10">
      <c r="A19" s="56"/>
      <c r="B19" s="17" t="s">
        <v>104</v>
      </c>
      <c r="C19" s="18" t="s">
        <v>202</v>
      </c>
      <c r="D19" s="160" t="s">
        <v>160</v>
      </c>
      <c r="E19" s="69" t="s">
        <v>110</v>
      </c>
      <c r="F19" s="34" t="s">
        <v>107</v>
      </c>
      <c r="G19" s="36">
        <v>1</v>
      </c>
      <c r="H19" s="35">
        <v>5</v>
      </c>
      <c r="I19" s="35">
        <f t="shared" si="0"/>
        <v>5</v>
      </c>
      <c r="J19" s="34" t="s">
        <v>88</v>
      </c>
    </row>
    <row r="20" ht="18" customHeight="1" spans="1:10">
      <c r="A20" s="56"/>
      <c r="B20" s="17" t="s">
        <v>104</v>
      </c>
      <c r="C20" s="18" t="s">
        <v>203</v>
      </c>
      <c r="D20" s="17" t="s">
        <v>160</v>
      </c>
      <c r="E20" s="33" t="s">
        <v>183</v>
      </c>
      <c r="F20" s="34" t="s">
        <v>107</v>
      </c>
      <c r="G20" s="34">
        <v>98</v>
      </c>
      <c r="H20" s="35">
        <v>5</v>
      </c>
      <c r="I20" s="35">
        <f t="shared" si="0"/>
        <v>5</v>
      </c>
      <c r="J20" s="34" t="s">
        <v>88</v>
      </c>
    </row>
    <row r="21" ht="32.4" customHeight="1" spans="1:10">
      <c r="A21" s="56"/>
      <c r="B21" s="17" t="s">
        <v>113</v>
      </c>
      <c r="C21" s="18" t="s">
        <v>204</v>
      </c>
      <c r="D21" s="17" t="s">
        <v>160</v>
      </c>
      <c r="E21" s="33">
        <v>11</v>
      </c>
      <c r="F21" s="34" t="s">
        <v>165</v>
      </c>
      <c r="G21" s="34" t="s">
        <v>205</v>
      </c>
      <c r="H21" s="35">
        <v>5</v>
      </c>
      <c r="I21" s="35">
        <f t="shared" si="0"/>
        <v>5</v>
      </c>
      <c r="J21" s="34" t="s">
        <v>88</v>
      </c>
    </row>
    <row r="22" ht="18" customHeight="1" spans="1:10">
      <c r="A22" s="56"/>
      <c r="B22" s="17" t="s">
        <v>171</v>
      </c>
      <c r="C22" s="18" t="s">
        <v>206</v>
      </c>
      <c r="D22" s="17" t="s">
        <v>173</v>
      </c>
      <c r="E22" s="33" t="s">
        <v>207</v>
      </c>
      <c r="F22" s="34" t="s">
        <v>208</v>
      </c>
      <c r="G22" s="34" t="s">
        <v>209</v>
      </c>
      <c r="H22" s="35">
        <v>5</v>
      </c>
      <c r="I22" s="35">
        <f t="shared" si="0"/>
        <v>5</v>
      </c>
      <c r="J22" s="34" t="s">
        <v>88</v>
      </c>
    </row>
    <row r="23" ht="18" customHeight="1" spans="1:10">
      <c r="A23" s="56"/>
      <c r="B23" s="17" t="s">
        <v>171</v>
      </c>
      <c r="C23" s="18" t="s">
        <v>210</v>
      </c>
      <c r="D23" s="17" t="s">
        <v>173</v>
      </c>
      <c r="E23" s="33" t="s">
        <v>211</v>
      </c>
      <c r="F23" s="34" t="s">
        <v>208</v>
      </c>
      <c r="G23" s="34" t="s">
        <v>212</v>
      </c>
      <c r="H23" s="35">
        <v>5</v>
      </c>
      <c r="I23" s="35">
        <f t="shared" si="0"/>
        <v>5</v>
      </c>
      <c r="J23" s="34" t="s">
        <v>88</v>
      </c>
    </row>
    <row r="24" ht="18" customHeight="1" spans="1:10">
      <c r="A24" s="57"/>
      <c r="B24" s="17" t="s">
        <v>171</v>
      </c>
      <c r="C24" s="18" t="s">
        <v>191</v>
      </c>
      <c r="D24" s="17" t="s">
        <v>173</v>
      </c>
      <c r="E24" s="33">
        <v>50</v>
      </c>
      <c r="F24" s="34" t="s">
        <v>177</v>
      </c>
      <c r="G24" s="34" t="s">
        <v>213</v>
      </c>
      <c r="H24" s="35">
        <v>5</v>
      </c>
      <c r="I24" s="35">
        <f t="shared" si="0"/>
        <v>5</v>
      </c>
      <c r="J24" s="34" t="s">
        <v>88</v>
      </c>
    </row>
    <row r="25" ht="30" customHeight="1" spans="1:10">
      <c r="A25" s="68" t="s">
        <v>117</v>
      </c>
      <c r="B25" s="17" t="s">
        <v>214</v>
      </c>
      <c r="C25" s="18" t="s">
        <v>215</v>
      </c>
      <c r="D25" s="17" t="s">
        <v>84</v>
      </c>
      <c r="E25" s="33" t="s">
        <v>216</v>
      </c>
      <c r="F25" s="34" t="s">
        <v>217</v>
      </c>
      <c r="G25" s="34" t="s">
        <v>216</v>
      </c>
      <c r="H25" s="35">
        <v>10</v>
      </c>
      <c r="I25" s="35">
        <f t="shared" si="0"/>
        <v>10</v>
      </c>
      <c r="J25" s="34" t="s">
        <v>88</v>
      </c>
    </row>
    <row r="26" ht="30" customHeight="1" spans="1:10">
      <c r="A26" s="56"/>
      <c r="B26" s="17" t="s">
        <v>218</v>
      </c>
      <c r="C26" s="18" t="s">
        <v>219</v>
      </c>
      <c r="D26" s="17" t="s">
        <v>84</v>
      </c>
      <c r="E26" s="33" t="s">
        <v>220</v>
      </c>
      <c r="F26" s="34" t="s">
        <v>217</v>
      </c>
      <c r="G26" s="34" t="s">
        <v>220</v>
      </c>
      <c r="H26" s="35">
        <v>10</v>
      </c>
      <c r="I26" s="35">
        <f t="shared" si="0"/>
        <v>10</v>
      </c>
      <c r="J26" s="34" t="s">
        <v>88</v>
      </c>
    </row>
    <row r="27" ht="30" customHeight="1" spans="1:10">
      <c r="A27" s="57"/>
      <c r="B27" s="17" t="s">
        <v>221</v>
      </c>
      <c r="C27" s="18" t="s">
        <v>222</v>
      </c>
      <c r="D27" s="17" t="s">
        <v>84</v>
      </c>
      <c r="E27" s="33" t="s">
        <v>223</v>
      </c>
      <c r="F27" s="34" t="s">
        <v>217</v>
      </c>
      <c r="G27" s="36" t="s">
        <v>223</v>
      </c>
      <c r="H27" s="35">
        <v>10</v>
      </c>
      <c r="I27" s="35">
        <f t="shared" si="0"/>
        <v>10</v>
      </c>
      <c r="J27" s="34" t="s">
        <v>88</v>
      </c>
    </row>
    <row r="28" ht="30" customHeight="1" spans="1:10">
      <c r="A28" s="17" t="s">
        <v>127</v>
      </c>
      <c r="B28" s="70" t="s">
        <v>224</v>
      </c>
      <c r="C28" s="18" t="s">
        <v>225</v>
      </c>
      <c r="D28" s="17" t="s">
        <v>160</v>
      </c>
      <c r="E28" s="46" t="s">
        <v>106</v>
      </c>
      <c r="F28" s="46" t="s">
        <v>107</v>
      </c>
      <c r="G28" s="46" t="s">
        <v>226</v>
      </c>
      <c r="H28" s="35">
        <v>10</v>
      </c>
      <c r="I28" s="35">
        <f t="shared" si="0"/>
        <v>10</v>
      </c>
      <c r="J28" s="34" t="s">
        <v>88</v>
      </c>
    </row>
    <row r="29" ht="54" customHeight="1" spans="1:10">
      <c r="A29" s="58" t="s">
        <v>184</v>
      </c>
      <c r="B29" s="58"/>
      <c r="C29" s="58"/>
      <c r="D29" s="59"/>
      <c r="E29" s="59"/>
      <c r="F29" s="59"/>
      <c r="G29" s="59"/>
      <c r="H29" s="59"/>
      <c r="I29" s="59"/>
      <c r="J29" s="59"/>
    </row>
    <row r="30" ht="25.5" customHeight="1" spans="1:10">
      <c r="A30" s="58" t="s">
        <v>185</v>
      </c>
      <c r="B30" s="58"/>
      <c r="C30" s="58"/>
      <c r="D30" s="58"/>
      <c r="E30" s="58"/>
      <c r="F30" s="58"/>
      <c r="G30" s="58"/>
      <c r="H30" s="58">
        <v>100</v>
      </c>
      <c r="I30" s="58">
        <v>99</v>
      </c>
      <c r="J30" s="67" t="s">
        <v>186</v>
      </c>
    </row>
    <row r="31" ht="16.95" customHeight="1" spans="1:10">
      <c r="A31" s="25"/>
      <c r="B31" s="25"/>
      <c r="C31" s="25"/>
      <c r="D31" s="25"/>
      <c r="E31" s="25"/>
      <c r="F31" s="25"/>
      <c r="G31" s="25"/>
      <c r="H31" s="25"/>
      <c r="I31" s="25"/>
      <c r="J31" s="42"/>
    </row>
    <row r="32" ht="28.95" customHeight="1" spans="1:10">
      <c r="A32" s="24" t="s">
        <v>131</v>
      </c>
      <c r="B32" s="25"/>
      <c r="C32" s="25"/>
      <c r="D32" s="25"/>
      <c r="E32" s="25"/>
      <c r="F32" s="25"/>
      <c r="G32" s="25"/>
      <c r="H32" s="25"/>
      <c r="I32" s="25"/>
      <c r="J32" s="42"/>
    </row>
    <row r="33" ht="27" customHeight="1" spans="1:10">
      <c r="A33" s="24" t="s">
        <v>132</v>
      </c>
      <c r="B33" s="24"/>
      <c r="C33" s="24"/>
      <c r="D33" s="24"/>
      <c r="E33" s="24"/>
      <c r="F33" s="24"/>
      <c r="G33" s="24"/>
      <c r="H33" s="24"/>
      <c r="I33" s="24"/>
      <c r="J33" s="24"/>
    </row>
    <row r="34" ht="19.05" customHeight="1" spans="1:10">
      <c r="A34" s="24" t="s">
        <v>133</v>
      </c>
      <c r="B34" s="24"/>
      <c r="C34" s="24"/>
      <c r="D34" s="24"/>
      <c r="E34" s="24"/>
      <c r="F34" s="24"/>
      <c r="G34" s="24"/>
      <c r="H34" s="24"/>
      <c r="I34" s="24"/>
      <c r="J34" s="24"/>
    </row>
    <row r="35" ht="18" customHeight="1" spans="1:10">
      <c r="A35" s="24" t="s">
        <v>187</v>
      </c>
      <c r="B35" s="24"/>
      <c r="C35" s="24"/>
      <c r="D35" s="24"/>
      <c r="E35" s="24"/>
      <c r="F35" s="24"/>
      <c r="G35" s="24"/>
      <c r="H35" s="24"/>
      <c r="I35" s="24"/>
      <c r="J35" s="24"/>
    </row>
    <row r="36" ht="18" customHeight="1" spans="1:10">
      <c r="A36" s="24" t="s">
        <v>188</v>
      </c>
      <c r="B36" s="24"/>
      <c r="C36" s="24"/>
      <c r="D36" s="24"/>
      <c r="E36" s="24"/>
      <c r="F36" s="24"/>
      <c r="G36" s="24"/>
      <c r="H36" s="24"/>
      <c r="I36" s="24"/>
      <c r="J36" s="24"/>
    </row>
    <row r="37" ht="18" customHeight="1" spans="1:10">
      <c r="A37" s="24" t="s">
        <v>189</v>
      </c>
      <c r="B37" s="24"/>
      <c r="C37" s="24"/>
      <c r="D37" s="24"/>
      <c r="E37" s="24"/>
      <c r="F37" s="24"/>
      <c r="G37" s="24"/>
      <c r="H37" s="24"/>
      <c r="I37" s="24"/>
      <c r="J37" s="24"/>
    </row>
    <row r="38" ht="24" customHeight="1" spans="1:10">
      <c r="A38" s="24" t="s">
        <v>190</v>
      </c>
      <c r="B38" s="24"/>
      <c r="C38" s="24"/>
      <c r="D38" s="24"/>
      <c r="E38" s="24"/>
      <c r="F38" s="24"/>
      <c r="G38" s="24"/>
      <c r="H38" s="24"/>
      <c r="I38" s="24"/>
      <c r="J38"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4"/>
    <mergeCell ref="A25:A27"/>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topLeftCell="A27" workbookViewId="0">
      <selection activeCell="C27" sqref="C27"/>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5"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227</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39</v>
      </c>
      <c r="E7" s="49">
        <v>39</v>
      </c>
      <c r="F7" s="49">
        <v>37.5</v>
      </c>
      <c r="G7" s="33">
        <v>10</v>
      </c>
      <c r="H7" s="60">
        <f>F7/E7</f>
        <v>0.961538461538462</v>
      </c>
      <c r="I7" s="61">
        <v>9</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39</v>
      </c>
      <c r="E8" s="49">
        <v>39</v>
      </c>
      <c r="F8" s="49">
        <v>37.5</v>
      </c>
      <c r="G8" s="33" t="s">
        <v>150</v>
      </c>
      <c r="H8" s="60">
        <f>F8/E8</f>
        <v>0.961538461538462</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211.8" customHeight="1" spans="1:10">
      <c r="A12" s="33"/>
      <c r="B12" s="50" t="s">
        <v>228</v>
      </c>
      <c r="C12" s="51"/>
      <c r="D12" s="51"/>
      <c r="E12" s="62"/>
      <c r="F12" s="63" t="s">
        <v>229</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18" customHeight="1" spans="1:10">
      <c r="A15" s="68" t="s">
        <v>81</v>
      </c>
      <c r="B15" s="17" t="s">
        <v>82</v>
      </c>
      <c r="C15" s="18" t="s">
        <v>230</v>
      </c>
      <c r="D15" s="160" t="s">
        <v>84</v>
      </c>
      <c r="E15" s="33" t="s">
        <v>85</v>
      </c>
      <c r="F15" s="34" t="s">
        <v>102</v>
      </c>
      <c r="G15" s="34" t="s">
        <v>231</v>
      </c>
      <c r="H15" s="35">
        <v>10</v>
      </c>
      <c r="I15" s="35">
        <f>H15</f>
        <v>10</v>
      </c>
      <c r="J15" s="34" t="s">
        <v>88</v>
      </c>
    </row>
    <row r="16" ht="18" customHeight="1" spans="1:10">
      <c r="A16" s="56"/>
      <c r="B16" s="17" t="s">
        <v>82</v>
      </c>
      <c r="C16" s="18" t="s">
        <v>232</v>
      </c>
      <c r="D16" s="160" t="s">
        <v>160</v>
      </c>
      <c r="E16" s="33" t="s">
        <v>101</v>
      </c>
      <c r="F16" s="34" t="s">
        <v>233</v>
      </c>
      <c r="G16" s="36" t="s">
        <v>234</v>
      </c>
      <c r="H16" s="35">
        <v>10</v>
      </c>
      <c r="I16" s="35">
        <f t="shared" ref="I16:I28" si="0">H16</f>
        <v>10</v>
      </c>
      <c r="J16" s="34" t="s">
        <v>88</v>
      </c>
    </row>
    <row r="17" ht="18" customHeight="1" spans="1:10">
      <c r="A17" s="56"/>
      <c r="B17" s="17" t="s">
        <v>82</v>
      </c>
      <c r="C17" s="18" t="s">
        <v>235</v>
      </c>
      <c r="D17" s="17" t="s">
        <v>160</v>
      </c>
      <c r="E17" s="37" t="s">
        <v>101</v>
      </c>
      <c r="F17" s="34" t="s">
        <v>120</v>
      </c>
      <c r="G17" s="71" t="s">
        <v>236</v>
      </c>
      <c r="H17" s="35">
        <v>10</v>
      </c>
      <c r="I17" s="35">
        <f t="shared" si="0"/>
        <v>10</v>
      </c>
      <c r="J17" s="34" t="s">
        <v>88</v>
      </c>
    </row>
    <row r="18" ht="18" customHeight="1" spans="1:10">
      <c r="A18" s="56"/>
      <c r="B18" s="17" t="s">
        <v>104</v>
      </c>
      <c r="C18" s="18" t="s">
        <v>237</v>
      </c>
      <c r="D18" s="17" t="s">
        <v>160</v>
      </c>
      <c r="E18" s="37" t="s">
        <v>238</v>
      </c>
      <c r="F18" s="34" t="s">
        <v>107</v>
      </c>
      <c r="G18" s="36">
        <v>0.96</v>
      </c>
      <c r="H18" s="35">
        <v>5</v>
      </c>
      <c r="I18" s="35">
        <f t="shared" si="0"/>
        <v>5</v>
      </c>
      <c r="J18" s="34" t="s">
        <v>88</v>
      </c>
    </row>
    <row r="19" ht="18" customHeight="1" spans="1:10">
      <c r="A19" s="56"/>
      <c r="B19" s="17" t="s">
        <v>104</v>
      </c>
      <c r="C19" s="18" t="s">
        <v>239</v>
      </c>
      <c r="D19" s="160" t="s">
        <v>160</v>
      </c>
      <c r="E19" s="69" t="s">
        <v>110</v>
      </c>
      <c r="F19" s="34" t="s">
        <v>107</v>
      </c>
      <c r="G19" s="36">
        <v>1</v>
      </c>
      <c r="H19" s="35">
        <v>5</v>
      </c>
      <c r="I19" s="35">
        <f t="shared" si="0"/>
        <v>5</v>
      </c>
      <c r="J19" s="34" t="s">
        <v>88</v>
      </c>
    </row>
    <row r="20" ht="18" customHeight="1" spans="1:10">
      <c r="A20" s="56"/>
      <c r="B20" s="17" t="s">
        <v>113</v>
      </c>
      <c r="C20" s="18" t="s">
        <v>240</v>
      </c>
      <c r="D20" s="17" t="s">
        <v>84</v>
      </c>
      <c r="E20" s="33" t="s">
        <v>241</v>
      </c>
      <c r="F20" s="34" t="s">
        <v>217</v>
      </c>
      <c r="G20" s="34" t="s">
        <v>242</v>
      </c>
      <c r="H20" s="35">
        <v>5</v>
      </c>
      <c r="I20" s="35">
        <f t="shared" si="0"/>
        <v>5</v>
      </c>
      <c r="J20" s="34" t="s">
        <v>88</v>
      </c>
    </row>
    <row r="21" ht="32.4" customHeight="1" spans="1:10">
      <c r="A21" s="56"/>
      <c r="B21" s="17" t="s">
        <v>171</v>
      </c>
      <c r="C21" s="18" t="s">
        <v>243</v>
      </c>
      <c r="D21" s="17" t="s">
        <v>173</v>
      </c>
      <c r="E21" s="33">
        <v>39</v>
      </c>
      <c r="F21" s="34" t="s">
        <v>177</v>
      </c>
      <c r="G21" s="34" t="s">
        <v>244</v>
      </c>
      <c r="H21" s="35">
        <v>5</v>
      </c>
      <c r="I21" s="35">
        <f t="shared" si="0"/>
        <v>5</v>
      </c>
      <c r="J21" s="34" t="s">
        <v>88</v>
      </c>
    </row>
    <row r="22" ht="30" customHeight="1" spans="1:10">
      <c r="A22" s="68" t="s">
        <v>117</v>
      </c>
      <c r="B22" s="17" t="s">
        <v>214</v>
      </c>
      <c r="C22" s="18" t="s">
        <v>245</v>
      </c>
      <c r="D22" s="17" t="s">
        <v>160</v>
      </c>
      <c r="E22" s="33" t="s">
        <v>195</v>
      </c>
      <c r="F22" s="34" t="s">
        <v>107</v>
      </c>
      <c r="G22" s="36">
        <v>0.05</v>
      </c>
      <c r="H22" s="35">
        <v>5</v>
      </c>
      <c r="I22" s="35">
        <f t="shared" si="0"/>
        <v>5</v>
      </c>
      <c r="J22" s="34" t="s">
        <v>88</v>
      </c>
    </row>
    <row r="23" ht="30" customHeight="1" spans="1:10">
      <c r="A23" s="56"/>
      <c r="B23" s="17" t="s">
        <v>218</v>
      </c>
      <c r="C23" s="18" t="s">
        <v>246</v>
      </c>
      <c r="D23" s="17" t="s">
        <v>84</v>
      </c>
      <c r="E23" s="33" t="s">
        <v>216</v>
      </c>
      <c r="F23" s="34"/>
      <c r="G23" s="33" t="s">
        <v>216</v>
      </c>
      <c r="H23" s="35">
        <v>5</v>
      </c>
      <c r="I23" s="35">
        <f t="shared" si="0"/>
        <v>5</v>
      </c>
      <c r="J23" s="34" t="s">
        <v>88</v>
      </c>
    </row>
    <row r="24" ht="30" customHeight="1" spans="1:10">
      <c r="A24" s="56"/>
      <c r="B24" s="17" t="s">
        <v>218</v>
      </c>
      <c r="C24" s="18" t="s">
        <v>247</v>
      </c>
      <c r="D24" s="17" t="s">
        <v>84</v>
      </c>
      <c r="E24" s="33" t="s">
        <v>248</v>
      </c>
      <c r="F24" s="34" t="s">
        <v>217</v>
      </c>
      <c r="G24" s="33" t="s">
        <v>248</v>
      </c>
      <c r="H24" s="35">
        <v>5</v>
      </c>
      <c r="I24" s="35">
        <f t="shared" si="0"/>
        <v>5</v>
      </c>
      <c r="J24" s="34" t="s">
        <v>88</v>
      </c>
    </row>
    <row r="25" ht="30" customHeight="1" spans="1:10">
      <c r="A25" s="56"/>
      <c r="B25" s="17" t="s">
        <v>218</v>
      </c>
      <c r="C25" s="18" t="s">
        <v>249</v>
      </c>
      <c r="D25" s="17" t="s">
        <v>84</v>
      </c>
      <c r="E25" s="33" t="s">
        <v>250</v>
      </c>
      <c r="F25" s="34" t="s">
        <v>217</v>
      </c>
      <c r="G25" s="33" t="s">
        <v>250</v>
      </c>
      <c r="H25" s="35">
        <v>5</v>
      </c>
      <c r="I25" s="35">
        <f t="shared" si="0"/>
        <v>5</v>
      </c>
      <c r="J25" s="34" t="s">
        <v>88</v>
      </c>
    </row>
    <row r="26" ht="30" customHeight="1" spans="1:10">
      <c r="A26" s="57"/>
      <c r="B26" s="17" t="s">
        <v>221</v>
      </c>
      <c r="C26" s="18" t="s">
        <v>251</v>
      </c>
      <c r="D26" s="17" t="s">
        <v>160</v>
      </c>
      <c r="E26" s="33" t="s">
        <v>195</v>
      </c>
      <c r="F26" s="34" t="s">
        <v>252</v>
      </c>
      <c r="G26" s="36" t="s">
        <v>253</v>
      </c>
      <c r="H26" s="35">
        <v>10</v>
      </c>
      <c r="I26" s="35">
        <f t="shared" si="0"/>
        <v>10</v>
      </c>
      <c r="J26" s="34" t="s">
        <v>88</v>
      </c>
    </row>
    <row r="27" ht="30" customHeight="1" spans="1:10">
      <c r="A27" s="68" t="s">
        <v>127</v>
      </c>
      <c r="B27" s="17" t="s">
        <v>224</v>
      </c>
      <c r="C27" s="18" t="s">
        <v>254</v>
      </c>
      <c r="D27" s="17" t="s">
        <v>160</v>
      </c>
      <c r="E27" s="33" t="s">
        <v>106</v>
      </c>
      <c r="F27" s="34" t="s">
        <v>107</v>
      </c>
      <c r="G27" s="36">
        <v>0.95</v>
      </c>
      <c r="H27" s="35">
        <v>5</v>
      </c>
      <c r="I27" s="35">
        <f t="shared" si="0"/>
        <v>5</v>
      </c>
      <c r="J27" s="34" t="s">
        <v>88</v>
      </c>
    </row>
    <row r="28" ht="30" customHeight="1" spans="1:10">
      <c r="A28" s="57"/>
      <c r="B28" s="70" t="s">
        <v>224</v>
      </c>
      <c r="C28" s="18" t="s">
        <v>255</v>
      </c>
      <c r="D28" s="17" t="s">
        <v>160</v>
      </c>
      <c r="E28" s="46" t="s">
        <v>106</v>
      </c>
      <c r="F28" s="46" t="s">
        <v>107</v>
      </c>
      <c r="G28" s="46" t="s">
        <v>226</v>
      </c>
      <c r="H28" s="35">
        <v>5</v>
      </c>
      <c r="I28" s="35">
        <f t="shared" si="0"/>
        <v>5</v>
      </c>
      <c r="J28" s="34" t="s">
        <v>88</v>
      </c>
    </row>
    <row r="29" ht="54" customHeight="1" spans="1:10">
      <c r="A29" s="58" t="s">
        <v>184</v>
      </c>
      <c r="B29" s="58"/>
      <c r="C29" s="58"/>
      <c r="D29" s="59"/>
      <c r="E29" s="59"/>
      <c r="F29" s="59"/>
      <c r="G29" s="59"/>
      <c r="H29" s="59"/>
      <c r="I29" s="59"/>
      <c r="J29" s="59"/>
    </row>
    <row r="30" ht="25.5" customHeight="1" spans="1:10">
      <c r="A30" s="58" t="s">
        <v>185</v>
      </c>
      <c r="B30" s="58"/>
      <c r="C30" s="58"/>
      <c r="D30" s="58"/>
      <c r="E30" s="58"/>
      <c r="F30" s="58"/>
      <c r="G30" s="58"/>
      <c r="H30" s="58">
        <v>100</v>
      </c>
      <c r="I30" s="58">
        <v>99</v>
      </c>
      <c r="J30" s="67" t="s">
        <v>186</v>
      </c>
    </row>
    <row r="31" ht="16.95" customHeight="1" spans="1:10">
      <c r="A31" s="25"/>
      <c r="B31" s="25"/>
      <c r="C31" s="25"/>
      <c r="D31" s="25"/>
      <c r="E31" s="25"/>
      <c r="F31" s="25"/>
      <c r="G31" s="25"/>
      <c r="H31" s="25"/>
      <c r="I31" s="25"/>
      <c r="J31" s="42"/>
    </row>
    <row r="32" ht="28.95" customHeight="1" spans="1:10">
      <c r="A32" s="24" t="s">
        <v>131</v>
      </c>
      <c r="B32" s="25"/>
      <c r="C32" s="25"/>
      <c r="D32" s="25"/>
      <c r="E32" s="25"/>
      <c r="F32" s="25"/>
      <c r="G32" s="25"/>
      <c r="H32" s="25"/>
      <c r="I32" s="25"/>
      <c r="J32" s="42"/>
    </row>
    <row r="33" ht="27" customHeight="1" spans="1:10">
      <c r="A33" s="24" t="s">
        <v>132</v>
      </c>
      <c r="B33" s="24"/>
      <c r="C33" s="24"/>
      <c r="D33" s="24"/>
      <c r="E33" s="24"/>
      <c r="F33" s="24"/>
      <c r="G33" s="24"/>
      <c r="H33" s="24"/>
      <c r="I33" s="24"/>
      <c r="J33" s="24"/>
    </row>
    <row r="34" ht="19.05" customHeight="1" spans="1:10">
      <c r="A34" s="24" t="s">
        <v>133</v>
      </c>
      <c r="B34" s="24"/>
      <c r="C34" s="24"/>
      <c r="D34" s="24"/>
      <c r="E34" s="24"/>
      <c r="F34" s="24"/>
      <c r="G34" s="24"/>
      <c r="H34" s="24"/>
      <c r="I34" s="24"/>
      <c r="J34" s="24"/>
    </row>
    <row r="35" ht="18" customHeight="1" spans="1:10">
      <c r="A35" s="24" t="s">
        <v>187</v>
      </c>
      <c r="B35" s="24"/>
      <c r="C35" s="24"/>
      <c r="D35" s="24"/>
      <c r="E35" s="24"/>
      <c r="F35" s="24"/>
      <c r="G35" s="24"/>
      <c r="H35" s="24"/>
      <c r="I35" s="24"/>
      <c r="J35" s="24"/>
    </row>
    <row r="36" ht="18" customHeight="1" spans="1:10">
      <c r="A36" s="24" t="s">
        <v>188</v>
      </c>
      <c r="B36" s="24"/>
      <c r="C36" s="24"/>
      <c r="D36" s="24"/>
      <c r="E36" s="24"/>
      <c r="F36" s="24"/>
      <c r="G36" s="24"/>
      <c r="H36" s="24"/>
      <c r="I36" s="24"/>
      <c r="J36" s="24"/>
    </row>
    <row r="37" ht="18" customHeight="1" spans="1:10">
      <c r="A37" s="24" t="s">
        <v>189</v>
      </c>
      <c r="B37" s="24"/>
      <c r="C37" s="24"/>
      <c r="D37" s="24"/>
      <c r="E37" s="24"/>
      <c r="F37" s="24"/>
      <c r="G37" s="24"/>
      <c r="H37" s="24"/>
      <c r="I37" s="24"/>
      <c r="J37" s="24"/>
    </row>
    <row r="38" ht="24" customHeight="1" spans="1:10">
      <c r="A38" s="24" t="s">
        <v>190</v>
      </c>
      <c r="B38" s="24"/>
      <c r="C38" s="24"/>
      <c r="D38" s="24"/>
      <c r="E38" s="24"/>
      <c r="F38" s="24"/>
      <c r="G38" s="24"/>
      <c r="H38" s="24"/>
      <c r="I38" s="24"/>
      <c r="J38" s="2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1"/>
    <mergeCell ref="A22:A26"/>
    <mergeCell ref="A27:A28"/>
    <mergeCell ref="G13:G14"/>
    <mergeCell ref="H13:H14"/>
    <mergeCell ref="I13:I14"/>
    <mergeCell ref="J13:J14"/>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25" workbookViewId="0">
      <selection activeCell="A25" sqref="$A1:$XFD1048576"/>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9.3333333333333"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256</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30</v>
      </c>
      <c r="E7" s="49">
        <v>30</v>
      </c>
      <c r="F7" s="49">
        <v>18</v>
      </c>
      <c r="G7" s="33">
        <v>10</v>
      </c>
      <c r="H7" s="60">
        <f>F7/E7</f>
        <v>0.6</v>
      </c>
      <c r="I7" s="61">
        <v>7</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30</v>
      </c>
      <c r="E8" s="49">
        <v>30</v>
      </c>
      <c r="F8" s="49">
        <v>18</v>
      </c>
      <c r="G8" s="33" t="s">
        <v>150</v>
      </c>
      <c r="H8" s="60">
        <f>F8/E8</f>
        <v>0.6</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121.8" customHeight="1" spans="1:10">
      <c r="A12" s="33"/>
      <c r="B12" s="50" t="s">
        <v>257</v>
      </c>
      <c r="C12" s="51"/>
      <c r="D12" s="51"/>
      <c r="E12" s="62"/>
      <c r="F12" s="63" t="s">
        <v>258</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39" customHeight="1" spans="1:10">
      <c r="A15" s="68" t="s">
        <v>81</v>
      </c>
      <c r="B15" s="17" t="s">
        <v>82</v>
      </c>
      <c r="C15" s="18" t="s">
        <v>259</v>
      </c>
      <c r="D15" s="160" t="s">
        <v>84</v>
      </c>
      <c r="E15" s="33" t="s">
        <v>101</v>
      </c>
      <c r="F15" s="34" t="s">
        <v>102</v>
      </c>
      <c r="G15" s="34" t="s">
        <v>260</v>
      </c>
      <c r="H15" s="35">
        <v>10</v>
      </c>
      <c r="I15" s="35">
        <v>10</v>
      </c>
      <c r="J15" s="34" t="s">
        <v>261</v>
      </c>
    </row>
    <row r="16" ht="39" customHeight="1" spans="1:10">
      <c r="A16" s="56"/>
      <c r="B16" s="17" t="s">
        <v>104</v>
      </c>
      <c r="C16" s="18" t="s">
        <v>262</v>
      </c>
      <c r="D16" s="160" t="s">
        <v>84</v>
      </c>
      <c r="E16" s="33" t="s">
        <v>110</v>
      </c>
      <c r="F16" s="34" t="s">
        <v>107</v>
      </c>
      <c r="G16" s="34" t="s">
        <v>260</v>
      </c>
      <c r="H16" s="35">
        <v>10</v>
      </c>
      <c r="I16" s="35">
        <v>10</v>
      </c>
      <c r="J16" s="34" t="s">
        <v>261</v>
      </c>
    </row>
    <row r="17" ht="39" customHeight="1" spans="1:10">
      <c r="A17" s="56"/>
      <c r="B17" s="17" t="s">
        <v>104</v>
      </c>
      <c r="C17" s="18" t="s">
        <v>263</v>
      </c>
      <c r="D17" s="17" t="s">
        <v>84</v>
      </c>
      <c r="E17" s="37" t="s">
        <v>110</v>
      </c>
      <c r="F17" s="34" t="s">
        <v>107</v>
      </c>
      <c r="G17" s="34" t="s">
        <v>260</v>
      </c>
      <c r="H17" s="35">
        <v>10</v>
      </c>
      <c r="I17" s="35">
        <v>10</v>
      </c>
      <c r="J17" s="34" t="s">
        <v>261</v>
      </c>
    </row>
    <row r="18" ht="39" customHeight="1" spans="1:10">
      <c r="A18" s="56"/>
      <c r="B18" s="17" t="s">
        <v>104</v>
      </c>
      <c r="C18" s="18" t="s">
        <v>264</v>
      </c>
      <c r="D18" s="17" t="s">
        <v>84</v>
      </c>
      <c r="E18" s="37" t="s">
        <v>110</v>
      </c>
      <c r="F18" s="34" t="s">
        <v>107</v>
      </c>
      <c r="G18" s="34" t="s">
        <v>260</v>
      </c>
      <c r="H18" s="35">
        <v>5</v>
      </c>
      <c r="I18" s="35">
        <v>5</v>
      </c>
      <c r="J18" s="34" t="s">
        <v>261</v>
      </c>
    </row>
    <row r="19" ht="39" customHeight="1" spans="1:10">
      <c r="A19" s="56"/>
      <c r="B19" s="17" t="s">
        <v>113</v>
      </c>
      <c r="C19" s="18" t="s">
        <v>265</v>
      </c>
      <c r="D19" s="160" t="s">
        <v>84</v>
      </c>
      <c r="E19" s="69" t="s">
        <v>110</v>
      </c>
      <c r="F19" s="34" t="s">
        <v>107</v>
      </c>
      <c r="G19" s="34" t="s">
        <v>260</v>
      </c>
      <c r="H19" s="35">
        <v>5</v>
      </c>
      <c r="I19" s="35">
        <v>5</v>
      </c>
      <c r="J19" s="34" t="s">
        <v>261</v>
      </c>
    </row>
    <row r="20" ht="39" customHeight="1" spans="1:10">
      <c r="A20" s="56"/>
      <c r="B20" s="17" t="s">
        <v>171</v>
      </c>
      <c r="C20" s="18" t="s">
        <v>266</v>
      </c>
      <c r="D20" s="17" t="s">
        <v>84</v>
      </c>
      <c r="E20" s="33" t="s">
        <v>267</v>
      </c>
      <c r="F20" s="34" t="s">
        <v>177</v>
      </c>
      <c r="G20" s="34" t="s">
        <v>260</v>
      </c>
      <c r="H20" s="35">
        <v>5</v>
      </c>
      <c r="I20" s="35">
        <v>5</v>
      </c>
      <c r="J20" s="34" t="s">
        <v>261</v>
      </c>
    </row>
    <row r="21" ht="39" customHeight="1" spans="1:10">
      <c r="A21" s="56"/>
      <c r="B21" s="17" t="s">
        <v>171</v>
      </c>
      <c r="C21" s="18" t="s">
        <v>256</v>
      </c>
      <c r="D21" s="17" t="s">
        <v>173</v>
      </c>
      <c r="E21" s="33" t="s">
        <v>268</v>
      </c>
      <c r="F21" s="34" t="s">
        <v>177</v>
      </c>
      <c r="G21" s="34" t="s">
        <v>269</v>
      </c>
      <c r="H21" s="35">
        <v>5</v>
      </c>
      <c r="I21" s="35">
        <v>5</v>
      </c>
      <c r="J21" s="34" t="s">
        <v>261</v>
      </c>
    </row>
    <row r="22" ht="39" customHeight="1" spans="1:10">
      <c r="A22" s="68" t="s">
        <v>117</v>
      </c>
      <c r="B22" s="17" t="s">
        <v>214</v>
      </c>
      <c r="C22" s="18" t="s">
        <v>270</v>
      </c>
      <c r="D22" s="17" t="s">
        <v>84</v>
      </c>
      <c r="E22" s="33" t="s">
        <v>271</v>
      </c>
      <c r="F22" s="34" t="s">
        <v>217</v>
      </c>
      <c r="G22" s="33" t="s">
        <v>271</v>
      </c>
      <c r="H22" s="35">
        <v>10</v>
      </c>
      <c r="I22" s="35">
        <f t="shared" ref="I22:I25" si="0">H22</f>
        <v>10</v>
      </c>
      <c r="J22" s="34" t="s">
        <v>88</v>
      </c>
    </row>
    <row r="23" ht="39" customHeight="1" spans="1:10">
      <c r="A23" s="56"/>
      <c r="B23" s="17" t="s">
        <v>218</v>
      </c>
      <c r="C23" s="18" t="s">
        <v>272</v>
      </c>
      <c r="D23" s="17" t="s">
        <v>160</v>
      </c>
      <c r="E23" s="33" t="s">
        <v>110</v>
      </c>
      <c r="F23" s="34" t="s">
        <v>107</v>
      </c>
      <c r="G23" s="36">
        <v>1</v>
      </c>
      <c r="H23" s="35">
        <v>10</v>
      </c>
      <c r="I23" s="35">
        <f t="shared" si="0"/>
        <v>10</v>
      </c>
      <c r="J23" s="34" t="s">
        <v>88</v>
      </c>
    </row>
    <row r="24" ht="39" customHeight="1" spans="1:10">
      <c r="A24" s="56"/>
      <c r="B24" s="17" t="s">
        <v>221</v>
      </c>
      <c r="C24" s="18" t="s">
        <v>273</v>
      </c>
      <c r="D24" s="17" t="s">
        <v>84</v>
      </c>
      <c r="E24" s="33" t="s">
        <v>271</v>
      </c>
      <c r="F24" s="34" t="s">
        <v>217</v>
      </c>
      <c r="G24" s="33" t="s">
        <v>271</v>
      </c>
      <c r="H24" s="35">
        <v>10</v>
      </c>
      <c r="I24" s="35">
        <f t="shared" si="0"/>
        <v>10</v>
      </c>
      <c r="J24" s="34" t="s">
        <v>88</v>
      </c>
    </row>
    <row r="25" ht="39" customHeight="1" spans="1:10">
      <c r="A25" s="68" t="s">
        <v>127</v>
      </c>
      <c r="B25" s="17" t="s">
        <v>224</v>
      </c>
      <c r="C25" s="18" t="s">
        <v>274</v>
      </c>
      <c r="D25" s="17" t="s">
        <v>84</v>
      </c>
      <c r="E25" s="33" t="s">
        <v>110</v>
      </c>
      <c r="F25" s="34" t="s">
        <v>107</v>
      </c>
      <c r="G25" s="36">
        <v>1</v>
      </c>
      <c r="H25" s="35">
        <v>10</v>
      </c>
      <c r="I25" s="35">
        <f t="shared" si="0"/>
        <v>10</v>
      </c>
      <c r="J25" s="34" t="s">
        <v>88</v>
      </c>
    </row>
    <row r="26" ht="54" customHeight="1" spans="1:10">
      <c r="A26" s="58" t="s">
        <v>184</v>
      </c>
      <c r="B26" s="58"/>
      <c r="C26" s="58"/>
      <c r="D26" s="59"/>
      <c r="E26" s="59"/>
      <c r="F26" s="59"/>
      <c r="G26" s="59"/>
      <c r="H26" s="59"/>
      <c r="I26" s="59"/>
      <c r="J26" s="59"/>
    </row>
    <row r="27" ht="25.5" customHeight="1" spans="1:10">
      <c r="A27" s="58" t="s">
        <v>185</v>
      </c>
      <c r="B27" s="58"/>
      <c r="C27" s="58"/>
      <c r="D27" s="58"/>
      <c r="E27" s="58"/>
      <c r="F27" s="58"/>
      <c r="G27" s="58"/>
      <c r="H27" s="58">
        <v>100</v>
      </c>
      <c r="I27" s="66">
        <f>SUM(I15:I25)+I7</f>
        <v>97</v>
      </c>
      <c r="J27" s="67" t="s">
        <v>186</v>
      </c>
    </row>
    <row r="28" ht="16.95" customHeight="1" spans="1:10">
      <c r="A28" s="25"/>
      <c r="B28" s="25"/>
      <c r="C28" s="25"/>
      <c r="D28" s="25"/>
      <c r="E28" s="25"/>
      <c r="F28" s="25"/>
      <c r="G28" s="25"/>
      <c r="H28" s="25"/>
      <c r="I28" s="25"/>
      <c r="J28" s="42"/>
    </row>
    <row r="29" ht="28.95" customHeight="1" spans="1:10">
      <c r="A29" s="24" t="s">
        <v>131</v>
      </c>
      <c r="B29" s="25"/>
      <c r="C29" s="25"/>
      <c r="D29" s="25"/>
      <c r="E29" s="25"/>
      <c r="F29" s="25"/>
      <c r="G29" s="25"/>
      <c r="H29" s="25"/>
      <c r="I29" s="25"/>
      <c r="J29" s="42"/>
    </row>
    <row r="30" ht="27" customHeight="1" spans="1:10">
      <c r="A30" s="24" t="s">
        <v>132</v>
      </c>
      <c r="B30" s="24"/>
      <c r="C30" s="24"/>
      <c r="D30" s="24"/>
      <c r="E30" s="24"/>
      <c r="F30" s="24"/>
      <c r="G30" s="24"/>
      <c r="H30" s="24"/>
      <c r="I30" s="24"/>
      <c r="J30" s="24"/>
    </row>
    <row r="31" ht="19.05" customHeight="1" spans="1:10">
      <c r="A31" s="24" t="s">
        <v>133</v>
      </c>
      <c r="B31" s="24"/>
      <c r="C31" s="24"/>
      <c r="D31" s="24"/>
      <c r="E31" s="24"/>
      <c r="F31" s="24"/>
      <c r="G31" s="24"/>
      <c r="H31" s="24"/>
      <c r="I31" s="24"/>
      <c r="J31" s="24"/>
    </row>
    <row r="32" ht="18" customHeight="1" spans="1:10">
      <c r="A32" s="24" t="s">
        <v>187</v>
      </c>
      <c r="B32" s="24"/>
      <c r="C32" s="24"/>
      <c r="D32" s="24"/>
      <c r="E32" s="24"/>
      <c r="F32" s="24"/>
      <c r="G32" s="24"/>
      <c r="H32" s="24"/>
      <c r="I32" s="24"/>
      <c r="J32" s="24"/>
    </row>
    <row r="33" ht="18" customHeight="1" spans="1:10">
      <c r="A33" s="24" t="s">
        <v>188</v>
      </c>
      <c r="B33" s="24"/>
      <c r="C33" s="24"/>
      <c r="D33" s="24"/>
      <c r="E33" s="24"/>
      <c r="F33" s="24"/>
      <c r="G33" s="24"/>
      <c r="H33" s="24"/>
      <c r="I33" s="24"/>
      <c r="J33" s="24"/>
    </row>
    <row r="34" ht="18" customHeight="1" spans="1:10">
      <c r="A34" s="24" t="s">
        <v>189</v>
      </c>
      <c r="B34" s="24"/>
      <c r="C34" s="24"/>
      <c r="D34" s="24"/>
      <c r="E34" s="24"/>
      <c r="F34" s="24"/>
      <c r="G34" s="24"/>
      <c r="H34" s="24"/>
      <c r="I34" s="24"/>
      <c r="J34" s="24"/>
    </row>
    <row r="35" ht="24" customHeight="1" spans="1:10">
      <c r="A35" s="24" t="s">
        <v>190</v>
      </c>
      <c r="B35" s="24"/>
      <c r="C35" s="24"/>
      <c r="D35" s="24"/>
      <c r="E35" s="24"/>
      <c r="F35" s="24"/>
      <c r="G35" s="24"/>
      <c r="H35" s="24"/>
      <c r="I35" s="24"/>
      <c r="J35"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1"/>
    <mergeCell ref="A22:A24"/>
    <mergeCell ref="G13:G14"/>
    <mergeCell ref="H13:H14"/>
    <mergeCell ref="I13:I14"/>
    <mergeCell ref="J13:J14"/>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22" workbookViewId="0">
      <selection activeCell="A22" sqref="$A1:$XFD1048576"/>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9.3333333333333"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275</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29</v>
      </c>
      <c r="E7" s="49">
        <v>29</v>
      </c>
      <c r="F7" s="49">
        <v>27.34</v>
      </c>
      <c r="G7" s="33">
        <v>10</v>
      </c>
      <c r="H7" s="60">
        <f>F7/E7</f>
        <v>0.942758620689655</v>
      </c>
      <c r="I7" s="61">
        <v>9</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29</v>
      </c>
      <c r="E8" s="49">
        <v>29</v>
      </c>
      <c r="F8" s="49">
        <v>27.34</v>
      </c>
      <c r="G8" s="33" t="s">
        <v>150</v>
      </c>
      <c r="H8" s="60">
        <f>F8/E8</f>
        <v>0.942758620689655</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73.2" customHeight="1" spans="1:10">
      <c r="A12" s="33"/>
      <c r="B12" s="50" t="s">
        <v>276</v>
      </c>
      <c r="C12" s="51"/>
      <c r="D12" s="51"/>
      <c r="E12" s="62"/>
      <c r="F12" s="63" t="s">
        <v>277</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39" customHeight="1" spans="1:10">
      <c r="A15" s="68" t="s">
        <v>81</v>
      </c>
      <c r="B15" s="17" t="s">
        <v>82</v>
      </c>
      <c r="C15" s="18" t="s">
        <v>278</v>
      </c>
      <c r="D15" s="160" t="s">
        <v>160</v>
      </c>
      <c r="E15" s="33" t="s">
        <v>279</v>
      </c>
      <c r="F15" s="34" t="s">
        <v>102</v>
      </c>
      <c r="G15" s="34" t="s">
        <v>280</v>
      </c>
      <c r="H15" s="35">
        <v>10</v>
      </c>
      <c r="I15" s="35">
        <f>H15</f>
        <v>10</v>
      </c>
      <c r="J15" s="34" t="s">
        <v>88</v>
      </c>
    </row>
    <row r="16" ht="39" customHeight="1" spans="1:10">
      <c r="A16" s="56"/>
      <c r="B16" s="17" t="s">
        <v>82</v>
      </c>
      <c r="C16" s="18" t="s">
        <v>281</v>
      </c>
      <c r="D16" s="160" t="s">
        <v>160</v>
      </c>
      <c r="E16" s="33" t="s">
        <v>282</v>
      </c>
      <c r="F16" s="34" t="s">
        <v>180</v>
      </c>
      <c r="G16" s="34" t="s">
        <v>283</v>
      </c>
      <c r="H16" s="35">
        <v>10</v>
      </c>
      <c r="I16" s="35">
        <f t="shared" ref="I16:I24" si="0">H16</f>
        <v>10</v>
      </c>
      <c r="J16" s="34" t="s">
        <v>88</v>
      </c>
    </row>
    <row r="17" ht="39" customHeight="1" spans="1:10">
      <c r="A17" s="56"/>
      <c r="B17" s="17" t="s">
        <v>82</v>
      </c>
      <c r="C17" s="18" t="s">
        <v>284</v>
      </c>
      <c r="D17" s="17" t="s">
        <v>84</v>
      </c>
      <c r="E17" s="37" t="s">
        <v>285</v>
      </c>
      <c r="F17" s="34" t="s">
        <v>286</v>
      </c>
      <c r="G17" s="34" t="s">
        <v>287</v>
      </c>
      <c r="H17" s="35">
        <v>10</v>
      </c>
      <c r="I17" s="35">
        <f t="shared" si="0"/>
        <v>10</v>
      </c>
      <c r="J17" s="34" t="s">
        <v>88</v>
      </c>
    </row>
    <row r="18" ht="39" customHeight="1" spans="1:10">
      <c r="A18" s="56"/>
      <c r="B18" s="17" t="s">
        <v>82</v>
      </c>
      <c r="C18" s="18" t="s">
        <v>288</v>
      </c>
      <c r="D18" s="17" t="s">
        <v>84</v>
      </c>
      <c r="E18" s="37" t="s">
        <v>285</v>
      </c>
      <c r="F18" s="34" t="s">
        <v>289</v>
      </c>
      <c r="G18" s="34" t="s">
        <v>290</v>
      </c>
      <c r="H18" s="35">
        <v>5</v>
      </c>
      <c r="I18" s="35">
        <f t="shared" si="0"/>
        <v>5</v>
      </c>
      <c r="J18" s="34" t="s">
        <v>88</v>
      </c>
    </row>
    <row r="19" ht="39" customHeight="1" spans="1:10">
      <c r="A19" s="56"/>
      <c r="B19" s="17" t="s">
        <v>104</v>
      </c>
      <c r="C19" s="18" t="s">
        <v>291</v>
      </c>
      <c r="D19" s="160" t="s">
        <v>84</v>
      </c>
      <c r="E19" s="69" t="s">
        <v>110</v>
      </c>
      <c r="F19" s="34" t="s">
        <v>107</v>
      </c>
      <c r="G19" s="36">
        <v>1</v>
      </c>
      <c r="H19" s="35">
        <v>5</v>
      </c>
      <c r="I19" s="35">
        <f t="shared" si="0"/>
        <v>5</v>
      </c>
      <c r="J19" s="34" t="s">
        <v>88</v>
      </c>
    </row>
    <row r="20" ht="39" customHeight="1" spans="1:10">
      <c r="A20" s="56"/>
      <c r="B20" s="17" t="s">
        <v>113</v>
      </c>
      <c r="C20" s="18" t="s">
        <v>242</v>
      </c>
      <c r="D20" s="17" t="s">
        <v>173</v>
      </c>
      <c r="E20" s="33" t="s">
        <v>292</v>
      </c>
      <c r="F20" s="34" t="s">
        <v>293</v>
      </c>
      <c r="G20" s="34" t="s">
        <v>294</v>
      </c>
      <c r="H20" s="35">
        <v>5</v>
      </c>
      <c r="I20" s="35">
        <f t="shared" si="0"/>
        <v>5</v>
      </c>
      <c r="J20" s="34" t="s">
        <v>88</v>
      </c>
    </row>
    <row r="21" ht="39" customHeight="1" spans="1:10">
      <c r="A21" s="56"/>
      <c r="B21" s="17" t="s">
        <v>171</v>
      </c>
      <c r="C21" s="18" t="s">
        <v>295</v>
      </c>
      <c r="D21" s="17" t="s">
        <v>84</v>
      </c>
      <c r="E21" s="33">
        <v>29</v>
      </c>
      <c r="F21" s="34" t="s">
        <v>177</v>
      </c>
      <c r="G21" s="34" t="s">
        <v>296</v>
      </c>
      <c r="H21" s="35">
        <v>5</v>
      </c>
      <c r="I21" s="35">
        <f t="shared" si="0"/>
        <v>5</v>
      </c>
      <c r="J21" s="34" t="s">
        <v>88</v>
      </c>
    </row>
    <row r="22" ht="39" customHeight="1" spans="1:10">
      <c r="A22" s="68" t="s">
        <v>117</v>
      </c>
      <c r="B22" s="17" t="s">
        <v>218</v>
      </c>
      <c r="C22" s="18" t="s">
        <v>297</v>
      </c>
      <c r="D22" s="17" t="s">
        <v>84</v>
      </c>
      <c r="E22" s="33" t="s">
        <v>110</v>
      </c>
      <c r="F22" s="34" t="s">
        <v>107</v>
      </c>
      <c r="G22" s="36">
        <v>1</v>
      </c>
      <c r="H22" s="35">
        <v>15</v>
      </c>
      <c r="I22" s="35">
        <f t="shared" si="0"/>
        <v>15</v>
      </c>
      <c r="J22" s="34" t="s">
        <v>88</v>
      </c>
    </row>
    <row r="23" ht="39" customHeight="1" spans="1:10">
      <c r="A23" s="56"/>
      <c r="B23" s="17" t="s">
        <v>221</v>
      </c>
      <c r="C23" s="18" t="s">
        <v>298</v>
      </c>
      <c r="D23" s="17" t="s">
        <v>84</v>
      </c>
      <c r="E23" s="33" t="s">
        <v>110</v>
      </c>
      <c r="F23" s="34" t="s">
        <v>107</v>
      </c>
      <c r="G23" s="36">
        <v>1</v>
      </c>
      <c r="H23" s="35">
        <v>15</v>
      </c>
      <c r="I23" s="35">
        <f t="shared" si="0"/>
        <v>15</v>
      </c>
      <c r="J23" s="34" t="s">
        <v>88</v>
      </c>
    </row>
    <row r="24" ht="39" customHeight="1" spans="1:10">
      <c r="A24" s="68" t="s">
        <v>127</v>
      </c>
      <c r="B24" s="17" t="s">
        <v>224</v>
      </c>
      <c r="C24" s="18" t="s">
        <v>299</v>
      </c>
      <c r="D24" s="17" t="s">
        <v>160</v>
      </c>
      <c r="E24" s="33" t="s">
        <v>110</v>
      </c>
      <c r="F24" s="34" t="s">
        <v>107</v>
      </c>
      <c r="G24" s="36">
        <v>1</v>
      </c>
      <c r="H24" s="35">
        <v>10</v>
      </c>
      <c r="I24" s="35">
        <f t="shared" si="0"/>
        <v>10</v>
      </c>
      <c r="J24" s="34" t="s">
        <v>88</v>
      </c>
    </row>
    <row r="25" ht="54" customHeight="1" spans="1:10">
      <c r="A25" s="58" t="s">
        <v>184</v>
      </c>
      <c r="B25" s="58"/>
      <c r="C25" s="58"/>
      <c r="D25" s="59"/>
      <c r="E25" s="59"/>
      <c r="F25" s="59"/>
      <c r="G25" s="59"/>
      <c r="H25" s="59"/>
      <c r="I25" s="59"/>
      <c r="J25" s="59"/>
    </row>
    <row r="26" ht="25.5" customHeight="1" spans="1:10">
      <c r="A26" s="58" t="s">
        <v>185</v>
      </c>
      <c r="B26" s="58"/>
      <c r="C26" s="58"/>
      <c r="D26" s="58"/>
      <c r="E26" s="58"/>
      <c r="F26" s="58"/>
      <c r="G26" s="58"/>
      <c r="H26" s="58">
        <v>100</v>
      </c>
      <c r="I26" s="58">
        <v>99</v>
      </c>
      <c r="J26" s="67" t="s">
        <v>186</v>
      </c>
    </row>
    <row r="27" ht="16.95" customHeight="1" spans="1:10">
      <c r="A27" s="25"/>
      <c r="B27" s="25"/>
      <c r="C27" s="25"/>
      <c r="D27" s="25"/>
      <c r="E27" s="25"/>
      <c r="F27" s="25"/>
      <c r="G27" s="25"/>
      <c r="H27" s="25"/>
      <c r="I27" s="25"/>
      <c r="J27" s="42"/>
    </row>
    <row r="28" ht="28.95" customHeight="1" spans="1:10">
      <c r="A28" s="24" t="s">
        <v>131</v>
      </c>
      <c r="B28" s="25"/>
      <c r="C28" s="25"/>
      <c r="D28" s="25"/>
      <c r="E28" s="25"/>
      <c r="F28" s="25"/>
      <c r="G28" s="25"/>
      <c r="H28" s="25"/>
      <c r="I28" s="25"/>
      <c r="J28" s="42"/>
    </row>
    <row r="29" ht="27" customHeight="1" spans="1:10">
      <c r="A29" s="24" t="s">
        <v>132</v>
      </c>
      <c r="B29" s="24"/>
      <c r="C29" s="24"/>
      <c r="D29" s="24"/>
      <c r="E29" s="24"/>
      <c r="F29" s="24"/>
      <c r="G29" s="24"/>
      <c r="H29" s="24"/>
      <c r="I29" s="24"/>
      <c r="J29" s="24"/>
    </row>
    <row r="30" ht="19.05" customHeight="1" spans="1:10">
      <c r="A30" s="24" t="s">
        <v>133</v>
      </c>
      <c r="B30" s="24"/>
      <c r="C30" s="24"/>
      <c r="D30" s="24"/>
      <c r="E30" s="24"/>
      <c r="F30" s="24"/>
      <c r="G30" s="24"/>
      <c r="H30" s="24"/>
      <c r="I30" s="24"/>
      <c r="J30" s="24"/>
    </row>
    <row r="31" ht="18" customHeight="1" spans="1:10">
      <c r="A31" s="24" t="s">
        <v>187</v>
      </c>
      <c r="B31" s="24"/>
      <c r="C31" s="24"/>
      <c r="D31" s="24"/>
      <c r="E31" s="24"/>
      <c r="F31" s="24"/>
      <c r="G31" s="24"/>
      <c r="H31" s="24"/>
      <c r="I31" s="24"/>
      <c r="J31" s="24"/>
    </row>
    <row r="32" ht="18" customHeight="1" spans="1:10">
      <c r="A32" s="24" t="s">
        <v>188</v>
      </c>
      <c r="B32" s="24"/>
      <c r="C32" s="24"/>
      <c r="D32" s="24"/>
      <c r="E32" s="24"/>
      <c r="F32" s="24"/>
      <c r="G32" s="24"/>
      <c r="H32" s="24"/>
      <c r="I32" s="24"/>
      <c r="J32" s="24"/>
    </row>
    <row r="33" ht="18" customHeight="1" spans="1:10">
      <c r="A33" s="24" t="s">
        <v>189</v>
      </c>
      <c r="B33" s="24"/>
      <c r="C33" s="24"/>
      <c r="D33" s="24"/>
      <c r="E33" s="24"/>
      <c r="F33" s="24"/>
      <c r="G33" s="24"/>
      <c r="H33" s="24"/>
      <c r="I33" s="24"/>
      <c r="J33" s="24"/>
    </row>
    <row r="34" ht="24" customHeight="1" spans="1:10">
      <c r="A34" s="24" t="s">
        <v>190</v>
      </c>
      <c r="B34" s="24"/>
      <c r="C34" s="24"/>
      <c r="D34" s="24"/>
      <c r="E34" s="24"/>
      <c r="F34" s="24"/>
      <c r="G34" s="24"/>
      <c r="H34" s="24"/>
      <c r="I34" s="24"/>
      <c r="J34"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1"/>
    <mergeCell ref="A22:A23"/>
    <mergeCell ref="G13:G14"/>
    <mergeCell ref="H13:H14"/>
    <mergeCell ref="I13:I14"/>
    <mergeCell ref="J13:J14"/>
    <mergeCell ref="A6:B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19" workbookViewId="0">
      <selection activeCell="A19" sqref="$A1:$XFD1048576"/>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9.3333333333333" style="45" customWidth="1"/>
    <col min="11"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300</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29</v>
      </c>
      <c r="E7" s="49">
        <v>29</v>
      </c>
      <c r="F7" s="49">
        <v>24.56</v>
      </c>
      <c r="G7" s="33">
        <v>10</v>
      </c>
      <c r="H7" s="60">
        <f>F7/E7</f>
        <v>0.846896551724138</v>
      </c>
      <c r="I7" s="61">
        <v>8</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29</v>
      </c>
      <c r="E8" s="49">
        <v>29</v>
      </c>
      <c r="F8" s="49">
        <v>24.56</v>
      </c>
      <c r="G8" s="33" t="s">
        <v>150</v>
      </c>
      <c r="H8" s="60">
        <f>F8/E8</f>
        <v>0.846896551724138</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73.2" customHeight="1" spans="1:10">
      <c r="A12" s="33"/>
      <c r="B12" s="50" t="s">
        <v>301</v>
      </c>
      <c r="C12" s="51"/>
      <c r="D12" s="51"/>
      <c r="E12" s="62"/>
      <c r="F12" s="63" t="s">
        <v>277</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39" customHeight="1" spans="1:10">
      <c r="A15" s="68" t="s">
        <v>81</v>
      </c>
      <c r="B15" s="17" t="s">
        <v>82</v>
      </c>
      <c r="C15" s="18" t="s">
        <v>302</v>
      </c>
      <c r="D15" s="160" t="s">
        <v>84</v>
      </c>
      <c r="E15" s="33" t="s">
        <v>285</v>
      </c>
      <c r="F15" s="34" t="s">
        <v>289</v>
      </c>
      <c r="G15" s="34" t="s">
        <v>290</v>
      </c>
      <c r="H15" s="35">
        <v>20</v>
      </c>
      <c r="I15" s="35">
        <f>H15</f>
        <v>20</v>
      </c>
      <c r="J15" s="34" t="s">
        <v>88</v>
      </c>
    </row>
    <row r="16" ht="39" customHeight="1" spans="1:10">
      <c r="A16" s="56"/>
      <c r="B16" s="17" t="s">
        <v>104</v>
      </c>
      <c r="C16" s="18" t="s">
        <v>303</v>
      </c>
      <c r="D16" s="160" t="s">
        <v>84</v>
      </c>
      <c r="E16" s="33" t="s">
        <v>110</v>
      </c>
      <c r="F16" s="34" t="s">
        <v>107</v>
      </c>
      <c r="G16" s="36">
        <v>1</v>
      </c>
      <c r="H16" s="35">
        <v>10</v>
      </c>
      <c r="I16" s="35">
        <f t="shared" ref="I16:I17" si="0">H16</f>
        <v>10</v>
      </c>
      <c r="J16" s="34" t="s">
        <v>88</v>
      </c>
    </row>
    <row r="17" ht="39" customHeight="1" spans="1:10">
      <c r="A17" s="56"/>
      <c r="B17" s="17" t="s">
        <v>113</v>
      </c>
      <c r="C17" s="18" t="s">
        <v>304</v>
      </c>
      <c r="D17" s="160" t="s">
        <v>173</v>
      </c>
      <c r="E17" s="33" t="s">
        <v>305</v>
      </c>
      <c r="F17" s="34" t="s">
        <v>306</v>
      </c>
      <c r="G17" s="34" t="s">
        <v>242</v>
      </c>
      <c r="H17" s="35">
        <v>10</v>
      </c>
      <c r="I17" s="35">
        <f t="shared" si="0"/>
        <v>10</v>
      </c>
      <c r="J17" s="34" t="s">
        <v>88</v>
      </c>
    </row>
    <row r="18" ht="39" customHeight="1" spans="1:10">
      <c r="A18" s="56"/>
      <c r="B18" s="17" t="s">
        <v>171</v>
      </c>
      <c r="C18" s="18" t="s">
        <v>307</v>
      </c>
      <c r="D18" s="17" t="s">
        <v>173</v>
      </c>
      <c r="E18" s="37" t="s">
        <v>308</v>
      </c>
      <c r="F18" s="34" t="s">
        <v>177</v>
      </c>
      <c r="G18" s="34" t="s">
        <v>309</v>
      </c>
      <c r="H18" s="35">
        <v>10</v>
      </c>
      <c r="I18" s="35">
        <f t="shared" ref="I18:I20" si="1">H18</f>
        <v>10</v>
      </c>
      <c r="J18" s="34" t="s">
        <v>88</v>
      </c>
    </row>
    <row r="19" ht="39" customHeight="1" spans="1:10">
      <c r="A19" s="68" t="s">
        <v>117</v>
      </c>
      <c r="B19" s="17" t="s">
        <v>218</v>
      </c>
      <c r="C19" s="18" t="s">
        <v>310</v>
      </c>
      <c r="D19" s="17" t="s">
        <v>84</v>
      </c>
      <c r="E19" s="33" t="s">
        <v>311</v>
      </c>
      <c r="F19" s="34" t="s">
        <v>217</v>
      </c>
      <c r="G19" s="36" t="s">
        <v>312</v>
      </c>
      <c r="H19" s="35">
        <v>30</v>
      </c>
      <c r="I19" s="35">
        <f t="shared" si="1"/>
        <v>30</v>
      </c>
      <c r="J19" s="34" t="s">
        <v>88</v>
      </c>
    </row>
    <row r="20" ht="39" customHeight="1" spans="1:10">
      <c r="A20" s="68" t="s">
        <v>127</v>
      </c>
      <c r="B20" s="17" t="s">
        <v>224</v>
      </c>
      <c r="C20" s="18" t="s">
        <v>299</v>
      </c>
      <c r="D20" s="17" t="s">
        <v>160</v>
      </c>
      <c r="E20" s="33" t="s">
        <v>106</v>
      </c>
      <c r="F20" s="34" t="s">
        <v>107</v>
      </c>
      <c r="G20" s="36">
        <v>0.95</v>
      </c>
      <c r="H20" s="35">
        <v>10</v>
      </c>
      <c r="I20" s="35">
        <f t="shared" si="1"/>
        <v>10</v>
      </c>
      <c r="J20" s="34" t="s">
        <v>88</v>
      </c>
    </row>
    <row r="21" ht="54" customHeight="1" spans="1:10">
      <c r="A21" s="58" t="s">
        <v>184</v>
      </c>
      <c r="B21" s="58"/>
      <c r="C21" s="58"/>
      <c r="D21" s="59"/>
      <c r="E21" s="59"/>
      <c r="F21" s="59"/>
      <c r="G21" s="59"/>
      <c r="H21" s="59"/>
      <c r="I21" s="59"/>
      <c r="J21" s="59"/>
    </row>
    <row r="22" ht="25.5" customHeight="1" spans="1:10">
      <c r="A22" s="58" t="s">
        <v>185</v>
      </c>
      <c r="B22" s="58"/>
      <c r="C22" s="58"/>
      <c r="D22" s="58"/>
      <c r="E22" s="58"/>
      <c r="F22" s="58"/>
      <c r="G22" s="58"/>
      <c r="H22" s="58">
        <v>100</v>
      </c>
      <c r="I22" s="58">
        <v>98</v>
      </c>
      <c r="J22" s="67" t="s">
        <v>186</v>
      </c>
    </row>
    <row r="23" ht="16.95" customHeight="1" spans="1:10">
      <c r="A23" s="25"/>
      <c r="B23" s="25"/>
      <c r="C23" s="25"/>
      <c r="D23" s="25"/>
      <c r="E23" s="25"/>
      <c r="F23" s="25"/>
      <c r="G23" s="25"/>
      <c r="H23" s="25"/>
      <c r="I23" s="25"/>
      <c r="J23" s="42"/>
    </row>
    <row r="24" ht="28.95" customHeight="1" spans="1:10">
      <c r="A24" s="24" t="s">
        <v>131</v>
      </c>
      <c r="B24" s="25"/>
      <c r="C24" s="25"/>
      <c r="D24" s="25"/>
      <c r="E24" s="25"/>
      <c r="F24" s="25"/>
      <c r="G24" s="25"/>
      <c r="H24" s="25"/>
      <c r="I24" s="25"/>
      <c r="J24" s="42"/>
    </row>
    <row r="25" ht="27" customHeight="1" spans="1:10">
      <c r="A25" s="24" t="s">
        <v>132</v>
      </c>
      <c r="B25" s="24"/>
      <c r="C25" s="24"/>
      <c r="D25" s="24"/>
      <c r="E25" s="24"/>
      <c r="F25" s="24"/>
      <c r="G25" s="24"/>
      <c r="H25" s="24"/>
      <c r="I25" s="24"/>
      <c r="J25" s="24"/>
    </row>
    <row r="26" ht="19.05" customHeight="1" spans="1:10">
      <c r="A26" s="24" t="s">
        <v>133</v>
      </c>
      <c r="B26" s="24"/>
      <c r="C26" s="24"/>
      <c r="D26" s="24"/>
      <c r="E26" s="24"/>
      <c r="F26" s="24"/>
      <c r="G26" s="24"/>
      <c r="H26" s="24"/>
      <c r="I26" s="24"/>
      <c r="J26" s="24"/>
    </row>
    <row r="27" ht="18" customHeight="1" spans="1:10">
      <c r="A27" s="24" t="s">
        <v>187</v>
      </c>
      <c r="B27" s="24"/>
      <c r="C27" s="24"/>
      <c r="D27" s="24"/>
      <c r="E27" s="24"/>
      <c r="F27" s="24"/>
      <c r="G27" s="24"/>
      <c r="H27" s="24"/>
      <c r="I27" s="24"/>
      <c r="J27" s="24"/>
    </row>
    <row r="28" ht="18" customHeight="1" spans="1:10">
      <c r="A28" s="24" t="s">
        <v>188</v>
      </c>
      <c r="B28" s="24"/>
      <c r="C28" s="24"/>
      <c r="D28" s="24"/>
      <c r="E28" s="24"/>
      <c r="F28" s="24"/>
      <c r="G28" s="24"/>
      <c r="H28" s="24"/>
      <c r="I28" s="24"/>
      <c r="J28" s="24"/>
    </row>
    <row r="29" ht="18" customHeight="1" spans="1:10">
      <c r="A29" s="24" t="s">
        <v>189</v>
      </c>
      <c r="B29" s="24"/>
      <c r="C29" s="24"/>
      <c r="D29" s="24"/>
      <c r="E29" s="24"/>
      <c r="F29" s="24"/>
      <c r="G29" s="24"/>
      <c r="H29" s="24"/>
      <c r="I29" s="24"/>
      <c r="J29" s="24"/>
    </row>
    <row r="30" ht="24" customHeight="1" spans="1:10">
      <c r="A30" s="24" t="s">
        <v>190</v>
      </c>
      <c r="B30" s="24"/>
      <c r="C30" s="24"/>
      <c r="D30" s="24"/>
      <c r="E30" s="24"/>
      <c r="F30" s="24"/>
      <c r="G30" s="24"/>
      <c r="H30" s="24"/>
      <c r="I30" s="24"/>
      <c r="J30" s="2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28" workbookViewId="0">
      <selection activeCell="A27" sqref="$A1:$XFD1048576"/>
    </sheetView>
  </sheetViews>
  <sheetFormatPr defaultColWidth="9.775" defaultRowHeight="13.5"/>
  <cols>
    <col min="1" max="2" width="12.1083333333333" style="45" customWidth="1"/>
    <col min="3" max="3" width="19.6666666666667" style="45" customWidth="1"/>
    <col min="4" max="5" width="12.3333333333333" style="45" customWidth="1"/>
    <col min="6" max="6" width="12.2166666666667" style="45" customWidth="1"/>
    <col min="7" max="7" width="10.8833333333333" style="45" customWidth="1"/>
    <col min="8" max="8" width="9.775" style="45"/>
    <col min="9" max="9" width="9.33333333333333" style="45" customWidth="1"/>
    <col min="10" max="10" width="19.3333333333333" style="45" customWidth="1"/>
    <col min="11" max="11" width="10" style="45" customWidth="1"/>
    <col min="12" max="16384" width="9.775" style="45"/>
  </cols>
  <sheetData>
    <row r="1" spans="1:1">
      <c r="A1" s="45" t="s">
        <v>135</v>
      </c>
    </row>
    <row r="2" ht="25.95" customHeight="1" spans="1:10">
      <c r="A2" s="5" t="s">
        <v>136</v>
      </c>
      <c r="B2" s="5"/>
      <c r="C2" s="5"/>
      <c r="D2" s="5"/>
      <c r="E2" s="5"/>
      <c r="F2" s="5"/>
      <c r="G2" s="5"/>
      <c r="H2" s="5"/>
      <c r="I2" s="5"/>
      <c r="J2" s="5"/>
    </row>
    <row r="3" s="43" customFormat="1" ht="13.05" customHeight="1" spans="1:10">
      <c r="A3" s="5"/>
      <c r="B3" s="5"/>
      <c r="C3" s="5"/>
      <c r="D3" s="5"/>
      <c r="E3" s="5"/>
      <c r="F3" s="5"/>
      <c r="G3" s="5"/>
      <c r="H3" s="5"/>
      <c r="I3" s="5"/>
      <c r="J3" s="38"/>
    </row>
    <row r="4" s="2" customFormat="1" ht="25.2" customHeight="1" spans="1:256">
      <c r="A4" s="33" t="s">
        <v>137</v>
      </c>
      <c r="B4" s="33"/>
      <c r="C4" s="46" t="s">
        <v>313</v>
      </c>
      <c r="D4" s="46"/>
      <c r="E4" s="46"/>
      <c r="F4" s="46"/>
      <c r="G4" s="46"/>
      <c r="H4" s="46"/>
      <c r="I4" s="46"/>
      <c r="J4" s="46"/>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4" customFormat="1" ht="25.2" customHeight="1" spans="1:256">
      <c r="A5" s="33" t="s">
        <v>139</v>
      </c>
      <c r="B5" s="33"/>
      <c r="C5" s="47" t="s">
        <v>36</v>
      </c>
      <c r="D5" s="47"/>
      <c r="E5" s="47"/>
      <c r="F5" s="33" t="s">
        <v>140</v>
      </c>
      <c r="G5" s="46" t="s">
        <v>36</v>
      </c>
      <c r="H5" s="46"/>
      <c r="I5" s="46"/>
      <c r="J5" s="46"/>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4" customFormat="1" ht="36" customHeight="1" spans="1:256">
      <c r="A6" s="33" t="s">
        <v>141</v>
      </c>
      <c r="B6" s="33"/>
      <c r="C6" s="33"/>
      <c r="D6" s="33" t="s">
        <v>142</v>
      </c>
      <c r="E6" s="33" t="s">
        <v>143</v>
      </c>
      <c r="F6" s="33" t="s">
        <v>144</v>
      </c>
      <c r="G6" s="33" t="s">
        <v>145</v>
      </c>
      <c r="H6" s="33" t="s">
        <v>146</v>
      </c>
      <c r="I6" s="33" t="s">
        <v>147</v>
      </c>
      <c r="J6" s="33"/>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4" customFormat="1" ht="36" customHeight="1" spans="1:256">
      <c r="A7" s="33"/>
      <c r="B7" s="33"/>
      <c r="C7" s="48" t="s">
        <v>148</v>
      </c>
      <c r="D7" s="49">
        <v>20</v>
      </c>
      <c r="E7" s="49">
        <v>20</v>
      </c>
      <c r="F7" s="49">
        <v>8</v>
      </c>
      <c r="G7" s="33">
        <v>10</v>
      </c>
      <c r="H7" s="60">
        <f>F7/E7</f>
        <v>0.4</v>
      </c>
      <c r="I7" s="61">
        <v>4</v>
      </c>
      <c r="J7" s="61"/>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4" customFormat="1" ht="28.05" customHeight="1" spans="1:256">
      <c r="A8" s="33"/>
      <c r="B8" s="33"/>
      <c r="C8" s="48" t="s">
        <v>149</v>
      </c>
      <c r="D8" s="49">
        <v>20</v>
      </c>
      <c r="E8" s="49">
        <v>20</v>
      </c>
      <c r="F8" s="49">
        <v>8</v>
      </c>
      <c r="G8" s="33" t="s">
        <v>150</v>
      </c>
      <c r="H8" s="60">
        <f>F8/E8</f>
        <v>0.4</v>
      </c>
      <c r="I8" s="61" t="s">
        <v>150</v>
      </c>
      <c r="J8" s="61"/>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4" customFormat="1" ht="28.95" customHeight="1" spans="1:256">
      <c r="A9" s="33"/>
      <c r="B9" s="33"/>
      <c r="C9" s="48" t="s">
        <v>151</v>
      </c>
      <c r="D9" s="49"/>
      <c r="E9" s="49"/>
      <c r="F9" s="49"/>
      <c r="G9" s="33" t="s">
        <v>150</v>
      </c>
      <c r="H9" s="49"/>
      <c r="I9" s="61" t="s">
        <v>150</v>
      </c>
      <c r="J9" s="61"/>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ht="36" customHeight="1" spans="1:10">
      <c r="A10" s="33"/>
      <c r="B10" s="33"/>
      <c r="C10" s="48" t="s">
        <v>152</v>
      </c>
      <c r="D10" s="49"/>
      <c r="E10" s="49"/>
      <c r="F10" s="49"/>
      <c r="G10" s="33" t="s">
        <v>150</v>
      </c>
      <c r="H10" s="49"/>
      <c r="I10" s="61" t="s">
        <v>150</v>
      </c>
      <c r="J10" s="61"/>
    </row>
    <row r="11" ht="31.2" customHeight="1" spans="1:10">
      <c r="A11" s="33" t="s">
        <v>153</v>
      </c>
      <c r="B11" s="33" t="s">
        <v>154</v>
      </c>
      <c r="C11" s="33"/>
      <c r="D11" s="33"/>
      <c r="E11" s="33"/>
      <c r="F11" s="61" t="s">
        <v>49</v>
      </c>
      <c r="G11" s="61"/>
      <c r="H11" s="61"/>
      <c r="I11" s="61"/>
      <c r="J11" s="61"/>
    </row>
    <row r="12" ht="112.8" customHeight="1" spans="1:10">
      <c r="A12" s="33"/>
      <c r="B12" s="50" t="s">
        <v>314</v>
      </c>
      <c r="C12" s="51"/>
      <c r="D12" s="51"/>
      <c r="E12" s="62"/>
      <c r="F12" s="63" t="s">
        <v>315</v>
      </c>
      <c r="G12" s="63"/>
      <c r="H12" s="63"/>
      <c r="I12" s="63"/>
      <c r="J12" s="63"/>
    </row>
    <row r="13" ht="36" customHeight="1" spans="1:10">
      <c r="A13" s="52" t="s">
        <v>157</v>
      </c>
      <c r="B13" s="53"/>
      <c r="C13" s="54"/>
      <c r="D13" s="52" t="s">
        <v>158</v>
      </c>
      <c r="E13" s="53"/>
      <c r="F13" s="54"/>
      <c r="G13" s="64" t="s">
        <v>79</v>
      </c>
      <c r="H13" s="64" t="s">
        <v>145</v>
      </c>
      <c r="I13" s="64" t="s">
        <v>147</v>
      </c>
      <c r="J13" s="64" t="s">
        <v>80</v>
      </c>
    </row>
    <row r="14" ht="36" customHeight="1" spans="1:10">
      <c r="A14" s="55" t="s">
        <v>73</v>
      </c>
      <c r="B14" s="33" t="s">
        <v>74</v>
      </c>
      <c r="C14" s="33" t="s">
        <v>75</v>
      </c>
      <c r="D14" s="33" t="s">
        <v>76</v>
      </c>
      <c r="E14" s="33" t="s">
        <v>77</v>
      </c>
      <c r="F14" s="34" t="s">
        <v>78</v>
      </c>
      <c r="G14" s="65"/>
      <c r="H14" s="65"/>
      <c r="I14" s="65"/>
      <c r="J14" s="65"/>
    </row>
    <row r="15" ht="39" customHeight="1" spans="1:10">
      <c r="A15" s="17" t="s">
        <v>81</v>
      </c>
      <c r="B15" s="17" t="s">
        <v>82</v>
      </c>
      <c r="C15" s="18" t="s">
        <v>316</v>
      </c>
      <c r="D15" s="160" t="s">
        <v>84</v>
      </c>
      <c r="E15" s="33" t="s">
        <v>285</v>
      </c>
      <c r="F15" s="34" t="s">
        <v>102</v>
      </c>
      <c r="G15" s="34" t="s">
        <v>317</v>
      </c>
      <c r="H15" s="35">
        <v>4</v>
      </c>
      <c r="I15" s="35">
        <f>H15</f>
        <v>4</v>
      </c>
      <c r="J15" s="34" t="s">
        <v>88</v>
      </c>
    </row>
    <row r="16" ht="39" customHeight="1" spans="1:10">
      <c r="A16" s="17"/>
      <c r="B16" s="17" t="s">
        <v>82</v>
      </c>
      <c r="C16" s="18" t="s">
        <v>318</v>
      </c>
      <c r="D16" s="160" t="s">
        <v>84</v>
      </c>
      <c r="E16" s="33" t="s">
        <v>285</v>
      </c>
      <c r="F16" s="34" t="s">
        <v>319</v>
      </c>
      <c r="G16" s="36" t="s">
        <v>260</v>
      </c>
      <c r="H16" s="35">
        <v>4</v>
      </c>
      <c r="I16" s="35">
        <f t="shared" ref="I16:I21" si="0">H16</f>
        <v>4</v>
      </c>
      <c r="J16" s="34" t="s">
        <v>261</v>
      </c>
    </row>
    <row r="17" ht="39" customHeight="1" spans="1:10">
      <c r="A17" s="17"/>
      <c r="B17" s="17" t="s">
        <v>82</v>
      </c>
      <c r="C17" s="18" t="s">
        <v>320</v>
      </c>
      <c r="D17" s="160" t="s">
        <v>84</v>
      </c>
      <c r="E17" s="33" t="s">
        <v>285</v>
      </c>
      <c r="F17" s="34" t="s">
        <v>321</v>
      </c>
      <c r="G17" s="36" t="s">
        <v>260</v>
      </c>
      <c r="H17" s="35">
        <v>4</v>
      </c>
      <c r="I17" s="35">
        <f t="shared" si="0"/>
        <v>4</v>
      </c>
      <c r="J17" s="34" t="s">
        <v>261</v>
      </c>
    </row>
    <row r="18" ht="39" customHeight="1" spans="1:10">
      <c r="A18" s="17"/>
      <c r="B18" s="17" t="s">
        <v>82</v>
      </c>
      <c r="C18" s="18" t="s">
        <v>322</v>
      </c>
      <c r="D18" s="160" t="s">
        <v>84</v>
      </c>
      <c r="E18" s="33" t="s">
        <v>323</v>
      </c>
      <c r="F18" s="34" t="s">
        <v>319</v>
      </c>
      <c r="G18" s="36" t="s">
        <v>260</v>
      </c>
      <c r="H18" s="35">
        <v>4</v>
      </c>
      <c r="I18" s="35">
        <f t="shared" si="0"/>
        <v>4</v>
      </c>
      <c r="J18" s="34" t="s">
        <v>261</v>
      </c>
    </row>
    <row r="19" ht="39" customHeight="1" spans="1:10">
      <c r="A19" s="17"/>
      <c r="B19" s="17" t="s">
        <v>82</v>
      </c>
      <c r="C19" s="18" t="s">
        <v>324</v>
      </c>
      <c r="D19" s="160" t="s">
        <v>84</v>
      </c>
      <c r="E19" s="33" t="s">
        <v>285</v>
      </c>
      <c r="F19" s="34" t="s">
        <v>321</v>
      </c>
      <c r="G19" s="36" t="s">
        <v>260</v>
      </c>
      <c r="H19" s="35">
        <v>4</v>
      </c>
      <c r="I19" s="35">
        <f t="shared" si="0"/>
        <v>4</v>
      </c>
      <c r="J19" s="34" t="s">
        <v>261</v>
      </c>
    </row>
    <row r="20" ht="39" customHeight="1" spans="1:10">
      <c r="A20" s="17"/>
      <c r="B20" s="17" t="s">
        <v>82</v>
      </c>
      <c r="C20" s="18" t="s">
        <v>325</v>
      </c>
      <c r="D20" s="160" t="s">
        <v>84</v>
      </c>
      <c r="E20" s="33" t="s">
        <v>285</v>
      </c>
      <c r="F20" s="34" t="s">
        <v>321</v>
      </c>
      <c r="G20" s="36" t="s">
        <v>260</v>
      </c>
      <c r="H20" s="35">
        <v>4</v>
      </c>
      <c r="I20" s="35">
        <f t="shared" si="0"/>
        <v>4</v>
      </c>
      <c r="J20" s="34" t="s">
        <v>261</v>
      </c>
    </row>
    <row r="21" ht="39" customHeight="1" spans="1:10">
      <c r="A21" s="17"/>
      <c r="B21" s="17" t="s">
        <v>104</v>
      </c>
      <c r="C21" s="18" t="s">
        <v>326</v>
      </c>
      <c r="D21" s="160" t="s">
        <v>160</v>
      </c>
      <c r="E21" s="33" t="s">
        <v>110</v>
      </c>
      <c r="F21" s="34" t="s">
        <v>107</v>
      </c>
      <c r="G21" s="36" t="s">
        <v>260</v>
      </c>
      <c r="H21" s="35">
        <v>4</v>
      </c>
      <c r="I21" s="35">
        <f t="shared" si="0"/>
        <v>4</v>
      </c>
      <c r="J21" s="34" t="s">
        <v>261</v>
      </c>
    </row>
    <row r="22" ht="39" customHeight="1" spans="1:10">
      <c r="A22" s="17"/>
      <c r="B22" s="17" t="s">
        <v>104</v>
      </c>
      <c r="C22" s="18" t="s">
        <v>327</v>
      </c>
      <c r="D22" s="160" t="s">
        <v>160</v>
      </c>
      <c r="E22" s="33" t="s">
        <v>110</v>
      </c>
      <c r="F22" s="34" t="s">
        <v>107</v>
      </c>
      <c r="G22" s="36">
        <v>1</v>
      </c>
      <c r="H22" s="35">
        <v>4</v>
      </c>
      <c r="I22" s="35">
        <f t="shared" ref="I22:I31" si="1">H22</f>
        <v>4</v>
      </c>
      <c r="J22" s="34" t="s">
        <v>88</v>
      </c>
    </row>
    <row r="23" ht="39" customHeight="1" spans="1:10">
      <c r="A23" s="17"/>
      <c r="B23" s="17" t="s">
        <v>113</v>
      </c>
      <c r="C23" s="18" t="s">
        <v>328</v>
      </c>
      <c r="D23" s="160" t="s">
        <v>160</v>
      </c>
      <c r="E23" s="33">
        <v>9</v>
      </c>
      <c r="F23" s="34" t="s">
        <v>116</v>
      </c>
      <c r="G23" s="36" t="s">
        <v>242</v>
      </c>
      <c r="H23" s="35">
        <v>4</v>
      </c>
      <c r="I23" s="35">
        <f t="shared" si="1"/>
        <v>4</v>
      </c>
      <c r="J23" s="34" t="s">
        <v>88</v>
      </c>
    </row>
    <row r="24" ht="39" customHeight="1" spans="1:10">
      <c r="A24" s="17"/>
      <c r="B24" s="17" t="s">
        <v>113</v>
      </c>
      <c r="C24" s="18" t="s">
        <v>329</v>
      </c>
      <c r="D24" s="160" t="s">
        <v>160</v>
      </c>
      <c r="E24" s="33">
        <v>9</v>
      </c>
      <c r="F24" s="34" t="s">
        <v>116</v>
      </c>
      <c r="G24" s="36" t="s">
        <v>260</v>
      </c>
      <c r="H24" s="35">
        <v>4</v>
      </c>
      <c r="I24" s="35">
        <f t="shared" si="1"/>
        <v>4</v>
      </c>
      <c r="J24" s="34" t="s">
        <v>261</v>
      </c>
    </row>
    <row r="25" ht="39" customHeight="1" spans="1:10">
      <c r="A25" s="17"/>
      <c r="B25" s="17" t="s">
        <v>171</v>
      </c>
      <c r="C25" s="18" t="s">
        <v>330</v>
      </c>
      <c r="D25" s="160" t="s">
        <v>84</v>
      </c>
      <c r="E25" s="33" t="s">
        <v>195</v>
      </c>
      <c r="F25" s="34" t="s">
        <v>177</v>
      </c>
      <c r="G25" s="34" t="s">
        <v>331</v>
      </c>
      <c r="H25" s="35">
        <v>5</v>
      </c>
      <c r="I25" s="35">
        <f t="shared" si="1"/>
        <v>5</v>
      </c>
      <c r="J25" s="34" t="s">
        <v>88</v>
      </c>
    </row>
    <row r="26" ht="39" customHeight="1" spans="1:10">
      <c r="A26" s="17"/>
      <c r="B26" s="17" t="s">
        <v>171</v>
      </c>
      <c r="C26" s="18" t="s">
        <v>332</v>
      </c>
      <c r="D26" s="17" t="s">
        <v>84</v>
      </c>
      <c r="E26" s="37" t="s">
        <v>333</v>
      </c>
      <c r="F26" s="34" t="s">
        <v>177</v>
      </c>
      <c r="G26" s="36" t="s">
        <v>312</v>
      </c>
      <c r="H26" s="35">
        <v>5</v>
      </c>
      <c r="I26" s="35">
        <f t="shared" si="1"/>
        <v>5</v>
      </c>
      <c r="J26" s="34" t="s">
        <v>88</v>
      </c>
    </row>
    <row r="27" ht="39" customHeight="1" spans="1:10">
      <c r="A27" s="56" t="s">
        <v>117</v>
      </c>
      <c r="B27" s="17" t="s">
        <v>218</v>
      </c>
      <c r="C27" s="18" t="s">
        <v>334</v>
      </c>
      <c r="D27" s="17" t="s">
        <v>160</v>
      </c>
      <c r="E27" s="37" t="s">
        <v>335</v>
      </c>
      <c r="F27" s="34" t="s">
        <v>336</v>
      </c>
      <c r="G27" s="36" t="s">
        <v>312</v>
      </c>
      <c r="H27" s="35">
        <v>8</v>
      </c>
      <c r="I27" s="35">
        <f t="shared" si="1"/>
        <v>8</v>
      </c>
      <c r="J27" s="34" t="s">
        <v>88</v>
      </c>
    </row>
    <row r="28" ht="39" customHeight="1" spans="1:10">
      <c r="A28" s="56"/>
      <c r="B28" s="17" t="s">
        <v>218</v>
      </c>
      <c r="C28" s="18" t="s">
        <v>337</v>
      </c>
      <c r="D28" s="17" t="s">
        <v>160</v>
      </c>
      <c r="E28" s="37" t="s">
        <v>338</v>
      </c>
      <c r="F28" s="34" t="s">
        <v>120</v>
      </c>
      <c r="G28" s="36" t="s">
        <v>312</v>
      </c>
      <c r="H28" s="35">
        <v>8</v>
      </c>
      <c r="I28" s="35">
        <f t="shared" si="1"/>
        <v>8</v>
      </c>
      <c r="J28" s="34" t="s">
        <v>88</v>
      </c>
    </row>
    <row r="29" ht="39" customHeight="1" spans="1:10">
      <c r="A29" s="56"/>
      <c r="B29" s="17" t="s">
        <v>218</v>
      </c>
      <c r="C29" s="18" t="s">
        <v>339</v>
      </c>
      <c r="D29" s="17" t="s">
        <v>160</v>
      </c>
      <c r="E29" s="37" t="s">
        <v>338</v>
      </c>
      <c r="F29" s="34" t="s">
        <v>120</v>
      </c>
      <c r="G29" s="36" t="s">
        <v>312</v>
      </c>
      <c r="H29" s="35">
        <v>7</v>
      </c>
      <c r="I29" s="35">
        <f t="shared" si="1"/>
        <v>7</v>
      </c>
      <c r="J29" s="34" t="s">
        <v>88</v>
      </c>
    </row>
    <row r="30" ht="39" customHeight="1" spans="1:10">
      <c r="A30" s="57"/>
      <c r="B30" s="17" t="s">
        <v>221</v>
      </c>
      <c r="C30" s="18" t="s">
        <v>340</v>
      </c>
      <c r="D30" s="17" t="s">
        <v>160</v>
      </c>
      <c r="E30" s="33" t="s">
        <v>195</v>
      </c>
      <c r="F30" s="34" t="s">
        <v>252</v>
      </c>
      <c r="G30" s="36" t="s">
        <v>312</v>
      </c>
      <c r="H30" s="35">
        <v>7</v>
      </c>
      <c r="I30" s="35">
        <f t="shared" si="1"/>
        <v>7</v>
      </c>
      <c r="J30" s="34" t="s">
        <v>88</v>
      </c>
    </row>
    <row r="31" ht="39" customHeight="1" spans="1:10">
      <c r="A31" s="68" t="s">
        <v>127</v>
      </c>
      <c r="B31" s="17" t="s">
        <v>224</v>
      </c>
      <c r="C31" s="18" t="s">
        <v>341</v>
      </c>
      <c r="D31" s="17" t="s">
        <v>160</v>
      </c>
      <c r="E31" s="33" t="s">
        <v>110</v>
      </c>
      <c r="F31" s="34" t="s">
        <v>107</v>
      </c>
      <c r="G31" s="36">
        <v>1</v>
      </c>
      <c r="H31" s="35">
        <v>10</v>
      </c>
      <c r="I31" s="35">
        <f t="shared" si="1"/>
        <v>10</v>
      </c>
      <c r="J31" s="34" t="s">
        <v>88</v>
      </c>
    </row>
    <row r="32" ht="54" customHeight="1" spans="1:10">
      <c r="A32" s="58" t="s">
        <v>184</v>
      </c>
      <c r="B32" s="58"/>
      <c r="C32" s="58"/>
      <c r="D32" s="59"/>
      <c r="E32" s="59"/>
      <c r="F32" s="59"/>
      <c r="G32" s="59"/>
      <c r="H32" s="59"/>
      <c r="I32" s="59"/>
      <c r="J32" s="59"/>
    </row>
    <row r="33" ht="25.5" customHeight="1" spans="1:10">
      <c r="A33" s="58" t="s">
        <v>185</v>
      </c>
      <c r="B33" s="58"/>
      <c r="C33" s="58"/>
      <c r="D33" s="58"/>
      <c r="E33" s="58"/>
      <c r="F33" s="58"/>
      <c r="G33" s="58"/>
      <c r="H33" s="58">
        <v>100</v>
      </c>
      <c r="I33" s="66">
        <f>SUM(I15:I31)+I7</f>
        <v>94</v>
      </c>
      <c r="J33" s="67" t="s">
        <v>186</v>
      </c>
    </row>
    <row r="34" ht="16.95" customHeight="1" spans="1:10">
      <c r="A34" s="25"/>
      <c r="B34" s="25"/>
      <c r="C34" s="25"/>
      <c r="D34" s="25"/>
      <c r="E34" s="25"/>
      <c r="F34" s="25"/>
      <c r="G34" s="25"/>
      <c r="H34" s="25"/>
      <c r="I34" s="25"/>
      <c r="J34" s="42"/>
    </row>
    <row r="35" ht="28.95" customHeight="1" spans="1:10">
      <c r="A35" s="24" t="s">
        <v>131</v>
      </c>
      <c r="B35" s="25"/>
      <c r="C35" s="25"/>
      <c r="D35" s="25"/>
      <c r="E35" s="25"/>
      <c r="F35" s="25"/>
      <c r="G35" s="25"/>
      <c r="H35" s="25"/>
      <c r="I35" s="25"/>
      <c r="J35" s="42"/>
    </row>
    <row r="36" ht="27" customHeight="1" spans="1:10">
      <c r="A36" s="24" t="s">
        <v>132</v>
      </c>
      <c r="B36" s="24"/>
      <c r="C36" s="24"/>
      <c r="D36" s="24"/>
      <c r="E36" s="24"/>
      <c r="F36" s="24"/>
      <c r="G36" s="24"/>
      <c r="H36" s="24"/>
      <c r="I36" s="24"/>
      <c r="J36" s="24"/>
    </row>
    <row r="37" ht="19.05" customHeight="1" spans="1:10">
      <c r="A37" s="24" t="s">
        <v>133</v>
      </c>
      <c r="B37" s="24"/>
      <c r="C37" s="24"/>
      <c r="D37" s="24"/>
      <c r="E37" s="24"/>
      <c r="F37" s="24"/>
      <c r="G37" s="24"/>
      <c r="H37" s="24"/>
      <c r="I37" s="24"/>
      <c r="J37" s="24"/>
    </row>
    <row r="38" ht="18" customHeight="1" spans="1:10">
      <c r="A38" s="24" t="s">
        <v>187</v>
      </c>
      <c r="B38" s="24"/>
      <c r="C38" s="24"/>
      <c r="D38" s="24"/>
      <c r="E38" s="24"/>
      <c r="F38" s="24"/>
      <c r="G38" s="24"/>
      <c r="H38" s="24"/>
      <c r="I38" s="24"/>
      <c r="J38" s="24"/>
    </row>
    <row r="39" ht="18" customHeight="1" spans="1:10">
      <c r="A39" s="24" t="s">
        <v>188</v>
      </c>
      <c r="B39" s="24"/>
      <c r="C39" s="24"/>
      <c r="D39" s="24"/>
      <c r="E39" s="24"/>
      <c r="F39" s="24"/>
      <c r="G39" s="24"/>
      <c r="H39" s="24"/>
      <c r="I39" s="24"/>
      <c r="J39" s="24"/>
    </row>
    <row r="40" ht="18" customHeight="1" spans="1:10">
      <c r="A40" s="24" t="s">
        <v>189</v>
      </c>
      <c r="B40" s="24"/>
      <c r="C40" s="24"/>
      <c r="D40" s="24"/>
      <c r="E40" s="24"/>
      <c r="F40" s="24"/>
      <c r="G40" s="24"/>
      <c r="H40" s="24"/>
      <c r="I40" s="24"/>
      <c r="J40" s="24"/>
    </row>
    <row r="41" ht="24" customHeight="1" spans="1:10">
      <c r="A41" s="24" t="s">
        <v>190</v>
      </c>
      <c r="B41" s="24"/>
      <c r="C41" s="24"/>
      <c r="D41" s="24"/>
      <c r="E41" s="24"/>
      <c r="F41" s="24"/>
      <c r="G41" s="24"/>
      <c r="H41" s="24"/>
      <c r="I41" s="24"/>
      <c r="J41" s="2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11:A12"/>
    <mergeCell ref="A15:A26"/>
    <mergeCell ref="A27:A30"/>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附表13 部门整体支出绩效自评情况</vt:lpstr>
      <vt:lpstr>附表14 部门整体支出绩效自评表</vt:lpstr>
      <vt:lpstr>附表15 项目支出绩效自评表-政协会议专项经费</vt:lpstr>
      <vt:lpstr>附表15 项目支出绩效自评表-政协委员履职培训专项经费</vt:lpstr>
      <vt:lpstr>附表15 项目支出绩效自评表-西山区重点课题调研专项经费</vt:lpstr>
      <vt:lpstr>附表15 项目支出绩效自评表-协商在基层专项经费</vt:lpstr>
      <vt:lpstr>附表15 项目支出绩效自评表-文史资料编辑专项经费</vt:lpstr>
      <vt:lpstr>附表15 项目支出绩效自评表-追加2023年文史资料编辑专项经</vt:lpstr>
      <vt:lpstr>附表15 项目支出绩效自评表-信息化建设及微信公众号专项经费</vt:lpstr>
      <vt:lpstr>附表15 项目支出绩效自评表-政协志编撰专项经费</vt:lpstr>
      <vt:lpstr>附表15 项目支出绩效自评表-追加2023年重点调研课题专项经</vt:lpstr>
      <vt:lpstr>附表15 项目支出绩效自评表-法律服务专项经费</vt:lpstr>
      <vt:lpstr>附表15 项目支出绩效自评表-追加政协委员履职培训专项经费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2024-10-09T14:29:00Z</dcterms:created>
  <dcterms:modified xsi:type="dcterms:W3CDTF">2026-03-02T15:48:15Z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2024-10-09T06:29:17.188Z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BA3CEC7DCE664E5B988619D779A6D91E</vt:lpwstr>
  </property>
  <property fmtid="{D5CDD505-2E9C-101B-9397-08002B2CF9AE}" pid="10" name="KSOProductBuildVer">
    <vt:lpwstr>2052-12.8.2.21176</vt:lpwstr>
  </property>
</Properties>
</file>